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540" yWindow="615" windowWidth="2550" windowHeight="7230" tabRatio="724" activeTab="8"/>
  </bookViews>
  <sheets>
    <sheet name="Cover" sheetId="6" r:id="rId1"/>
    <sheet name="1. Contents" sheetId="1" r:id="rId2"/>
    <sheet name="2. Revenue" sheetId="26" r:id="rId3"/>
    <sheet name="3. Opex" sheetId="16" r:id="rId4"/>
    <sheet name="4.Assets" sheetId="25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123Graph_A" hidden="1">[1]SYDNEY!$S$45:$S$98</definedName>
    <definedName name="__123Graph_A5YRAVER" hidden="1">[1]SYDNEY!$T$19:$T$30</definedName>
    <definedName name="__123Graph_AAVDDAYS" hidden="1">[1]SYDNEY!$S$45:$S$98</definedName>
    <definedName name="__123Graph_B" hidden="1">[1]SYDNEY!$T$45:$T$98</definedName>
    <definedName name="__123Graph_B5YRAVER" hidden="1">[1]SYDNEY!$U$19:$U$30</definedName>
    <definedName name="__123Graph_BAVDDAYS" hidden="1">[1]SYDNEY!$T$45:$T$98</definedName>
    <definedName name="__123Graph_C" hidden="1">[1]SYDNEY!$U$45:$U$98</definedName>
    <definedName name="__123Graph_CAVDDAYS" hidden="1">[1]SYDNEY!$U$45:$U$98</definedName>
    <definedName name="__123Graph_D" localSheetId="4" hidden="1">[2]SUMMARY!#REF!</definedName>
    <definedName name="__123Graph_D" hidden="1">[2]SUMMARY!#REF!</definedName>
    <definedName name="__123Graph_D5YRAVER" hidden="1">[1]SYDNEY!$V$19:$V$30</definedName>
    <definedName name="__123Graph_X" hidden="1">[1]SYDNEY!$O$45:$O$98</definedName>
    <definedName name="__123Graph_X5YRAVER" hidden="1">[1]SYDNEY!$O$19:$O$30</definedName>
    <definedName name="__123Graph_XAVDDAYS" hidden="1">[1]SYDNEY!$O$45:$O$98</definedName>
    <definedName name="__jns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xlnm._FilterDatabase" localSheetId="4" hidden="1">[3]DataAct!#REF!</definedName>
    <definedName name="_xlnm._FilterDatabase" hidden="1">[3]DataAct!#REF!</definedName>
    <definedName name="_jns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jns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Key1" localSheetId="4" hidden="1">#REF!</definedName>
    <definedName name="_Key1" hidden="1">#REF!</definedName>
    <definedName name="_l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l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_Order1" hidden="1">255</definedName>
    <definedName name="_Order2" hidden="1">255</definedName>
    <definedName name="_Sort" localSheetId="4" hidden="1">#REF!</definedName>
    <definedName name="_Sort" hidden="1">#REF!</definedName>
    <definedName name="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asdfa345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dgaergfa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lt_Chk_1_Hdg" hidden="1">[4]DebtDraw_FO!$B$1</definedName>
    <definedName name="Alt_Chk_2_Hdg" localSheetId="4" hidden="1">#REF!</definedName>
    <definedName name="Alt_Chk_2_Hdg" hidden="1">#REF!</definedName>
    <definedName name="anscount" hidden="1">1</definedName>
    <definedName name="ari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a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b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c8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d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7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e87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3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6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rif767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23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5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56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656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asdfgb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fg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asdgfasd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b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fg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g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DME_Dirty" hidden="1">"False"</definedName>
    <definedName name="DME_DocumentFlags" hidden="1">"1"</definedName>
    <definedName name="DME_DocumentID" hidden="1">"::ODMA\DME-MSE\LR-205172"</definedName>
    <definedName name="DME_DocumentOpened" hidden="1">"True"</definedName>
    <definedName name="DME_DocumentTitle" hidden="1">"LR-205172 - Pricing forms 8/4/03"</definedName>
    <definedName name="DME_LocalFile" hidden="1">"False"</definedName>
    <definedName name="DME_NextWindowNumber" hidden="1">"2"</definedName>
    <definedName name="Err_Chk_1_Hdg" hidden="1">[4]Board_FO!$B$1</definedName>
    <definedName name="Err_Chk_10_Hdg" localSheetId="4" hidden="1">#REF!</definedName>
    <definedName name="Err_Chk_10_Hdg" hidden="1">#REF!</definedName>
    <definedName name="Err_Chk_11_Hdg" localSheetId="4" hidden="1">#REF!</definedName>
    <definedName name="Err_Chk_11_Hdg" hidden="1">#REF!</definedName>
    <definedName name="Err_Chk_12_Hdg" hidden="1">[5]FTE_Summary_TO!$B$1</definedName>
    <definedName name="Err_Chk_13_Hdg" hidden="1">'[5]UED Capex-Cal Yr'!$B$1</definedName>
    <definedName name="Err_Chk_14_Hdg" hidden="1">'[5]UED Capex-Fin Yr'!$B$1</definedName>
    <definedName name="Err_Chk_15_Hdg" hidden="1">'[5]UED Capex-Qtr'!$B$1</definedName>
    <definedName name="Err_Chk_16_Hdg" hidden="1">'[5]UED Capex-Month'!$B$1</definedName>
    <definedName name="Err_Chk_17_Hdg" hidden="1">'[5]UED Balance Sheet-Month'!$B$1</definedName>
    <definedName name="Err_Chk_18_Hdg" hidden="1">'[5]MGH Capex-Cal Yr'!$B$1</definedName>
    <definedName name="Err_Chk_19_Hdg" hidden="1">'[5]MGH Capex-Fin Yr'!$B$1</definedName>
    <definedName name="Err_Chk_2_Hdg" hidden="1">[4]Board_FO!$B$1</definedName>
    <definedName name="Err_Chk_20_Hdg" hidden="1">'[5]MGH Capex-Qtr'!$B$1</definedName>
    <definedName name="Err_Chk_21_Hdg" hidden="1">'[5]MGH Capex-Month'!$B$1</definedName>
    <definedName name="Err_Chk_22_Hdg" hidden="1">'[5]MGH Balance Sheet-Month'!$B$1</definedName>
    <definedName name="Err_Chk_23_Hdg" hidden="1">'[5]UED Sum by Function'!$B$1</definedName>
    <definedName name="Err_Chk_24_Hdg" hidden="1">'[5]UED Sum by Function'!$B$1</definedName>
    <definedName name="Err_Chk_25_Hdg" hidden="1">'[5]UED Sum by Account'!$B$1</definedName>
    <definedName name="Err_Chk_26_Hdg" hidden="1">'[5]MGH Sum by Function'!$B$1</definedName>
    <definedName name="Err_Chk_27_Hdg" hidden="1">'[5]MGH Sum by Function'!$B$1</definedName>
    <definedName name="Err_Chk_28_Hdg" hidden="1">'[5]MGH Sum by Account'!$B$1</definedName>
    <definedName name="Err_Chk_29_Hdg" hidden="1">'[5]AD Report'!$B$1</definedName>
    <definedName name="Err_Chk_3_Hdg" hidden="1">[4]Board_FO!$B$1</definedName>
    <definedName name="Err_Chk_30_Hdg" hidden="1">'[5]Asset Management Report'!$B$1</definedName>
    <definedName name="Err_Chk_31_Hdg" hidden="1">'[5]CEO Report'!$B$1</definedName>
    <definedName name="Err_Chk_32_Hdg" hidden="1">'[5]CMM Report'!$B$1</definedName>
    <definedName name="Err_Chk_33_Hdg" hidden="1">'[5]COM Report'!$B$1</definedName>
    <definedName name="Err_Chk_34_Hdg" hidden="1">'[5]FIN Report'!$B$1</definedName>
    <definedName name="Err_Chk_35_Hdg" hidden="1">'[5]HR Report'!$B$1</definedName>
    <definedName name="Err_Chk_36_Hdg" hidden="1">'[5]IT Report'!$B$1</definedName>
    <definedName name="Err_Chk_37_Hdg" hidden="1">'[5]NIT Report'!$B$1</definedName>
    <definedName name="Err_Chk_38_Hdg" hidden="1">'[5]OHS Report'!$B$1</definedName>
    <definedName name="Err_Chk_39_Hdg" hidden="1">'[5]REG Report'!$B$1</definedName>
    <definedName name="Err_Chk_4_Hdg" hidden="1">[4]Tax_FO!$B$1</definedName>
    <definedName name="Err_Chk_40_Hdg" hidden="1">'[5]RISK Report'!$B$1</definedName>
    <definedName name="Err_Chk_41_Hdg" hidden="1">'[5]SDN Report'!$B$1</definedName>
    <definedName name="Err_Chk_42_Hdg" hidden="1">'[5]SDS Report'!$B$1</definedName>
    <definedName name="Err_Chk_5_Hdg" hidden="1">[4]Hist_Fin_Stmt_FA!$B$1</definedName>
    <definedName name="Err_Chk_6_Hdg" hidden="1">[4]Tax_FO!$B$1</definedName>
    <definedName name="Err_Chk_7_Hdg" localSheetId="4" hidden="1">#REF!</definedName>
    <definedName name="Err_Chk_7_Hdg" hidden="1">#REF!</definedName>
    <definedName name="Err_Chk_8_Hdg" localSheetId="4" hidden="1">#REF!</definedName>
    <definedName name="Err_Chk_8_Hdg" hidden="1">#REF!</definedName>
    <definedName name="Err_Chk_9_Hdg" localSheetId="4" hidden="1">#REF!</definedName>
    <definedName name="Err_Chk_9_Hdg" hidden="1">#REF!</definedName>
    <definedName name="fasd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sdasdf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A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Y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FYPriceVolum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HL_Alt_Chk_1" hidden="1">[4]DebtDraw_FO!$I$156</definedName>
    <definedName name="HL_Alt_Chk_2" hidden="1">[4]Reg_Capex_FA!$H$83</definedName>
    <definedName name="HL_Err_Chk_1" hidden="1">[4]Board_FO!$I$309</definedName>
    <definedName name="HL_Err_Chk_10" localSheetId="4" hidden="1">#REF!</definedName>
    <definedName name="HL_Err_Chk_10" hidden="1">#REF!</definedName>
    <definedName name="HL_Err_Chk_11" localSheetId="4" hidden="1">#REF!</definedName>
    <definedName name="HL_Err_Chk_11" hidden="1">#REF!</definedName>
    <definedName name="HL_Err_Chk_12" hidden="1">[5]FTE_Summary_TO!$I$127</definedName>
    <definedName name="HL_Err_Chk_13" hidden="1">'[5]UED Capex-Cal Yr'!$F$87</definedName>
    <definedName name="HL_Err_Chk_14" hidden="1">'[5]UED Capex-Fin Yr'!$F$87</definedName>
    <definedName name="HL_Err_Chk_15" hidden="1">'[5]UED Capex-Qtr'!$F$87</definedName>
    <definedName name="HL_Err_Chk_16" hidden="1">'[5]UED Capex-Month'!$F$96</definedName>
    <definedName name="HL_Err_Chk_17" hidden="1">'[5]UED Balance Sheet-Month'!$F$90</definedName>
    <definedName name="HL_Err_Chk_18" hidden="1">'[5]MGH Capex-Cal Yr'!$F$69</definedName>
    <definedName name="HL_Err_Chk_19" hidden="1">'[5]MGH Capex-Fin Yr'!$F$69</definedName>
    <definedName name="HL_Err_Chk_2" hidden="1">[4]Board_FO!$I$389</definedName>
    <definedName name="HL_Err_Chk_20" hidden="1">'[5]MGH Capex-Qtr'!$F$69</definedName>
    <definedName name="HL_Err_Chk_21" hidden="1">'[5]MGH Capex-Month'!$F$78</definedName>
    <definedName name="HL_Err_Chk_22" hidden="1">'[5]MGH Balance Sheet-Month'!$F$70</definedName>
    <definedName name="HL_Err_Chk_23" hidden="1">'[5]UED Sum by Function'!$F$170</definedName>
    <definedName name="HL_Err_Chk_24" hidden="1">'[5]UED Sum by Function'!$F$171</definedName>
    <definedName name="HL_Err_Chk_25" hidden="1">'[5]UED Sum by Account'!$F$414</definedName>
    <definedName name="HL_Err_Chk_26" hidden="1">'[5]MGH Sum by Function'!$F$166</definedName>
    <definedName name="HL_Err_Chk_27" hidden="1">'[5]MGH Sum by Function'!$F$167</definedName>
    <definedName name="HL_Err_Chk_28" hidden="1">'[5]MGH Sum by Account'!$F$328</definedName>
    <definedName name="HL_Err_Chk_29" hidden="1">'[5]AD Report'!$P$1110</definedName>
    <definedName name="HL_Err_Chk_3" hidden="1">[4]Board_FO!$I$420</definedName>
    <definedName name="HL_Err_Chk_30" hidden="1">'[5]Asset Management Report'!$G$255</definedName>
    <definedName name="HL_Err_Chk_31" hidden="1">'[5]CEO Report'!$G$255</definedName>
    <definedName name="HL_Err_Chk_32" hidden="1">'[5]CMM Report'!$G$255</definedName>
    <definedName name="HL_Err_Chk_33" hidden="1">'[5]COM Report'!$G$255</definedName>
    <definedName name="HL_Err_Chk_34" hidden="1">'[5]FIN Report'!$G$255</definedName>
    <definedName name="HL_Err_Chk_35" hidden="1">'[5]HR Report'!$G$237</definedName>
    <definedName name="HL_Err_Chk_36" hidden="1">'[5]IT Report'!$G$237</definedName>
    <definedName name="HL_Err_Chk_37" hidden="1">'[5]NIT Report'!$G$255</definedName>
    <definedName name="HL_Err_Chk_38" hidden="1">'[5]OHS Report'!$G$255</definedName>
    <definedName name="HL_Err_Chk_39" hidden="1">'[5]REG Report'!$G$255</definedName>
    <definedName name="HL_Err_Chk_4" hidden="1">[4]Tax_FO!$I$208</definedName>
    <definedName name="HL_Err_Chk_40" hidden="1">'[5]RISK Report'!$G$255</definedName>
    <definedName name="HL_Err_Chk_41" hidden="1">'[5]SDN Report'!$G$255</definedName>
    <definedName name="HL_Err_Chk_42" hidden="1">'[5]SDS Report'!$G$255</definedName>
    <definedName name="HL_Err_Chk_5" hidden="1">[4]Hist_Fin_Stmt_FA!$I$310</definedName>
    <definedName name="HL_Err_Chk_6" hidden="1">[4]Tax_FO!$I$191</definedName>
    <definedName name="HL_Err_Chk_7" localSheetId="4" hidden="1">#REF!</definedName>
    <definedName name="HL_Err_Chk_7" hidden="1">#REF!</definedName>
    <definedName name="HL_Err_Chk_8" localSheetId="4" hidden="1">#REF!</definedName>
    <definedName name="HL_Err_Chk_8" hidden="1">#REF!</definedName>
    <definedName name="HL_Err_Chk_9" localSheetId="4" hidden="1">#REF!</definedName>
    <definedName name="HL_Err_Chk_9" hidden="1">#REF!</definedName>
    <definedName name="HL_Sheet_Main" localSheetId="4" hidden="1">#REF!</definedName>
    <definedName name="HL_Sheet_Main" hidden="1">#REF!</definedName>
    <definedName name="HL_Sheet_Main_14" localSheetId="4" hidden="1">'[6]A4. BudgetForecastAssump'!#REF!</definedName>
    <definedName name="HL_Sheet_Main_14" hidden="1">'[6]A4. BudgetForecastAssump'!#REF!</definedName>
    <definedName name="HL_Sheet_Main_16" localSheetId="4" hidden="1">#REF!</definedName>
    <definedName name="HL_Sheet_Main_16" hidden="1">#REF!</definedName>
    <definedName name="HL_Sheet_Main_2" localSheetId="4" hidden="1">#REF!</definedName>
    <definedName name="HL_Sheet_Main_2" hidden="1">#REF!</definedName>
    <definedName name="HL_Sheet_Main_6" localSheetId="4" hidden="1">#REF!</definedName>
    <definedName name="HL_Sheet_Main_6" hidden="1">#REF!</definedName>
    <definedName name="HL_Sheet_Main_7" localSheetId="4" hidden="1">#REF!</definedName>
    <definedName name="HL_Sheet_Main_7" hidden="1">#REF!</definedName>
    <definedName name="hugh" localSheetId="4" hidden="1">[7]DataAct!#REF!</definedName>
    <definedName name="hugh" hidden="1">[7]DataAct!#REF!</definedName>
    <definedName name="jns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ns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JOSE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kj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limcount" hidden="1">2</definedName>
    <definedName name="o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o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wq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pwq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bvsd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af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f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dfgagrdfa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sencount" hidden="1">2</definedName>
    <definedName name="solver_lin" hidden="1">0</definedName>
    <definedName name="solver_num" hidden="1">0</definedName>
    <definedName name="solver_typ" hidden="1">3</definedName>
    <definedName name="solver_val" hidden="1">399732</definedName>
    <definedName name="testc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estd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TOC_Hdg_3" hidden="1">[5]Checks_BO!$B$7</definedName>
    <definedName name="TOC_Hdg_4" hidden="1">[5]Checks_BO!$B$66</definedName>
    <definedName name="TOC_Hdg_5" hidden="1">[5]Checks_BO!$B$82</definedName>
    <definedName name="v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Print._.All." hidden="1">{#N/A,#N/A,FALSE,"Summary Signoff";#N/A,#N/A,FALSE,"0310PRIORYR";#N/A,#N/A,FALSE,"0400";#N/A,#N/A,FALSE,"1100BANK";#N/A,#N/A,FALSE,"1400NCD";#N/A,#N/A,FALSE,"1770AMGSH";#N/A,#N/A,FALSE,"1770INTINM5";#N/A,#N/A,FALSE,"1770LOYANGSH";#N/A,#N/A,FALSE,"1770LOYANGUN";#N/A,#N/A,FALSE,"1850";#N/A,#N/A,FALSE,"3500";#N/A,#N/A,FALSE,"3555MGRFEE";#N/A,#N/A,FALSE,"3555TRUSTEE";#N/A,#N/A,FALSE,"3610";#N/A,#N/A,FALSE,"4900";#N/A,#N/A,FALSE,"5200ITA1ITA2"}</definedName>
    <definedName name="wrn.Print._.all._.rec._.sheets." hidden="1">{#N/A,#N/A,FALSE,"undistrib income";#N/A,#N/A,FALSE,"units";#N/A,#N/A,FALSE,"cap reserve";#N/A,#N/A,FALSE,"bank";#N/A,#N/A,FALSE,"int receivable";#N/A,#N/A,FALSE,"other debtors";#N/A,#N/A,FALSE,"rent debtor";#N/A,#N/A,FALSE,"prepayments";#N/A,#N/A,FALSE,"amort borrowing costs";#N/A,#N/A,FALSE,"term debt";#N/A,#N/A,FALSE,"bonds";#N/A,#N/A,FALSE,"managers fees";#N/A,#N/A,FALSE,"trustee fees";#N/A,#N/A,FALSE,"sundry creditors";#N/A,#N/A,FALSE,"prepaid rent";#N/A,#N/A,FALSE,"prepaid interest";#N/A,#N/A,FALSE,"prov for distribution";#N/A,#N/A,FALSE,"bonus loan";#N/A,#N/A,FALSE,"loan construction";#N/A,#N/A,FALSE,"loan hills co";#N/A,#N/A,FALSE,"infrastructure loan"}</definedName>
    <definedName name="wrn.Print._.PL." hidden="1">{"ITA_1_PL",#N/A,FALSE,"Print - PL";"ITA_2_PL",#N/A,FALSE,"Print - PL";"ITA_Group_PL",#N/A,FALSE,"Print - PL"}</definedName>
    <definedName name="wrn.Print._.Summary." localSheetId="4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Print._.Summary." hidden="1">{#N/A,#N/A,FALSE,"Credit Ratios";#N/A,#N/A,FALSE,"UEL Consolidated";#N/A,#N/A,FALSE,"Distribution";#N/A,#N/A,FALSE,"IS";#N/A,#N/A,FALSE,"UEComm";#N/A,#N/A,FALSE,"Utilimode";#N/A,#N/A,FALSE,"NPS";#N/A,#N/A,FALSE,"Corporate";#N/A,#N/A,FALSE,"Consolidations";#N/A,#N/A,FALSE,"Amort'n Book";#N/A,#N/A,FALSE,"Dep'n Book";#N/A,#N/A,FALSE,"Dep'n Tax";#N/A,#N/A,FALSE,"InterCo Loans";#N/A,#N/A,FALSE,"Debt"}</definedName>
    <definedName name="wrn.Summary." localSheetId="4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Summary." hidden="1">{#N/A,#N/A,FALSE,"Credit Ratios";#N/A,#N/A,FALSE,"Debt";#N/A,#N/A,FALSE,"UEL Consolidated";#N/A,#N/A,FALSE,"UEComm";#N/A,#N/A,FALSE,"NPS";#N/A,#N/A,FALSE,"UED Total";#N/A,#N/A,FALSE,"Distribution";#N/A,#N/A,FALSE,"Utilimode";#N/A,#N/A,FALSE,"UEHL";#N/A,#N/A,FALSE,"IS";#N/A,#N/A,FALSE,"Corporate";#N/A,#N/A,FALSE,"Consolidations - UED";#N/A,#N/A,FALSE,"Consolidations - UEL"}</definedName>
    <definedName name="wrn.TEST." localSheetId="4" hidden="1">{#N/A,#N/A,FALSE,"MGH income-Support";#N/A,#N/A,FALSE,"MGN balance sheet-Support"}</definedName>
    <definedName name="wrn.TEST." hidden="1">{#N/A,#N/A,FALSE,"MGH income-Support";#N/A,#N/A,FALSE,"MGN balance sheet-Support"}</definedName>
    <definedName name="wrn.UEG._.Operating._.Report.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.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.Report3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localSheetId="4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wrn.ueg._.operating._report.2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x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" hidden="1">{#N/A,#N/A,FALSE,"UEG Cover";#N/A,#N/A,FALSE,"UEG Summary";#N/A,#N/A,FALSE,"UPS Cover";#N/A,#N/A,FALSE,"REGULATED_POWER";#N/A,#N/A,FALSE,"REG_VAR_YTD";#N/A,#N/A,FALSE,"UCG";#N/A,#N/A,FALSE,"UCG_VAR_YTD";#N/A,#N/A,FALSE,"O&amp;M_DETAIL";#N/A,#N/A,FALSE,"UPS HEADCOUNT";#N/A,#N/A,FALSE,"UPS CAPITAL";#N/A,#N/A,FALSE,"UPS FLEX PLAN";#N/A,#N/A,FALSE,"UER Cover";#N/A,#N/A,FALSE,"AEC EBIT-EVA Month";#N/A,#N/A,FALSE,"AEC EBIT-EVA Y-T-D";#N/A,#N/A,FALSE,"AEM-TG EBIT-EVA Month";#N/A,#N/A,FALSE,"APC-PT EBIT-EVA Month ";#N/A,#N/A,FALSE,"AEM-Term EBIT-EVA Month ";#N/A,#N/A,FALSE,"APC-Term EBIT-EVA Month";#N/A,#N/A,FALSE,"AEM O&amp;M Detail";#N/A,#N/A,FALSE,"AQP Cover";#N/A,#N/A,FALSE,"AQP EBIT-EVA Month";#N/A,#N/A,FALSE,"AQP EBIT-EVA Y-T-D";#N/A,#N/A,FALSE,"AQP O&amp;M Detail";#N/A,#N/A,FALSE,"Operating Stats-UER";#N/A,#N/A,FALSE,"Headcount";#N/A,#N/A,FALSE,"GSS Cover";#N/A,#N/A,FALSE,"GSS EBIT-EVA Month";#N/A,#N/A,FALSE,"GSS EBIT-EVA Variance";#N/A,#N/A,FALSE,"GSS O&amp;M Detail - P&amp;L";#N/A,#N/A,FALSE,"GSS O&amp;M Variance";#N/A,#N/A,FALSE,"UES Cover";#N/A,#N/A,FALSE,"UES Total";#N/A,#N/A,FALSE,"Monthly UES by SBU";#N/A,#N/A,FALSE,"YTD UES by SBU";#N/A,#N/A,FALSE,"IndustEBIT";#N/A,#N/A,FALSE,"Com'l EBIT ";#N/A,#N/A,FALSE,"UEM EBIT"}</definedName>
    <definedName name="Z_194E5B9A_53B1_414D_85B4_862268EA3FD8_.wvu.Cols" localSheetId="4" hidden="1">#REF!,#REF!</definedName>
    <definedName name="Z_194E5B9A_53B1_414D_85B4_862268EA3FD8_.wvu.Cols" hidden="1">#REF!,#REF!</definedName>
    <definedName name="Z_457C99E0_B489_11D4_9586_D18A69491E44_.wvu.FilterData" localSheetId="4" hidden="1">[3]DataAct!#REF!</definedName>
    <definedName name="Z_457C99E0_B489_11D4_9586_D18A69491E44_.wvu.FilterData" hidden="1">[3]DataAct!#REF!</definedName>
    <definedName name="Z_4A79B72B_DC22_4363_885C_85183B73F539_.wvu.Cols" localSheetId="4" hidden="1">'[8]Inputs II'!$D$1:$F$65536,'[8]Inputs II'!$G$1:$I$65536</definedName>
    <definedName name="Z_4A79B72B_DC22_4363_885C_85183B73F539_.wvu.Cols" hidden="1">'[8]Inputs II'!$D:$F,'[8]Inputs II'!$G:$I</definedName>
    <definedName name="Z_6664BF98_58A8_4AA7_B274_16B63D099514_.wvu.PrintTitles" localSheetId="4" hidden="1">#REF!</definedName>
    <definedName name="Z_6664BF98_58A8_4AA7_B274_16B63D099514_.wvu.PrintTitles" hidden="1">#REF!</definedName>
    <definedName name="Z_6664BF98_58A8_4AA7_B274_16B63D099514_.wvu.Rows" localSheetId="4" hidden="1">#REF!</definedName>
    <definedName name="Z_6664BF98_58A8_4AA7_B274_16B63D099514_.wvu.Rows" hidden="1">#REF!</definedName>
    <definedName name="Z_7BA556F5_54D8_11D5_A01A_F3F642D11487_.wvu.PrintTitles" localSheetId="4" hidden="1">#REF!</definedName>
    <definedName name="Z_7BA556F5_54D8_11D5_A01A_F3F642D11487_.wvu.PrintTitles" hidden="1">#REF!</definedName>
    <definedName name="Z_82A713E0_6943_11D4_BE9F_0010A4B0D9C7_.wvu.Cols" localSheetId="4" hidden="1">#REF!</definedName>
    <definedName name="Z_82A713E0_6943_11D4_BE9F_0010A4B0D9C7_.wvu.Cols" hidden="1">#REF!</definedName>
    <definedName name="Z_82A713E0_6943_11D4_BE9F_0010A4B0D9C7_.wvu.Rows" localSheetId="4" hidden="1">#REF!,#REF!</definedName>
    <definedName name="Z_82A713E0_6943_11D4_BE9F_0010A4B0D9C7_.wvu.Rows" hidden="1">#REF!,#REF!</definedName>
    <definedName name="Z_86D17A40_67AF_11D4_BE9F_0010A4C47286_.wvu.FilterData" localSheetId="4" hidden="1">[3]DataAct!#REF!</definedName>
    <definedName name="Z_86D17A40_67AF_11D4_BE9F_0010A4C47286_.wvu.FilterData" hidden="1">[3]DataAct!#REF!</definedName>
    <definedName name="Z_86D17A4F_67AF_11D4_BE9F_0010A4C47286_.wvu.FilterData" localSheetId="4" hidden="1">[3]DataAct!#REF!</definedName>
    <definedName name="Z_86D17A4F_67AF_11D4_BE9F_0010A4C47286_.wvu.FilterData" hidden="1">[3]DataAct!#REF!</definedName>
    <definedName name="Z_954171C1_B0CF_11D4_9586_C4C4470EA652_.wvu.FilterData" localSheetId="4" hidden="1">[3]DataAct!#REF!</definedName>
    <definedName name="Z_954171C1_B0CF_11D4_9586_C4C4470EA652_.wvu.FilterData" hidden="1">[3]DataAct!#REF!</definedName>
    <definedName name="Z_954171C6_B0CF_11D4_9586_C4C4470EA652_.wvu.FilterData" localSheetId="4" hidden="1">[3]DataAct!#REF!</definedName>
    <definedName name="Z_954171C6_B0CF_11D4_9586_C4C4470EA652_.wvu.FilterData" hidden="1">[3]DataAct!#REF!</definedName>
    <definedName name="Z_B353C461_E47E_11D3_9F17_9F7735ADF445_.wvu.PrintArea" localSheetId="4" hidden="1">#REF!</definedName>
    <definedName name="Z_B353C461_E47E_11D3_9F17_9F7735ADF445_.wvu.PrintArea" hidden="1">#REF!</definedName>
    <definedName name="Z_B6615E22_B0C4_11D4_9586_D4E81DC95A44_.wvu.FilterData" localSheetId="4" hidden="1">[3]DataAct!#REF!</definedName>
    <definedName name="Z_B6615E22_B0C4_11D4_9586_D4E81DC95A44_.wvu.FilterData" hidden="1">[3]DataAct!#REF!</definedName>
    <definedName name="Z_CFB7B7F4_1D0A_11D5_9586_DD7024B77949_.wvu.FilterData" localSheetId="4" hidden="1">[3]DataAct!#REF!</definedName>
    <definedName name="Z_CFB7B7F4_1D0A_11D5_9586_DD7024B77949_.wvu.FilterData" hidden="1">[3]DataAct!#REF!</definedName>
  </definedNames>
  <calcPr calcId="145621"/>
</workbook>
</file>

<file path=xl/calcChain.xml><?xml version="1.0" encoding="utf-8"?>
<calcChain xmlns="http://schemas.openxmlformats.org/spreadsheetml/2006/main">
  <c r="U52" i="16" l="1"/>
  <c r="T52" i="16"/>
  <c r="S52" i="16"/>
  <c r="R52" i="16"/>
  <c r="Q52" i="16"/>
  <c r="P52" i="16"/>
  <c r="O52" i="16"/>
  <c r="N52" i="16"/>
  <c r="K52" i="16"/>
  <c r="J52" i="16"/>
  <c r="I52" i="16"/>
  <c r="H52" i="16"/>
  <c r="G52" i="16"/>
  <c r="F52" i="16"/>
  <c r="E52" i="16"/>
  <c r="D52" i="16"/>
  <c r="Y105" i="25" l="1"/>
  <c r="Z105" i="25"/>
  <c r="AA105" i="25"/>
  <c r="AB105" i="25"/>
  <c r="AC105" i="25"/>
  <c r="AD105" i="25"/>
  <c r="AE105" i="25"/>
  <c r="X105" i="25"/>
  <c r="K106" i="25"/>
  <c r="J106" i="25"/>
  <c r="I106" i="25"/>
  <c r="H106" i="25"/>
  <c r="G106" i="25"/>
  <c r="F106" i="25"/>
  <c r="E106" i="25"/>
  <c r="D106" i="25"/>
  <c r="K105" i="25"/>
  <c r="J105" i="25"/>
  <c r="I105" i="25"/>
  <c r="H105" i="25"/>
  <c r="G105" i="25"/>
  <c r="F105" i="25"/>
  <c r="E105" i="25"/>
  <c r="D105" i="25"/>
  <c r="K104" i="25"/>
  <c r="J104" i="25"/>
  <c r="I104" i="25"/>
  <c r="H104" i="25"/>
  <c r="G104" i="25"/>
  <c r="F104" i="25"/>
  <c r="E104" i="25"/>
  <c r="D104" i="25"/>
  <c r="K102" i="25"/>
  <c r="J102" i="25"/>
  <c r="I102" i="25"/>
  <c r="H102" i="25"/>
  <c r="G102" i="25"/>
  <c r="F102" i="25"/>
  <c r="E102" i="25"/>
  <c r="D102" i="25"/>
  <c r="K101" i="25"/>
  <c r="J101" i="25"/>
  <c r="I101" i="25"/>
  <c r="H101" i="25"/>
  <c r="G101" i="25"/>
  <c r="F101" i="25"/>
  <c r="E101" i="25"/>
  <c r="D101" i="25"/>
  <c r="K100" i="25"/>
  <c r="J100" i="25"/>
  <c r="I100" i="25"/>
  <c r="H100" i="25"/>
  <c r="G100" i="25"/>
  <c r="F100" i="25"/>
  <c r="E100" i="25"/>
  <c r="D100" i="25"/>
  <c r="K99" i="25"/>
  <c r="J99" i="25"/>
  <c r="I99" i="25"/>
  <c r="H99" i="25"/>
  <c r="G99" i="25"/>
  <c r="F99" i="25"/>
  <c r="E99" i="25"/>
  <c r="D99" i="25"/>
  <c r="K98" i="25"/>
  <c r="J98" i="25"/>
  <c r="I98" i="25"/>
  <c r="H98" i="25"/>
  <c r="G98" i="25"/>
  <c r="F98" i="25"/>
  <c r="E98" i="25"/>
  <c r="D98" i="25"/>
  <c r="K97" i="25"/>
  <c r="J97" i="25"/>
  <c r="I97" i="25"/>
  <c r="H97" i="25"/>
  <c r="G97" i="25"/>
  <c r="F97" i="25"/>
  <c r="E97" i="25"/>
  <c r="D97" i="25"/>
  <c r="O97" i="25"/>
  <c r="P97" i="25"/>
  <c r="Q97" i="25"/>
  <c r="R97" i="25"/>
  <c r="S97" i="25"/>
  <c r="T97" i="25"/>
  <c r="U97" i="25"/>
  <c r="O98" i="25"/>
  <c r="P98" i="25"/>
  <c r="Q98" i="25"/>
  <c r="R98" i="25"/>
  <c r="S98" i="25"/>
  <c r="T98" i="25"/>
  <c r="U98" i="25"/>
  <c r="O99" i="25"/>
  <c r="P99" i="25"/>
  <c r="Q99" i="25"/>
  <c r="R99" i="25"/>
  <c r="S99" i="25"/>
  <c r="T99" i="25"/>
  <c r="U99" i="25"/>
  <c r="O100" i="25"/>
  <c r="P100" i="25"/>
  <c r="Q100" i="25"/>
  <c r="R100" i="25"/>
  <c r="S100" i="25"/>
  <c r="T100" i="25"/>
  <c r="U100" i="25"/>
  <c r="O101" i="25"/>
  <c r="P101" i="25"/>
  <c r="Q101" i="25"/>
  <c r="R101" i="25"/>
  <c r="S101" i="25"/>
  <c r="T101" i="25"/>
  <c r="U101" i="25"/>
  <c r="O102" i="25"/>
  <c r="P102" i="25"/>
  <c r="Q102" i="25"/>
  <c r="R102" i="25"/>
  <c r="S102" i="25"/>
  <c r="T102" i="25"/>
  <c r="U102" i="25"/>
  <c r="O104" i="25"/>
  <c r="P104" i="25"/>
  <c r="Q104" i="25"/>
  <c r="R104" i="25"/>
  <c r="S104" i="25"/>
  <c r="T104" i="25"/>
  <c r="U104" i="25"/>
  <c r="O105" i="25"/>
  <c r="P105" i="25"/>
  <c r="Q105" i="25"/>
  <c r="R105" i="25"/>
  <c r="S105" i="25"/>
  <c r="T105" i="25"/>
  <c r="U105" i="25"/>
  <c r="O106" i="25"/>
  <c r="P106" i="25"/>
  <c r="Q106" i="25"/>
  <c r="R106" i="25"/>
  <c r="S106" i="25"/>
  <c r="T106" i="25"/>
  <c r="U106" i="25"/>
  <c r="N106" i="25"/>
  <c r="N105" i="25"/>
  <c r="N99" i="25"/>
  <c r="N100" i="25"/>
  <c r="N101" i="25"/>
  <c r="N102" i="25"/>
  <c r="N104" i="25"/>
  <c r="N98" i="25"/>
  <c r="N97" i="25"/>
  <c r="D36" i="26" l="1"/>
  <c r="E36" i="26"/>
  <c r="F36" i="26"/>
  <c r="G36" i="26"/>
  <c r="H36" i="26"/>
  <c r="I36" i="26"/>
  <c r="J36" i="26"/>
  <c r="K36" i="26"/>
  <c r="O17" i="26" l="1"/>
  <c r="O16" i="26"/>
  <c r="O20" i="26" l="1"/>
  <c r="O28" i="26" s="1"/>
  <c r="O29" i="26" s="1"/>
  <c r="D6" i="8" l="1"/>
  <c r="E6" i="8" l="1"/>
  <c r="F6" i="8"/>
  <c r="G6" i="8"/>
  <c r="H6" i="8"/>
  <c r="I6" i="8"/>
  <c r="J6" i="8"/>
</calcChain>
</file>

<file path=xl/sharedStrings.xml><?xml version="1.0" encoding="utf-8"?>
<sst xmlns="http://schemas.openxmlformats.org/spreadsheetml/2006/main" count="1337" uniqueCount="754">
  <si>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</si>
  <si>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</si>
  <si>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</si>
  <si>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</si>
  <si>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</si>
  <si>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</si>
  <si>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</si>
  <si>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</si>
  <si>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</si>
  <si>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</si>
  <si>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</si>
  <si>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</si>
  <si>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</si>
  <si>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</si>
  <si>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</si>
  <si>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</si>
  <si>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</si>
  <si>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</si>
  <si>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</si>
  <si>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</si>
  <si>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</si>
  <si>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</si>
  <si>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</si>
  <si>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</si>
  <si>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</si>
  <si>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</si>
  <si>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</si>
  <si>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</si>
  <si>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</si>
  <si>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</si>
  <si>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</si>
  <si>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</si>
  <si>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</si>
  <si>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</si>
  <si>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</si>
  <si>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</si>
  <si>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</si>
  <si>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</si>
  <si>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</si>
  <si>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</si>
  <si>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</si>
  <si>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</si>
  <si>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</si>
  <si>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</si>
  <si>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</si>
  <si>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</si>
  <si>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</si>
  <si>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</si>
  <si>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</si>
  <si>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</si>
  <si>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</si>
  <si>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</si>
  <si>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</si>
  <si>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</si>
  <si>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</si>
  <si>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</si>
  <si>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</si>
  <si>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</si>
  <si>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</si>
  <si>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</si>
  <si>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</si>
  <si>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</si>
  <si>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</si>
  <si>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</si>
  <si>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</si>
  <si>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</si>
  <si>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</si>
  <si>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</si>
  <si>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</si>
  <si>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</si>
  <si>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</si>
  <si>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</si>
  <si>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</si>
  <si>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</si>
  <si>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</si>
  <si>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</si>
  <si>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</si>
  <si>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</si>
  <si>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</si>
  <si>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</si>
  <si>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</si>
  <si>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</si>
  <si>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</si>
  <si>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</si>
  <si>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</si>
  <si>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</si>
  <si>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</si>
  <si>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</si>
  <si>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</si>
  <si>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</si>
  <si>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</si>
  <si>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</si>
  <si>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</si>
  <si>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</si>
  <si>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</si>
  <si>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</si>
  <si>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</si>
  <si>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</si>
  <si>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</si>
  <si>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</si>
  <si>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</si>
  <si>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</si>
  <si>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</si>
  <si>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</si>
  <si>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</si>
  <si>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</si>
  <si>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</si>
  <si>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</si>
  <si>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</si>
  <si>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</si>
  <si>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</si>
  <si>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</si>
  <si>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</si>
  <si>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</si>
  <si>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</si>
  <si>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</si>
  <si>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</si>
  <si>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</si>
  <si>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</si>
  <si>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</si>
  <si>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</si>
  <si>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</si>
  <si>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</si>
  <si>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</si>
  <si>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</si>
  <si>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</si>
  <si>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</si>
  <si>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</si>
  <si>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</si>
  <si>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</si>
  <si>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</si>
  <si>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</si>
  <si>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</si>
  <si>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</si>
  <si>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</si>
  <si>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</si>
  <si>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</si>
  <si>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</si>
  <si>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</si>
  <si>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</si>
  <si>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</si>
  <si>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</si>
  <si>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</si>
  <si>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</si>
  <si>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</si>
  <si>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</si>
  <si>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</si>
  <si>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</si>
  <si>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</si>
  <si>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</si>
  <si>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</si>
  <si>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</si>
  <si>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</si>
  <si>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</si>
  <si>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</si>
  <si>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</si>
  <si>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</si>
  <si>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</si>
  <si>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</si>
  <si>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</si>
  <si>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</si>
  <si>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</si>
  <si>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</si>
  <si>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</si>
  <si>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</si>
  <si>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</si>
  <si>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</si>
  <si>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</si>
  <si>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</si>
  <si>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</si>
  <si>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</si>
  <si>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</si>
  <si>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</si>
  <si>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</si>
  <si>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</si>
  <si>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</si>
  <si>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</si>
  <si>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</si>
  <si>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</si>
  <si>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</si>
  <si>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</si>
  <si>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</si>
  <si>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</si>
  <si>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</si>
  <si>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</si>
  <si>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</si>
  <si>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</si>
  <si>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</si>
  <si>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</si>
  <si>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</si>
  <si>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</si>
  <si>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</si>
  <si>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</si>
  <si>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</si>
  <si>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</si>
  <si>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</si>
  <si>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</si>
  <si>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</si>
  <si>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</si>
  <si>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</si>
  <si>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</si>
  <si>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</si>
  <si>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</si>
  <si>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</si>
  <si>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</si>
  <si>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</si>
  <si>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</si>
  <si>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</si>
  <si>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</si>
  <si>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</si>
  <si>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</si>
  <si>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</si>
  <si>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</si>
  <si>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</si>
  <si>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</si>
  <si>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</si>
  <si>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</si>
  <si>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</si>
  <si>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</si>
  <si>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</si>
  <si>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</si>
  <si>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</si>
  <si>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</si>
  <si>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</si>
  <si>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</si>
  <si>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</si>
  <si>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</si>
  <si>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</si>
  <si>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</si>
  <si>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</si>
  <si>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</si>
  <si>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</si>
  <si>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</si>
  <si>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</si>
  <si>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</si>
  <si>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</si>
  <si>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</si>
  <si>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</si>
  <si>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</si>
  <si>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</si>
  <si>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</si>
  <si>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</si>
  <si>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</si>
  <si>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</si>
  <si>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</si>
  <si>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</si>
  <si>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</si>
  <si>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</si>
  <si>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</si>
  <si>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</si>
  <si>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</si>
  <si>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</si>
  <si>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</si>
  <si>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</si>
  <si>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</si>
  <si>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</si>
  <si>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</si>
  <si>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</si>
  <si>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</si>
  <si>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</si>
  <si>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</si>
  <si>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</si>
  <si>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</si>
  <si>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</si>
  <si>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</si>
  <si>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</si>
  <si>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</si>
  <si>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</si>
  <si>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</si>
  <si>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</si>
  <si>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</si>
  <si>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</si>
  <si>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</si>
  <si>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</si>
  <si>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</si>
  <si>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</si>
  <si>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</si>
  <si>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</si>
  <si>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</si>
  <si>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</si>
  <si>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</si>
  <si>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</si>
  <si>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</si>
  <si>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</si>
  <si>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</si>
  <si>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</si>
  <si>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</si>
  <si>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</si>
  <si>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</si>
  <si>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</si>
  <si>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</si>
  <si>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</si>
  <si>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</si>
  <si>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</si>
  <si>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</si>
  <si>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</si>
  <si>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</si>
  <si>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</si>
  <si>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</si>
  <si>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</si>
  <si>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</si>
  <si>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</si>
  <si>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</si>
  <si>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</si>
  <si>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</si>
  <si>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</si>
  <si>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</si>
  <si>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</si>
  <si>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</si>
  <si>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</si>
  <si>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</si>
  <si>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</si>
  <si>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</si>
  <si>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</si>
  <si>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</si>
  <si>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</si>
  <si>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</si>
  <si>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</si>
  <si>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</si>
  <si>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</si>
  <si>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</si>
  <si>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</si>
  <si>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</si>
  <si>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</si>
  <si>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</si>
  <si>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</si>
  <si>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</si>
  <si>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</si>
  <si>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</si>
  <si>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</si>
  <si>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</si>
  <si>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</si>
  <si>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</si>
  <si>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</si>
  <si>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</si>
  <si>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</si>
  <si>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</si>
  <si>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</si>
  <si>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</si>
  <si>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</si>
  <si>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</si>
  <si>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</si>
  <si>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</si>
  <si>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</si>
  <si>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</si>
  <si>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</si>
  <si>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</si>
  <si>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</si>
  <si>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</si>
  <si>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</si>
  <si>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</si>
  <si>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</si>
  <si>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</si>
  <si>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</si>
  <si>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</si>
  <si>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</si>
  <si>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</si>
  <si>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</si>
  <si>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</si>
  <si>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</si>
  <si>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</si>
  <si>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</si>
  <si>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</si>
  <si>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</si>
  <si>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</si>
  <si>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</si>
  <si>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</si>
  <si>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</si>
  <si>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</si>
  <si>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</si>
  <si>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</si>
  <si>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</si>
  <si>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</si>
  <si>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</si>
  <si>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</si>
  <si>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</si>
  <si>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</si>
  <si>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</si>
  <si>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</si>
  <si>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</si>
  <si>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</si>
  <si>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</si>
  <si>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</si>
  <si>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</si>
  <si>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</si>
  <si>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</si>
  <si>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</si>
  <si>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</si>
  <si>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</si>
  <si>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</si>
  <si>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</si>
  <si>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</si>
  <si>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</si>
  <si>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</si>
  <si>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</si>
  <si>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</si>
  <si>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</si>
  <si>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</si>
  <si>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</si>
  <si>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</si>
  <si>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</si>
  <si>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</si>
  <si>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</si>
  <si>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</si>
  <si>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</si>
  <si>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</si>
  <si>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</si>
  <si>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</si>
  <si>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</si>
  <si>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</si>
  <si>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</si>
  <si>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</si>
  <si>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</si>
  <si>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</si>
  <si>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</si>
  <si>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</si>
  <si>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</si>
  <si>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</si>
  <si>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</si>
  <si>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</si>
  <si>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</si>
  <si>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</si>
  <si>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</si>
  <si>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</si>
  <si>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</si>
  <si>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</si>
  <si>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</si>
  <si>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</si>
  <si>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</si>
  <si>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</si>
  <si>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</si>
  <si>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</si>
  <si>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</si>
  <si>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</si>
  <si>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</si>
  <si>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</si>
  <si>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</si>
  <si>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</si>
  <si>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</si>
  <si>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</si>
  <si>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</si>
  <si>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</si>
  <si>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</si>
  <si>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</si>
  <si>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</si>
  <si>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</si>
  <si>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</si>
  <si>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</si>
  <si>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</si>
  <si>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</si>
  <si>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</si>
  <si>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</si>
  <si>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</si>
  <si>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</si>
  <si>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</si>
  <si>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</si>
  <si>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</si>
  <si>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</si>
  <si>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</si>
  <si>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</si>
  <si>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</si>
  <si>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</si>
  <si>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</si>
  <si>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</si>
  <si>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</si>
  <si>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</si>
  <si>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</si>
  <si>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</si>
  <si>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</si>
  <si>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</si>
  <si>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</si>
  <si>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</si>
  <si>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</si>
  <si>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</si>
  <si>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</si>
  <si>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</si>
  <si>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</si>
  <si>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</si>
  <si>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</si>
  <si>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</si>
  <si>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</si>
  <si>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</si>
  <si>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</si>
  <si>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</si>
  <si>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</si>
  <si>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</si>
  <si>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</si>
  <si>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</si>
  <si>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</si>
  <si>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</si>
  <si>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</si>
  <si>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</si>
  <si>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</si>
  <si>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</si>
  <si>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</si>
  <si>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</si>
  <si>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</si>
  <si>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</si>
  <si>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</si>
  <si>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</si>
  <si>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</si>
  <si>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</si>
  <si>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</si>
  <si>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</si>
  <si>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</si>
  <si>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</si>
  <si>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</si>
  <si>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</si>
  <si>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</si>
  <si>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</si>
  <si>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</si>
  <si>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</si>
  <si>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</si>
  <si>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</si>
  <si>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</si>
  <si>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</si>
  <si>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</si>
  <si>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</si>
  <si>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</si>
  <si>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</si>
  <si>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</si>
  <si>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</si>
  <si>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</si>
  <si>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</si>
  <si>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</si>
  <si>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</si>
  <si>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</si>
  <si>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</si>
  <si>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</si>
  <si>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</si>
  <si>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</si>
  <si>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</si>
  <si>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</si>
  <si>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</si>
  <si>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</si>
  <si>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</si>
  <si>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</si>
  <si>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</si>
  <si>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</si>
  <si>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</si>
  <si>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</si>
  <si>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</si>
  <si>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</si>
  <si>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</si>
  <si>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</si>
  <si>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</si>
  <si>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6. Physical Assets worksheet</t>
  </si>
  <si>
    <t>8. Operating environment factors worksheet</t>
  </si>
  <si>
    <t>Route Line length</t>
  </si>
  <si>
    <t>DREV0304</t>
  </si>
  <si>
    <t>3. Opex worksheet</t>
  </si>
  <si>
    <t>Table 3.1 Opex categories</t>
  </si>
  <si>
    <t>DOPEX0101</t>
  </si>
  <si>
    <t>DOPEX0102</t>
  </si>
  <si>
    <t xml:space="preserve">Total opex </t>
  </si>
  <si>
    <t>Table 3.1.2 Historical opex categories and cost allocations</t>
  </si>
  <si>
    <t>Maintanence (Reg Account 2006-2010)</t>
  </si>
  <si>
    <t>Subtransmission</t>
  </si>
  <si>
    <t>CBD</t>
  </si>
  <si>
    <t>Urban</t>
  </si>
  <si>
    <t>Rural – short</t>
  </si>
  <si>
    <t>Rural – long</t>
  </si>
  <si>
    <t>Metering - excluded services</t>
  </si>
  <si>
    <t>METERING - RBPC</t>
  </si>
  <si>
    <t>SCADA/Network control</t>
  </si>
  <si>
    <t>Public Lighting</t>
  </si>
  <si>
    <t xml:space="preserve">Other </t>
  </si>
  <si>
    <t>Operating (Reg Account 2006-2010)</t>
  </si>
  <si>
    <t>Network operating costs</t>
  </si>
  <si>
    <t>Meter data services</t>
  </si>
  <si>
    <t>Billing &amp; Revenue Collection</t>
  </si>
  <si>
    <t>Advertising/Marketing</t>
  </si>
  <si>
    <t>Customer Service</t>
  </si>
  <si>
    <t>Regulatory</t>
  </si>
  <si>
    <t>Maintanence (RIN 2011-2013)</t>
  </si>
  <si>
    <t>Operating (RIN 2011-2013)</t>
  </si>
  <si>
    <t>Network Operating Costs</t>
  </si>
  <si>
    <t>Regulatory Reset</t>
  </si>
  <si>
    <t>IT</t>
  </si>
  <si>
    <t>Licence fee</t>
  </si>
  <si>
    <t>GSL payments</t>
  </si>
  <si>
    <t>Non-network alternatives costs</t>
  </si>
  <si>
    <t>Debt raising costs</t>
  </si>
  <si>
    <t>Other - Standard Control Services (a,b)</t>
  </si>
  <si>
    <t>Negotiated services</t>
  </si>
  <si>
    <t>Table 3.2 Opex consistency</t>
  </si>
  <si>
    <t>Table 3.2.1  Opex consistency - current cost allocation approach</t>
  </si>
  <si>
    <t>DOPEX0201</t>
  </si>
  <si>
    <t>Opex for network services</t>
  </si>
  <si>
    <t>DOPEX0202</t>
  </si>
  <si>
    <t>Opex for metering</t>
  </si>
  <si>
    <t>DOPEX0203</t>
  </si>
  <si>
    <t>Opex for connection services</t>
  </si>
  <si>
    <t>DOPEX0204</t>
  </si>
  <si>
    <t>Opex for public lighting</t>
  </si>
  <si>
    <t>DOPEX0205</t>
  </si>
  <si>
    <t>Opex for amounts payable for easement levy or similar direct charges on DNSP</t>
  </si>
  <si>
    <t>DOPEX0206</t>
  </si>
  <si>
    <t>Opex for transmission connection point planning</t>
  </si>
  <si>
    <t>Table 3.2.2  Opex consistency - historical cost allocation approaches</t>
  </si>
  <si>
    <t>DOPEX0201A</t>
  </si>
  <si>
    <t>DOPEX0202A</t>
  </si>
  <si>
    <t>DOPEX0203A</t>
  </si>
  <si>
    <t>DOPEX0204A</t>
  </si>
  <si>
    <t>DOPEX0205A</t>
  </si>
  <si>
    <t>DOPEX0206A</t>
  </si>
  <si>
    <t>Table 3.3 Provisions</t>
  </si>
  <si>
    <t>Opex component</t>
  </si>
  <si>
    <t>DOPEX0301</t>
  </si>
  <si>
    <t>The carrying amount at the beginning of the period</t>
  </si>
  <si>
    <t>DOPEX0302</t>
  </si>
  <si>
    <t>Increases to the provision</t>
  </si>
  <si>
    <t>DOPEX0303</t>
  </si>
  <si>
    <t>Amounts used (that is, incurred and charged against the provision) during the period</t>
  </si>
  <si>
    <t>DOPEX0304</t>
  </si>
  <si>
    <t>Unused amounts reversed during the period</t>
  </si>
  <si>
    <t>DOPEX0305</t>
  </si>
  <si>
    <t>The increase during the period in the discounted amount arising from the passage of time and the effect of any change in the discount rate.</t>
  </si>
  <si>
    <t>DOPEX0306</t>
  </si>
  <si>
    <t>The carrying amount at the end of the period</t>
  </si>
  <si>
    <t>Capex component</t>
  </si>
  <si>
    <t>Table 3.4 Opex for high voltage customers</t>
  </si>
  <si>
    <t>End user costs (not standard control services)</t>
  </si>
  <si>
    <t>Opex for high voltage customers</t>
  </si>
  <si>
    <t>DOPEX0401</t>
  </si>
  <si>
    <t>CERBERUS</t>
  </si>
  <si>
    <t>FRANKSTON</t>
  </si>
  <si>
    <t>SCORESBY</t>
  </si>
  <si>
    <t>DOEF04003</t>
  </si>
  <si>
    <t>Average power factor conversion for 6.6 kV lines</t>
  </si>
  <si>
    <r>
      <t>United Energy and Multinet Gas</t>
    </r>
    <r>
      <rPr>
        <sz val="10"/>
        <color rgb="FFF58426"/>
        <rFont val="Arial"/>
        <family val="2"/>
      </rPr>
      <t xml:space="preserve"> </t>
    </r>
  </si>
  <si>
    <t>6 Nexus Court</t>
  </si>
  <si>
    <t>Mulgrave</t>
  </si>
  <si>
    <t>Victoria</t>
  </si>
  <si>
    <t>United Energy Distribution Pty Limited</t>
  </si>
  <si>
    <t>70 064 651 029</t>
  </si>
  <si>
    <t>no</t>
  </si>
  <si>
    <t>EBSS</t>
  </si>
  <si>
    <t>S-Factor True  up</t>
  </si>
  <si>
    <t>F-Factor</t>
  </si>
  <si>
    <t>Station No.86361</t>
  </si>
  <si>
    <t>Station No.86371</t>
  </si>
  <si>
    <t>Station No.86104</t>
  </si>
  <si>
    <t>Routine</t>
  </si>
  <si>
    <t>Condition based</t>
  </si>
  <si>
    <t>Emergency</t>
  </si>
  <si>
    <t>SCADA/Network Control</t>
  </si>
  <si>
    <t>Other - SCS (a)</t>
  </si>
  <si>
    <t>Alternative Control - Other</t>
  </si>
  <si>
    <t>Negotaited Services</t>
  </si>
  <si>
    <t>DOPEX0103</t>
  </si>
  <si>
    <t>DOPEX0104</t>
  </si>
  <si>
    <t>DOPEX0105</t>
  </si>
  <si>
    <t>DOPEX0106</t>
  </si>
  <si>
    <t>Metering RBPC</t>
  </si>
  <si>
    <t>DOPEX0107</t>
  </si>
  <si>
    <t>DOPEX0108</t>
  </si>
  <si>
    <t>DOPEX0109</t>
  </si>
  <si>
    <t>DOPEX0110</t>
  </si>
  <si>
    <t>DOPEX0111</t>
  </si>
  <si>
    <t>DOPEX0112</t>
  </si>
  <si>
    <t>DOPEX0113</t>
  </si>
  <si>
    <t>DOPEX0114</t>
  </si>
  <si>
    <t>DOPEX0115</t>
  </si>
  <si>
    <t>DOPEX0116</t>
  </si>
  <si>
    <t>DOPEX0117</t>
  </si>
  <si>
    <t>DOPEX0118</t>
  </si>
  <si>
    <t>DOPEX0119</t>
  </si>
  <si>
    <t>DOPEX0120</t>
  </si>
  <si>
    <t>DOPEX0121</t>
  </si>
  <si>
    <t>Total Excluding amounts in provision</t>
  </si>
  <si>
    <t>Table 3.1.1 Current opex categories  and cost allocations</t>
  </si>
  <si>
    <t>Annual Leave</t>
  </si>
  <si>
    <t>Long Service</t>
  </si>
  <si>
    <t>Work Cover</t>
  </si>
  <si>
    <t>Envoronmental</t>
  </si>
  <si>
    <t>Transition</t>
  </si>
  <si>
    <t>Employee Separation Cost</t>
  </si>
  <si>
    <t>UE opex Provisions 2006 - 2013</t>
  </si>
  <si>
    <t>Overhead 6.6kv</t>
  </si>
  <si>
    <t>Underground 6.6kv</t>
  </si>
  <si>
    <t>Alternative control -other</t>
  </si>
  <si>
    <t>Mathew Abraham</t>
  </si>
  <si>
    <t>03 8846 9758</t>
  </si>
  <si>
    <t>mathew.abraham@ue.com.au</t>
  </si>
  <si>
    <t>Mount Waverley</t>
  </si>
  <si>
    <t>PO Box 449</t>
  </si>
  <si>
    <t>DOPEX0101A</t>
  </si>
  <si>
    <t>DOPEX0102A</t>
  </si>
  <si>
    <t>DOPEX0103A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</si>
  <si>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</si>
  <si>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</si>
  <si>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</si>
  <si>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</si>
  <si>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</si>
  <si>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</si>
  <si>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</si>
  <si>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</si>
  <si>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</si>
  <si>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</si>
  <si>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DOPEX0114A</t>
  </si>
  <si>
    <t>DOPEX0115A</t>
  </si>
  <si>
    <t>DOPEX0116A</t>
  </si>
  <si>
    <t>DOPEX0117A</t>
  </si>
  <si>
    <t>DOPEX0301A</t>
  </si>
  <si>
    <t>DOPEX0302A</t>
  </si>
  <si>
    <t>DOPEX0303A</t>
  </si>
  <si>
    <t>DOPEX0304A</t>
  </si>
  <si>
    <t>DOPEX0305A</t>
  </si>
  <si>
    <t>DOPEX0306A</t>
  </si>
  <si>
    <t>DOPEX0301B</t>
  </si>
  <si>
    <t>DOPEX0303B</t>
  </si>
  <si>
    <t>DOPEX0304B</t>
  </si>
  <si>
    <t>DOPEX0302B</t>
  </si>
  <si>
    <t>DOPEX0305B</t>
  </si>
  <si>
    <t>DOPEX0306B</t>
  </si>
  <si>
    <t>DOPEX0301C</t>
  </si>
  <si>
    <t>DOPEX0302C</t>
  </si>
  <si>
    <t>DOPEX0303C</t>
  </si>
  <si>
    <t>DOPEX0304C</t>
  </si>
  <si>
    <t>DOPEX0305C</t>
  </si>
  <si>
    <t>DOPEX0306C</t>
  </si>
  <si>
    <t>DOPEX0301D</t>
  </si>
  <si>
    <t>DOPEX0302D</t>
  </si>
  <si>
    <t>DOPEX0303D</t>
  </si>
  <si>
    <t>DOPEX0304D</t>
  </si>
  <si>
    <t>DOPEX0305D</t>
  </si>
  <si>
    <t>DOPEX0306D</t>
  </si>
  <si>
    <t>DOPEX0301E</t>
  </si>
  <si>
    <t>DOPEX0302E</t>
  </si>
  <si>
    <t>DOPEX0303E</t>
  </si>
  <si>
    <t>DOPEX0304E</t>
  </si>
  <si>
    <t>DOPEX0305E</t>
  </si>
  <si>
    <t>DOPEX0306E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</si>
  <si>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</si>
  <si>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</si>
  <si>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</si>
  <si>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</si>
  <si>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</si>
  <si>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</si>
  <si>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</si>
  <si>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</si>
  <si>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DOPEX0109B</t>
  </si>
  <si>
    <t>DOPEX0110B</t>
  </si>
  <si>
    <t>DOPEX0111B</t>
  </si>
  <si>
    <t>DOPEX0112B</t>
  </si>
  <si>
    <t>DOPEX0113B</t>
  </si>
  <si>
    <t>DREV03</t>
  </si>
  <si>
    <t>DOPEX01</t>
  </si>
  <si>
    <t>DOPEX01A</t>
  </si>
  <si>
    <t>DOPEX01B</t>
  </si>
  <si>
    <t>Total opex</t>
  </si>
  <si>
    <t>Underground 6.6 kV</t>
  </si>
  <si>
    <t>Overhead 6.6kV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</si>
</sst>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3">
    <numFmt numFmtId="5" formatCode="&quot;$&quot;#,##0;\-&quot;$&quot;#,##0"/>
    <numFmt numFmtId="6" formatCode="&quot;$&quot;#,##0;[Red]\-&quot;$&quot;#,##0"/>
    <numFmt numFmtId="8" formatCode="&quot;$&quot;#,##0.00;[Red]\-&quot;$&quot;#,##0.00"/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#,##0.0"/>
    <numFmt numFmtId="167" formatCode="_(* #,##0.00_);_(* \(#,##0.00\);_(* &quot;-&quot;??_);_(@_)"/>
    <numFmt numFmtId="168" formatCode="0.0000"/>
    <numFmt numFmtId="169" formatCode="0.000"/>
    <numFmt numFmtId="170" formatCode="_-* #,##0.00_-;[Red]\(#,##0.00\)_-;_-* &quot;-&quot;??_-;_-@_-"/>
    <numFmt numFmtId="171" formatCode="#,##0.0;\(#,##0.0\)"/>
    <numFmt numFmtId="172" formatCode="#,##0;\(#,##0\)"/>
    <numFmt numFmtId="173" formatCode="#,##0.00;\(#,##0.00\)"/>
    <numFmt numFmtId="174" formatCode="dd/mm/yy"/>
    <numFmt numFmtId="175" formatCode="_(* #,##0.0_);_(* \(#,##0.0\);_(* &quot;-&quot;?_);@_)"/>
    <numFmt numFmtId="176" formatCode="mm/dd/yy"/>
    <numFmt numFmtId="177" formatCode="&quot;$&quot;#,##0\ ;\(&quot;$&quot;#,##0\)"/>
    <numFmt numFmtId="178" formatCode="0_);[Red]\(0\)"/>
    <numFmt numFmtId="179" formatCode="0.0%"/>
    <numFmt numFmtId="180" formatCode="#,##0.0_);\(#,##0.0\)"/>
    <numFmt numFmtId="181" formatCode="#,##0_ ;\-#,##0\ "/>
    <numFmt numFmtId="182" formatCode="#,##0_%_);\(#,##0\)_%;#,##0_%_);@_%_)"/>
    <numFmt numFmtId="183" formatCode="#,##0_ ;[Red]\(#,##0\)\ "/>
    <numFmt numFmtId="184" formatCode="0.00\ \ \x"/>
    <numFmt numFmtId="185" formatCode="0\ \ ;\(0\)\ \ \ "/>
    <numFmt numFmtId="186" formatCode="_-[$€-2]* #,##0.00_-;\-[$€-2]* #,##0.00_-;_-[$€-2]* &quot;-&quot;??_-"/>
    <numFmt numFmtId="187" formatCode="\£\ #,##0_);[Red]\(\£\ #,##0\)"/>
    <numFmt numFmtId="188" formatCode="\¥\ #,##0_);[Red]\(\¥\ #,##0\)"/>
    <numFmt numFmtId="189" formatCode="_(&quot;$&quot;#,##0.0_);\(&quot;$&quot;#,##0.0\);_(&quot;-&quot;_)"/>
    <numFmt numFmtId="190" formatCode="_)d\-mmm\-yy_);_)d\-mmm\-yy_);_)&quot;-&quot;_)"/>
    <numFmt numFmtId="191" formatCode="_(#,##0.0\x_);\(#,##0.0\x\);_(&quot;-&quot;_)"/>
    <numFmt numFmtId="192" formatCode="_(#,##0.0_);\(#,##0.0\);_(&quot;-&quot;_)"/>
    <numFmt numFmtId="193" formatCode="_(#,##0.0%_);\(#,##0.0%\);_(&quot;-&quot;_)"/>
    <numFmt numFmtId="194" formatCode="_(###0_);\(###0\);_(&quot;-&quot;_)"/>
    <numFmt numFmtId="195" formatCode="d/m/yy"/>
    <numFmt numFmtId="196" formatCode="_(###0_);\(###0\);_(###0_)"/>
    <numFmt numFmtId="197" formatCode="_)d/m/yy_)"/>
    <numFmt numFmtId="198" formatCode="_)d\-mmm\-yy_)"/>
    <numFmt numFmtId="199" formatCode="&quot;$&quot;#,##0_);\(&quot;$&quot;#,##0\)"/>
    <numFmt numFmtId="200" formatCode="\•\ \ @"/>
    <numFmt numFmtId="201" formatCode="_(* #,##0.0_);_(* \(#,##0.0\);_(* &quot;-&quot;?_);_(@_)"/>
    <numFmt numFmtId="202" formatCode="00"/>
    <numFmt numFmtId="203" formatCode="mmm"/>
    <numFmt numFmtId="204" formatCode="mmm\.\ \'yy"/>
    <numFmt numFmtId="205" formatCode="[=0]&quot;OK&quot;;&quot;Error&quot;"/>
    <numFmt numFmtId="206" formatCode="0.0%_);\(0.0%\);0.0%_);@_%_)"/>
    <numFmt numFmtId="207" formatCode="_-* #,##0_)_-;* \(#,##0\)_-;_-* &quot;-&quot;??_-;_-@_-"/>
    <numFmt numFmtId="208" formatCode="&quot;CHF&quot;\ #,##0.00;&quot;CHF&quot;\ \-#,##0.00"/>
    <numFmt numFmtId="209" formatCode="&quot;error&quot;;&quot;error&quot;;&quot;ok&quot;"/>
    <numFmt numFmtId="210" formatCode="&quot;$&quot;#,\);\(&quot;$&quot;#,##0\)"/>
    <numFmt numFmtId="211" formatCode="_(* #,###_);_(* \(#,###\);_(* &quot;-&quot;??_);_(@_)"/>
    <numFmt numFmtId="212" formatCode="_(* #,###,_);_(* \(#,###,\);_(* \-??_);_(@_)"/>
    <numFmt numFmtId="213" formatCode="#,##0.0_);[Red]\(#,##0.0\)"/>
    <numFmt numFmtId="214" formatCode="_(* &quot;$&quot;#,###_);_(* &quot;$&quot;\(#,###\);_(* &quot;-&quot;??_);_(@_)"/>
    <numFmt numFmtId="215" formatCode="00000"/>
    <numFmt numFmtId="216" formatCode="#,##0.00_%_);\(#,##0.00\)_%;#,##0.00_%_);@_%_)"/>
    <numFmt numFmtId="217" formatCode="&quot;$&quot;#,##0.00_);[Red]\(&quot;$&quot;#,##0.00\)"/>
    <numFmt numFmtId="218" formatCode="&quot;$&quot;#,##0_%_);\(&quot;$&quot;#,##0\)_%;&quot;$&quot;#,##0_%_);@_%_)"/>
    <numFmt numFmtId="219" formatCode="_(&quot;$&quot;* #,##0.00_);_(&quot;$&quot;* \(#,##0.00\);_(&quot;$&quot;* &quot;-&quot;??_);_(@_)"/>
    <numFmt numFmtId="220" formatCode="&quot;C$&quot;_-0.00"/>
    <numFmt numFmtId="221" formatCode="&quot;€&quot;_-0.00"/>
    <numFmt numFmtId="222" formatCode="&quot;P&quot;_-0.0"/>
    <numFmt numFmtId="223" formatCode="&quot;£&quot;_-0.00"/>
    <numFmt numFmtId="224" formatCode="&quot;US&quot;&quot;$&quot;_-0.00"/>
    <numFmt numFmtId="225" formatCode="\ \ _•\–\ \ \ \ @"/>
    <numFmt numFmtId="226" formatCode="m/d/yy_%_)"/>
    <numFmt numFmtId="227" formatCode="mmm\ yyyy"/>
    <numFmt numFmtId="228" formatCode="_-* #,##0\ _D_M_-;\-* #,##0\ _D_M_-;_-* &quot;-&quot;\ _D_M_-;_-@_-"/>
    <numFmt numFmtId="229" formatCode="_-* #,##0.00\ _D_M_-;\-* #,##0.00\ _D_M_-;_-* &quot;-&quot;??\ _D_M_-;_-@_-"/>
    <numFmt numFmtId="230" formatCode="0_%_);\(0\)_%;0_%_);@_%_)"/>
    <numFmt numFmtId="231" formatCode="&quot;ý&quot;;&quot;ý&quot;;&quot;þ&quot;"/>
    <numFmt numFmtId="232" formatCode="_(\ #,##0.0%_);_(\ \(#,##0.0%\);_(\ &quot; - &quot;\%_);_(@_)"/>
    <numFmt numFmtId="233" formatCode="#,##0_);\(#,##0\);&quot; - &quot;_);@_)"/>
    <numFmt numFmtId="234" formatCode="\ #,##0.00_);\(#,##0.00\);&quot; - &quot;_);@_)"/>
    <numFmt numFmtId="235" formatCode="0.00_);[Red]\(0.00\)"/>
    <numFmt numFmtId="236" formatCode="0.0000_);[Red]\(0.0000\)"/>
    <numFmt numFmtId="237" formatCode="_(* #,##0_);_(* \(#,##0\);_(* &quot;-&quot;??_);_(@_)"/>
    <numFmt numFmtId="238" formatCode="_(\ #,##0.0_);_(\ \(#,##0.0\);_(* &quot;-&quot;??_);_(@_)"/>
    <numFmt numFmtId="239" formatCode="0.0\%_);\(0.0\%\);0.0\%_);@_%_)"/>
    <numFmt numFmtId="240" formatCode="_-* #,##0.0_-;* \-#,##0.0_-;_-\ * &quot;-&quot;??_-;_-@_-"/>
    <numFmt numFmtId="241" formatCode="General_)"/>
    <numFmt numFmtId="242" formatCode="#,##0."/>
    <numFmt numFmtId="243" formatCode="\ ;\ ;"/>
    <numFmt numFmtId="244" formatCode="0.00%;_*\(0.00\)%"/>
    <numFmt numFmtId="245" formatCode="_(* #,##0_);_(* \(#,##0\);_(* &quot;-&quot;?_);_(@_)"/>
    <numFmt numFmtId="246" formatCode="#,##0,;[Red]\(#,##0,\)"/>
    <numFmt numFmtId="247" formatCode="_(#,##0_);[Red]\(#,##0\);_(\-_);"/>
    <numFmt numFmtId="248" formatCode="_(#,##0_);\(#,##0\);_(&quot;-&quot;_)"/>
    <numFmt numFmtId="249" formatCode="_(#,##0_);\(#,##0\);_(#,##0_)"/>
    <numFmt numFmtId="250" formatCode="?.?,,_);[Red]\(?.?,,\)"/>
    <numFmt numFmtId="251" formatCode="_(&quot;R$&quot;* #,##0_);_(&quot;R$&quot;* \(#,##0\);_(&quot;R$&quot;* &quot;-&quot;_);_(@_)"/>
    <numFmt numFmtId="252" formatCode="_(&quot;R$&quot;* #,##0.00_);_(&quot;R$&quot;* \(#,##0.00\);_(&quot;R$&quot;* &quot;-&quot;??_);_(@_)"/>
    <numFmt numFmtId="253" formatCode="_*\ #,##0.00_x"/>
    <numFmt numFmtId="254" formatCode="_-* #,##0.0_-;\(\ #,##0.0\)"/>
    <numFmt numFmtId="255" formatCode="_(* #,##0.00000_);_(* \(#,##0.00000\);_(* &quot;-&quot;??_);_(@_)"/>
    <numFmt numFmtId="256" formatCode="&quot;$&quot;#.##"/>
    <numFmt numFmtId="257" formatCode="0.00_)"/>
    <numFmt numFmtId="258" formatCode="&quot;Row &quot;###0"/>
    <numFmt numFmtId="259" formatCode="[&lt;1000]\ 0_);[&gt;1000]\ dd\-mmm\-yy;General"/>
    <numFmt numFmtId="260" formatCode="#,##0_*;\(#,##0\);0_*;@_)"/>
    <numFmt numFmtId="261" formatCode="#,##0_ ;\(#,##0\)_-;&quot;-&quot;"/>
    <numFmt numFmtId="262" formatCode="#,##0;[Red]\ \ \(#,##0\)"/>
    <numFmt numFmtId="263" formatCode=";;;&quot;[&quot;@&quot;]&quot;"/>
    <numFmt numFmtId="264" formatCode="_-* #,##0\ &quot;DM&quot;_-;\-* #,##0\ &quot;DM&quot;_-;_-* &quot;-&quot;\ &quot;DM&quot;_-;_-@_-"/>
    <numFmt numFmtId="265" formatCode="_-* #,##0.00\ &quot;DM&quot;_-;\-* #,##0.00\ &quot;DM&quot;_-;_-* &quot;-&quot;??\ &quot;DM&quot;_-;_-@_-"/>
    <numFmt numFmtId="266" formatCode="_(* #,##0.000_);_(* \(#,##0.000\);_(* &quot;-&quot;_);_(@_)"/>
    <numFmt numFmtId="267" formatCode="#&quot; Yr &quot;##&quot; Mth&quot;"/>
    <numFmt numFmtId="268" formatCode="#,##0.00;[Red]\(#,##0.00\)"/>
    <numFmt numFmtId="269" formatCode="0.0"/>
  </numFmts>
  <fonts count="23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58426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AGaramond"/>
    </font>
    <font>
      <sz val="10"/>
      <name val="Arial Narrow"/>
      <family val="2"/>
    </font>
    <font>
      <sz val="10"/>
      <name val="Times New Roman"/>
      <family val="1"/>
    </font>
    <font>
      <sz val="10"/>
      <name val="Helvetica"/>
    </font>
    <font>
      <sz val="10"/>
      <color indexed="12"/>
      <name val="Helvetica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10"/>
      <name val="MS Sans Serif"/>
      <family val="2"/>
    </font>
    <font>
      <sz val="10"/>
      <color indexed="24"/>
      <name val="Arial"/>
      <family val="2"/>
    </font>
    <font>
      <sz val="9"/>
      <name val="GillSans"/>
    </font>
    <font>
      <sz val="9"/>
      <name val="GillSans Light"/>
    </font>
    <font>
      <b/>
      <sz val="8.5"/>
      <name val="Univers 65"/>
      <family val="2"/>
    </font>
    <font>
      <sz val="12"/>
      <color indexed="14"/>
      <name val="Arial"/>
      <family val="2"/>
    </font>
    <font>
      <sz val="8"/>
      <name val="Palatino"/>
      <family val="1"/>
    </font>
    <font>
      <sz val="8.5"/>
      <name val="Univers 55"/>
      <family val="2"/>
    </font>
    <font>
      <sz val="10"/>
      <color indexed="18"/>
      <name val="Times New Roman"/>
      <family val="1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b/>
      <i/>
      <sz val="8"/>
      <name val="Helv"/>
    </font>
    <font>
      <sz val="9"/>
      <color indexed="10"/>
      <name val="Arial"/>
      <family val="2"/>
    </font>
    <font>
      <sz val="10"/>
      <name val="Arial"/>
      <family val="2"/>
    </font>
    <font>
      <sz val="10"/>
      <name val="Helv"/>
    </font>
    <font>
      <sz val="12"/>
      <name val="Times New Roman"/>
      <family val="1"/>
    </font>
    <font>
      <sz val="11"/>
      <name val="‚l‚r ‚oƒSƒVƒbƒN"/>
      <family val="3"/>
      <charset val="128"/>
    </font>
    <font>
      <sz val="10"/>
      <name val="Geneva"/>
      <family val="2"/>
    </font>
    <font>
      <sz val="13"/>
      <name val="Times New Roman"/>
      <family val="1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sz val="10"/>
      <color indexed="12"/>
      <name val="Arial Narrow"/>
      <family val="2"/>
    </font>
    <font>
      <sz val="9"/>
      <color theme="8" tint="-0.499984740745262"/>
      <name val="Arial"/>
      <family val="2"/>
    </font>
    <font>
      <sz val="8"/>
      <name val="Calibri"/>
      <family val="2"/>
      <scheme val="minor"/>
    </font>
    <font>
      <sz val="11"/>
      <color indexed="20"/>
      <name val="Calibri"/>
      <family val="2"/>
    </font>
    <font>
      <b/>
      <sz val="12"/>
      <color indexed="32"/>
      <name val="Tahoma"/>
      <family val="2"/>
    </font>
    <font>
      <b/>
      <sz val="12"/>
      <name val="Times New Roman"/>
      <family val="1"/>
    </font>
    <font>
      <b/>
      <sz val="14"/>
      <color indexed="17"/>
      <name val="Arial"/>
      <family val="2"/>
    </font>
    <font>
      <sz val="8"/>
      <color indexed="8"/>
      <name val="Arial Narrow"/>
      <family val="2"/>
    </font>
    <font>
      <b/>
      <sz val="9"/>
      <color indexed="12"/>
      <name val="Tahoma"/>
      <family val="2"/>
    </font>
    <font>
      <b/>
      <sz val="11"/>
      <color indexed="52"/>
      <name val="Calibri"/>
      <family val="2"/>
    </font>
    <font>
      <sz val="8"/>
      <name val="Tahoma"/>
      <family val="2"/>
    </font>
    <font>
      <b/>
      <sz val="10"/>
      <color indexed="17"/>
      <name val="Arial Narrow"/>
      <family val="2"/>
    </font>
    <font>
      <b/>
      <sz val="11"/>
      <color indexed="9"/>
      <name val="Calibri"/>
      <family val="2"/>
    </font>
    <font>
      <sz val="12"/>
      <color indexed="8"/>
      <name val="Times New Roman"/>
      <family val="1"/>
    </font>
    <font>
      <sz val="10"/>
      <name val="Palatino"/>
      <family val="1"/>
    </font>
    <font>
      <sz val="8"/>
      <color indexed="8"/>
      <name val="Arial"/>
      <family val="2"/>
    </font>
    <font>
      <sz val="10"/>
      <name val="Verdana"/>
      <family val="2"/>
    </font>
    <font>
      <sz val="8"/>
      <color indexed="8"/>
      <name val="Tahoma"/>
      <family val="2"/>
    </font>
    <font>
      <sz val="9"/>
      <color theme="0" tint="-0.49998474074526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2"/>
      <name val="Tms Rmn"/>
    </font>
    <font>
      <sz val="11"/>
      <name val="Book Antiqua"/>
      <family val="1"/>
    </font>
    <font>
      <sz val="11"/>
      <color indexed="12"/>
      <name val="Book Antiqua"/>
      <family val="1"/>
    </font>
    <font>
      <sz val="10"/>
      <color indexed="12"/>
      <name val="Arial"/>
      <family val="2"/>
    </font>
    <font>
      <sz val="10"/>
      <color indexed="50"/>
      <name val="Arial"/>
      <family val="2"/>
    </font>
    <font>
      <b/>
      <sz val="9"/>
      <color theme="1"/>
      <name val="Arial"/>
      <family val="2"/>
    </font>
    <font>
      <sz val="10"/>
      <color indexed="23"/>
      <name val="Arial"/>
      <family val="2"/>
    </font>
    <font>
      <b/>
      <sz val="8"/>
      <name val="Arial"/>
      <family val="2"/>
      <charset val="238"/>
    </font>
    <font>
      <sz val="10"/>
      <color indexed="16"/>
      <name val="MS Serif"/>
      <family val="1"/>
    </font>
    <font>
      <sz val="11"/>
      <color theme="0"/>
      <name val="Wingdings"/>
      <charset val="2"/>
    </font>
    <font>
      <i/>
      <sz val="11"/>
      <color indexed="23"/>
      <name val="Calibri"/>
      <family val="2"/>
    </font>
    <font>
      <b/>
      <sz val="10"/>
      <color indexed="32"/>
      <name val="Arial Narrow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8"/>
      <color indexed="12"/>
      <name val="Arial Narrow"/>
      <family val="2"/>
    </font>
    <font>
      <sz val="11"/>
      <color indexed="17"/>
      <name val="Calibri"/>
      <family val="2"/>
    </font>
    <font>
      <sz val="6"/>
      <color indexed="16"/>
      <name val="Palatino"/>
      <family val="1"/>
    </font>
    <font>
      <b/>
      <sz val="20"/>
      <name val="Tahoma"/>
      <family val="2"/>
    </font>
    <font>
      <b/>
      <sz val="10"/>
      <name val="Tahoma"/>
      <family val="2"/>
    </font>
    <font>
      <sz val="6"/>
      <name val="Palatino"/>
      <family val="1"/>
    </font>
    <font>
      <b/>
      <sz val="10"/>
      <name val="Times"/>
      <family val="1"/>
    </font>
    <font>
      <b/>
      <sz val="15"/>
      <color indexed="31"/>
      <name val="Calibri"/>
      <family val="2"/>
    </font>
    <font>
      <b/>
      <sz val="10"/>
      <color indexed="60"/>
      <name val="Arial"/>
      <family val="2"/>
    </font>
    <font>
      <b/>
      <sz val="15"/>
      <color indexed="56"/>
      <name val="Calibri"/>
      <family val="2"/>
    </font>
    <font>
      <sz val="10"/>
      <name val="Helvetica-Black"/>
    </font>
    <font>
      <b/>
      <sz val="12"/>
      <color theme="0"/>
      <name val="Arial"/>
      <family val="2"/>
    </font>
    <font>
      <b/>
      <sz val="10"/>
      <name val="Cambria"/>
      <family val="2"/>
      <scheme val="major"/>
    </font>
    <font>
      <sz val="28"/>
      <name val="Helvetica-Black"/>
    </font>
    <font>
      <b/>
      <sz val="13"/>
      <color indexed="31"/>
      <name val="Calibri"/>
      <family val="2"/>
    </font>
    <font>
      <b/>
      <sz val="13"/>
      <color theme="8" tint="-0.499984740745262"/>
      <name val="Arial"/>
      <family val="2"/>
    </font>
    <font>
      <b/>
      <sz val="9"/>
      <name val="Cambria"/>
      <family val="2"/>
      <scheme val="major"/>
    </font>
    <font>
      <sz val="18"/>
      <name val="Palatino"/>
      <family val="1"/>
    </font>
    <font>
      <b/>
      <sz val="11"/>
      <color indexed="31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2"/>
      <color theme="1" tint="0.34998626667073579"/>
      <name val="Arial"/>
      <family val="2"/>
    </font>
    <font>
      <b/>
      <sz val="8"/>
      <name val="Cambria"/>
      <family val="2"/>
      <scheme val="major"/>
    </font>
    <font>
      <i/>
      <sz val="14"/>
      <name val="Palatino"/>
      <family val="1"/>
    </font>
    <font>
      <sz val="8"/>
      <name val="Cambria"/>
      <family val="2"/>
      <scheme val="major"/>
    </font>
    <font>
      <sz val="10"/>
      <name val="ITCCentury BookCond"/>
    </font>
    <font>
      <b/>
      <sz val="12"/>
      <color indexed="8"/>
      <name val="Arial"/>
      <family val="2"/>
    </font>
    <font>
      <b/>
      <sz val="9"/>
      <color indexed="16"/>
      <name val="SwitzerlandCondensed"/>
    </font>
    <font>
      <u/>
      <sz val="10"/>
      <color indexed="12"/>
      <name val="Arial"/>
      <family val="2"/>
    </font>
    <font>
      <b/>
      <u/>
      <sz val="9"/>
      <color theme="1"/>
      <name val="Arial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b/>
      <u/>
      <sz val="8"/>
      <color indexed="56"/>
      <name val="Calibri"/>
      <family val="2"/>
      <scheme val="minor"/>
    </font>
    <font>
      <b/>
      <u/>
      <sz val="10"/>
      <color indexed="56"/>
      <name val="Calibri"/>
      <family val="2"/>
      <scheme val="minor"/>
    </font>
    <font>
      <b/>
      <u/>
      <sz val="9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sz val="9"/>
      <color indexed="10"/>
      <name val="Times New Roman"/>
      <family val="1"/>
    </font>
    <font>
      <sz val="11"/>
      <color indexed="62"/>
      <name val="Calibri"/>
      <family val="2"/>
    </font>
    <font>
      <b/>
      <sz val="8"/>
      <color indexed="23"/>
      <name val="Arial"/>
      <family val="2"/>
    </font>
    <font>
      <b/>
      <sz val="9"/>
      <color indexed="9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b/>
      <sz val="9"/>
      <color indexed="63"/>
      <name val="Tahoma"/>
      <family val="2"/>
    </font>
    <font>
      <sz val="10"/>
      <color indexed="14"/>
      <name val="Arial"/>
      <family val="2"/>
    </font>
    <font>
      <sz val="11"/>
      <color indexed="52"/>
      <name val="Calibri"/>
      <family val="2"/>
    </font>
    <font>
      <b/>
      <sz val="8"/>
      <name val="Calibri"/>
      <family val="2"/>
      <scheme val="minor"/>
    </font>
    <font>
      <sz val="8"/>
      <name val="Helv"/>
    </font>
    <font>
      <b/>
      <sz val="10"/>
      <name val="Arial"/>
      <family val="2"/>
      <charset val="238"/>
    </font>
    <font>
      <sz val="11"/>
      <name val="굴림체"/>
      <family val="3"/>
      <charset val="129"/>
    </font>
    <font>
      <sz val="14"/>
      <color theme="8" tint="-0.499984740745262"/>
      <name val="Arial"/>
      <family val="2"/>
    </font>
    <font>
      <b/>
      <sz val="12"/>
      <name val="Cambria"/>
      <family val="2"/>
      <scheme val="major"/>
    </font>
    <font>
      <sz val="10"/>
      <name val="Frutiger 45 Light"/>
    </font>
    <font>
      <sz val="11"/>
      <color indexed="60"/>
      <name val="Calibri"/>
      <family val="2"/>
    </font>
    <font>
      <sz val="9"/>
      <color indexed="12"/>
      <name val="Times New Roman"/>
      <family val="1"/>
    </font>
    <font>
      <sz val="12"/>
      <name val="Helv"/>
    </font>
    <font>
      <sz val="11"/>
      <color indexed="8"/>
      <name val="Calibri"/>
      <family val="2"/>
      <charset val="238"/>
    </font>
    <font>
      <sz val="8"/>
      <color theme="1"/>
      <name val="Tahoma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0"/>
      <color indexed="57"/>
      <name val="Arial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b/>
      <sz val="9"/>
      <name val="Arial"/>
      <family val="2"/>
      <charset val="238"/>
    </font>
    <font>
      <sz val="10"/>
      <color indexed="16"/>
      <name val="Helvetica-Black"/>
    </font>
    <font>
      <b/>
      <sz val="8"/>
      <name val="Calibri"/>
      <family val="2"/>
    </font>
    <font>
      <b/>
      <sz val="9"/>
      <color indexed="10"/>
      <name val="SwitzerlandCondensed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b/>
      <sz val="8"/>
      <color indexed="8"/>
      <name val="Tahoma"/>
      <family val="2"/>
    </font>
    <font>
      <b/>
      <sz val="8"/>
      <name val="Tahoma"/>
      <family val="2"/>
    </font>
    <font>
      <b/>
      <u/>
      <sz val="8"/>
      <color indexed="56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3"/>
      <color indexed="8"/>
      <name val="Tahoma"/>
      <family val="2"/>
    </font>
    <font>
      <b/>
      <sz val="13"/>
      <name val="Cambria"/>
      <family val="2"/>
      <scheme val="major"/>
    </font>
    <font>
      <b/>
      <sz val="13"/>
      <name val="Tahoma"/>
      <family val="2"/>
    </font>
    <font>
      <b/>
      <sz val="14"/>
      <color indexed="8"/>
      <name val="Tahoma"/>
      <family val="2"/>
    </font>
    <font>
      <b/>
      <sz val="14"/>
      <name val="Cambria"/>
      <family val="2"/>
      <scheme val="major"/>
    </font>
    <font>
      <b/>
      <sz val="14"/>
      <name val="Tahoma"/>
      <family val="2"/>
    </font>
    <font>
      <b/>
      <u/>
      <sz val="10"/>
      <color indexed="56"/>
      <name val="Tahoma"/>
      <family val="2"/>
    </font>
    <font>
      <b/>
      <u/>
      <sz val="9"/>
      <color indexed="56"/>
      <name val="Tahoma"/>
      <family val="2"/>
    </font>
    <font>
      <sz val="8"/>
      <color indexed="56"/>
      <name val="Tahoma"/>
      <family val="2"/>
    </font>
    <font>
      <i/>
      <sz val="11"/>
      <color theme="0" tint="-0.499984740745262"/>
      <name val="Calibri"/>
      <family val="2"/>
      <scheme val="minor"/>
    </font>
    <font>
      <b/>
      <u/>
      <sz val="12"/>
      <name val="Helv"/>
    </font>
    <font>
      <i/>
      <sz val="9"/>
      <color theme="8" tint="-0.499984740745262"/>
      <name val="Arial"/>
      <family val="2"/>
    </font>
    <font>
      <b/>
      <i/>
      <sz val="8"/>
      <name val="Arial"/>
      <family val="2"/>
    </font>
    <font>
      <b/>
      <sz val="13"/>
      <name val="Arial"/>
      <family val="2"/>
    </font>
    <font>
      <sz val="9"/>
      <color indexed="48"/>
      <name val="Arial"/>
      <family val="2"/>
    </font>
    <font>
      <b/>
      <sz val="9"/>
      <color indexed="8"/>
      <name val="Arial"/>
      <family val="2"/>
    </font>
    <font>
      <sz val="9"/>
      <color indexed="20"/>
      <name val="Arial"/>
      <family val="2"/>
    </font>
    <font>
      <b/>
      <sz val="9"/>
      <color indexed="20"/>
      <name val="Arial"/>
      <family val="2"/>
    </font>
    <font>
      <b/>
      <sz val="16"/>
      <color theme="8" tint="-0.499984740745262"/>
      <name val="Arial"/>
      <family val="2"/>
    </font>
    <font>
      <i/>
      <sz val="8"/>
      <color indexed="23"/>
      <name val="Arial"/>
      <family val="2"/>
    </font>
    <font>
      <b/>
      <sz val="11"/>
      <color indexed="18"/>
      <name val="Arial"/>
      <family val="2"/>
    </font>
    <font>
      <b/>
      <sz val="11"/>
      <color indexed="9"/>
      <name val="Arial"/>
      <family val="2"/>
    </font>
    <font>
      <b/>
      <sz val="8"/>
      <color indexed="8"/>
      <name val="Helv"/>
    </font>
    <font>
      <u/>
      <sz val="10"/>
      <name val="Arial"/>
      <family val="2"/>
    </font>
    <font>
      <sz val="9"/>
      <name val="Helvetica-Black"/>
    </font>
    <font>
      <b/>
      <sz val="9"/>
      <color theme="0"/>
      <name val="Arial"/>
      <family val="2"/>
    </font>
    <font>
      <b/>
      <sz val="18"/>
      <color indexed="31"/>
      <name val="Cambria"/>
      <family val="2"/>
    </font>
    <font>
      <b/>
      <sz val="18"/>
      <color indexed="56"/>
      <name val="Cambria"/>
      <family val="2"/>
    </font>
    <font>
      <u/>
      <sz val="8"/>
      <color indexed="56"/>
      <name val="Arial"/>
      <family val="2"/>
    </font>
    <font>
      <u/>
      <sz val="7.5"/>
      <color indexed="56"/>
      <name val="Arial"/>
      <family val="2"/>
    </font>
    <font>
      <b/>
      <sz val="16"/>
      <name val="AT*Carleton"/>
      <charset val="2"/>
    </font>
    <font>
      <sz val="11"/>
      <color indexed="10"/>
      <name val="Calibri"/>
      <family val="2"/>
    </font>
    <font>
      <sz val="9"/>
      <color rgb="FFFF0000"/>
      <name val="Arial"/>
      <family val="2"/>
    </font>
    <font>
      <sz val="11"/>
      <color theme="2" tint="-0.49998474074526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mediumGray">
        <fgColor indexed="22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FFFF99"/>
        <bgColor indexed="64"/>
      </patternFill>
    </fill>
    <fill>
      <patternFill patternType="solid">
        <fgColor indexed="45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42"/>
      </patternFill>
    </fill>
    <fill>
      <patternFill patternType="solid">
        <fgColor indexed="44"/>
        <bgColor indexed="64"/>
      </patternFill>
    </fill>
    <fill>
      <patternFill patternType="gray0625">
        <bgColor indexed="44"/>
      </patternFill>
    </fill>
    <fill>
      <patternFill patternType="solid">
        <fgColor theme="0" tint="-0.24994659260841701"/>
        <bgColor indexed="64"/>
      </patternFill>
    </fill>
    <fill>
      <patternFill patternType="mediumGray">
        <fgColor indexed="17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4"/>
      </bottom>
      <diagonal/>
    </border>
    <border>
      <left style="thick">
        <color indexed="22"/>
      </left>
      <right style="thick">
        <color indexed="22"/>
      </right>
      <top style="thick">
        <color indexed="22"/>
      </top>
      <bottom style="thick">
        <color indexed="2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52"/>
      </left>
      <right style="thin">
        <color indexed="52"/>
      </right>
      <top/>
      <bottom/>
      <diagonal/>
    </border>
    <border>
      <left style="thin">
        <color indexed="50"/>
      </left>
      <right style="thin">
        <color indexed="50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128">
    <xf numFmtId="0" fontId="0" fillId="0" borderId="0"/>
    <xf numFmtId="165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0" borderId="20" applyNumberFormat="0" applyFill="0" applyAlignment="0" applyProtection="0"/>
    <xf numFmtId="0" fontId="23" fillId="0" borderId="21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22" applyNumberFormat="0" applyAlignment="0" applyProtection="0"/>
    <xf numFmtId="0" fontId="28" fillId="11" borderId="23" applyNumberFormat="0" applyAlignment="0" applyProtection="0"/>
    <xf numFmtId="0" fontId="29" fillId="11" borderId="22" applyNumberFormat="0" applyAlignment="0" applyProtection="0"/>
    <xf numFmtId="0" fontId="30" fillId="0" borderId="24" applyNumberFormat="0" applyFill="0" applyAlignment="0" applyProtection="0"/>
    <xf numFmtId="0" fontId="31" fillId="12" borderId="25" applyNumberFormat="0" applyAlignment="0" applyProtection="0"/>
    <xf numFmtId="0" fontId="16" fillId="0" borderId="0" applyNumberFormat="0" applyFill="0" applyBorder="0" applyAlignment="0" applyProtection="0"/>
    <xf numFmtId="0" fontId="19" fillId="13" borderId="26" applyNumberFormat="0" applyFont="0" applyAlignment="0" applyProtection="0"/>
    <xf numFmtId="0" fontId="32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33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33" fillId="37" borderId="0" applyNumberFormat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5" fillId="4" borderId="0"/>
    <xf numFmtId="0" fontId="5" fillId="4" borderId="0"/>
    <xf numFmtId="43" fontId="19" fillId="0" borderId="0" applyFont="0" applyFill="0" applyBorder="0" applyAlignment="0" applyProtection="0"/>
    <xf numFmtId="0" fontId="36" fillId="0" borderId="0" applyFill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165" fontId="5" fillId="3" borderId="0" applyFont="0" applyBorder="0" applyAlignment="0">
      <alignment horizontal="right"/>
      <protection locked="0"/>
    </xf>
    <xf numFmtId="170" fontId="39" fillId="0" borderId="0"/>
    <xf numFmtId="170" fontId="39" fillId="0" borderId="0"/>
    <xf numFmtId="170" fontId="39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49" fillId="0" borderId="0"/>
    <xf numFmtId="174" fontId="50" fillId="0" borderId="0" applyFont="0" applyFill="0" applyBorder="0" applyAlignment="0" applyProtection="0"/>
    <xf numFmtId="42" fontId="51" fillId="0" borderId="0" applyFont="0" applyFill="0" applyBorder="0" applyAlignment="0" applyProtection="0"/>
    <xf numFmtId="0" fontId="52" fillId="0" borderId="0" applyNumberFormat="0" applyFill="0" applyBorder="0" applyAlignment="0"/>
    <xf numFmtId="0" fontId="53" fillId="0" borderId="0" applyNumberFormat="0" applyFill="0" applyBorder="0" applyAlignment="0">
      <protection locked="0"/>
    </xf>
    <xf numFmtId="175" fontId="54" fillId="0" borderId="0" applyAlignment="0" applyProtection="0"/>
    <xf numFmtId="49" fontId="55" fillId="0" borderId="33" applyNumberFormat="0" applyAlignment="0" applyProtection="0">
      <alignment horizontal="left" wrapText="1"/>
    </xf>
    <xf numFmtId="49" fontId="56" fillId="0" borderId="0" applyAlignment="0" applyProtection="0">
      <alignment horizontal="left"/>
    </xf>
    <xf numFmtId="41" fontId="5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3" fontId="58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59" fillId="0" borderId="0"/>
    <xf numFmtId="0" fontId="60" fillId="0" borderId="0"/>
    <xf numFmtId="179" fontId="61" fillId="0" borderId="0"/>
    <xf numFmtId="0" fontId="39" fillId="2" borderId="0"/>
    <xf numFmtId="180" fontId="62" fillId="0" borderId="0"/>
    <xf numFmtId="181" fontId="63" fillId="0" borderId="0"/>
    <xf numFmtId="170" fontId="5" fillId="0" borderId="0"/>
    <xf numFmtId="182" fontId="63" fillId="0" borderId="0" applyFill="0" applyBorder="0"/>
    <xf numFmtId="179" fontId="64" fillId="0" borderId="0"/>
    <xf numFmtId="0" fontId="57" fillId="0" borderId="0" applyNumberFormat="0" applyFont="0" applyFill="0" applyBorder="0" applyAlignment="0" applyProtection="0">
      <alignment horizontal="left"/>
    </xf>
    <xf numFmtId="15" fontId="57" fillId="0" borderId="0" applyFont="0" applyFill="0" applyBorder="0" applyAlignment="0" applyProtection="0"/>
    <xf numFmtId="4" fontId="57" fillId="0" borderId="0" applyFont="0" applyFill="0" applyBorder="0" applyAlignment="0" applyProtection="0"/>
    <xf numFmtId="183" fontId="65" fillId="0" borderId="31"/>
    <xf numFmtId="0" fontId="44" fillId="0" borderId="6">
      <alignment horizontal="center"/>
    </xf>
    <xf numFmtId="3" fontId="57" fillId="0" borderId="0" applyFont="0" applyFill="0" applyBorder="0" applyAlignment="0" applyProtection="0"/>
    <xf numFmtId="0" fontId="57" fillId="46" borderId="0" applyNumberFormat="0" applyFont="0" applyBorder="0" applyAlignment="0" applyProtection="0"/>
    <xf numFmtId="184" fontId="5" fillId="0" borderId="0"/>
    <xf numFmtId="0" fontId="5" fillId="47" borderId="0" applyNumberFormat="0" applyFont="0" applyBorder="0" applyAlignment="0" applyProtection="0"/>
    <xf numFmtId="0" fontId="5" fillId="48" borderId="0" applyNumberFormat="0" applyFont="0" applyBorder="0" applyAlignment="0" applyProtection="0"/>
    <xf numFmtId="0" fontId="5" fillId="49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0" fontId="5" fillId="49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Border="0" applyAlignment="0" applyProtection="0"/>
    <xf numFmtId="0" fontId="38" fillId="0" borderId="0"/>
    <xf numFmtId="0" fontId="9" fillId="0" borderId="0"/>
    <xf numFmtId="15" fontId="5" fillId="0" borderId="0"/>
    <xf numFmtId="10" fontId="5" fillId="0" borderId="0"/>
    <xf numFmtId="0" fontId="66" fillId="44" borderId="14" applyBorder="0" applyProtection="0">
      <alignment horizontal="centerContinuous" vertical="center"/>
    </xf>
    <xf numFmtId="0" fontId="68" fillId="0" borderId="0">
      <alignment horizontal="left"/>
    </xf>
    <xf numFmtId="0" fontId="68" fillId="0" borderId="29" applyFill="0" applyBorder="0" applyProtection="0">
      <alignment horizontal="left" vertical="top"/>
    </xf>
    <xf numFmtId="49" fontId="5" fillId="0" borderId="0" applyFont="0" applyFill="0" applyBorder="0" applyAlignment="0" applyProtection="0"/>
    <xf numFmtId="0" fontId="69" fillId="0" borderId="0"/>
    <xf numFmtId="0" fontId="70" fillId="0" borderId="0"/>
    <xf numFmtId="0" fontId="70" fillId="0" borderId="0"/>
    <xf numFmtId="0" fontId="69" fillId="0" borderId="0"/>
    <xf numFmtId="180" fontId="71" fillId="0" borderId="0"/>
    <xf numFmtId="0" fontId="69" fillId="0" borderId="0"/>
    <xf numFmtId="185" fontId="72" fillId="0" borderId="14" applyBorder="0" applyProtection="0">
      <alignment horizontal="right"/>
    </xf>
    <xf numFmtId="0" fontId="5" fillId="0" borderId="0" applyFill="0"/>
    <xf numFmtId="9" fontId="5" fillId="0" borderId="0" applyFont="0" applyFill="0" applyBorder="0" applyAlignment="0" applyProtection="0"/>
    <xf numFmtId="0" fontId="74" fillId="0" borderId="0"/>
    <xf numFmtId="186" fontId="5" fillId="0" borderId="0"/>
    <xf numFmtId="17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75" fillId="0" borderId="0" applyFont="0" applyFill="0" applyBorder="0" applyAlignment="0" applyProtection="0">
      <alignment horizontal="right"/>
      <protection locked="0"/>
    </xf>
    <xf numFmtId="0" fontId="5" fillId="0" borderId="0"/>
    <xf numFmtId="186" fontId="5" fillId="0" borderId="0"/>
    <xf numFmtId="186" fontId="5" fillId="0" borderId="0"/>
    <xf numFmtId="186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39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6" fontId="5" fillId="0" borderId="0"/>
    <xf numFmtId="186" fontId="5" fillId="0" borderId="0"/>
    <xf numFmtId="186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39" fillId="0" borderId="0"/>
    <xf numFmtId="170" fontId="39" fillId="0" borderId="0"/>
    <xf numFmtId="170" fontId="39" fillId="0" borderId="0"/>
    <xf numFmtId="170" fontId="39" fillId="0" borderId="0"/>
    <xf numFmtId="170" fontId="39" fillId="0" borderId="0"/>
    <xf numFmtId="0" fontId="5" fillId="0" borderId="0"/>
    <xf numFmtId="186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39" fillId="0" borderId="0"/>
    <xf numFmtId="0" fontId="5" fillId="0" borderId="0"/>
    <xf numFmtId="0" fontId="5" fillId="0" borderId="0"/>
    <xf numFmtId="170" fontId="39" fillId="0" borderId="0"/>
    <xf numFmtId="170" fontId="39" fillId="0" borderId="0"/>
    <xf numFmtId="173" fontId="5" fillId="0" borderId="0"/>
    <xf numFmtId="187" fontId="76" fillId="0" borderId="0" applyFont="0" applyFill="0" applyBorder="0" applyAlignment="0" applyProtection="0"/>
    <xf numFmtId="188" fontId="76" fillId="0" borderId="0" applyFont="0" applyFill="0" applyBorder="0" applyAlignment="0" applyProtection="0"/>
    <xf numFmtId="186" fontId="5" fillId="0" borderId="0"/>
    <xf numFmtId="186" fontId="5" fillId="0" borderId="0"/>
    <xf numFmtId="186" fontId="5" fillId="0" borderId="0"/>
    <xf numFmtId="186" fontId="77" fillId="0" borderId="0"/>
    <xf numFmtId="6" fontId="78" fillId="0" borderId="0" applyFont="0" applyFill="0" applyBorder="0" applyAlignment="0" applyProtection="0"/>
    <xf numFmtId="6" fontId="78" fillId="0" borderId="0" applyFont="0" applyFill="0" applyBorder="0" applyAlignment="0" applyProtection="0"/>
    <xf numFmtId="0" fontId="18" fillId="48" borderId="0" applyNumberFormat="0" applyBorder="0" applyAlignment="0" applyProtection="0"/>
    <xf numFmtId="0" fontId="18" fillId="50" borderId="0" applyNumberFormat="0" applyBorder="0" applyAlignment="0" applyProtection="0"/>
    <xf numFmtId="0" fontId="18" fillId="47" borderId="0" applyNumberFormat="0" applyBorder="0" applyAlignment="0" applyProtection="0"/>
    <xf numFmtId="0" fontId="18" fillId="48" borderId="0" applyNumberFormat="0" applyBorder="0" applyAlignment="0" applyProtection="0"/>
    <xf numFmtId="0" fontId="18" fillId="51" borderId="0" applyNumberFormat="0" applyBorder="0" applyAlignment="0" applyProtection="0"/>
    <xf numFmtId="0" fontId="18" fillId="50" borderId="0" applyNumberFormat="0" applyBorder="0" applyAlignment="0" applyProtection="0"/>
    <xf numFmtId="0" fontId="79" fillId="0" borderId="0">
      <alignment horizontal="center" vertical="center"/>
    </xf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2" borderId="0" applyNumberFormat="0" applyBorder="0" applyAlignment="0" applyProtection="0"/>
    <xf numFmtId="0" fontId="18" fillId="49" borderId="0" applyNumberFormat="0" applyBorder="0" applyAlignment="0" applyProtection="0"/>
    <xf numFmtId="0" fontId="18" fillId="53" borderId="0" applyNumberFormat="0" applyBorder="0" applyAlignment="0" applyProtection="0"/>
    <xf numFmtId="0" fontId="18" fillId="50" borderId="0" applyNumberFormat="0" applyBorder="0" applyAlignment="0" applyProtection="0"/>
    <xf numFmtId="0" fontId="80" fillId="54" borderId="0" applyNumberFormat="0" applyBorder="0" applyAlignment="0" applyProtection="0"/>
    <xf numFmtId="0" fontId="81" fillId="17" borderId="0" applyNumberFormat="0" applyBorder="0" applyAlignment="0" applyProtection="0"/>
    <xf numFmtId="0" fontId="80" fillId="50" borderId="0" applyNumberFormat="0" applyBorder="0" applyAlignment="0" applyProtection="0"/>
    <xf numFmtId="0" fontId="80" fillId="52" borderId="0" applyNumberFormat="0" applyBorder="0" applyAlignment="0" applyProtection="0"/>
    <xf numFmtId="0" fontId="80" fillId="49" borderId="0" applyNumberFormat="0" applyBorder="0" applyAlignment="0" applyProtection="0"/>
    <xf numFmtId="0" fontId="80" fillId="54" borderId="0" applyNumberFormat="0" applyBorder="0" applyAlignment="0" applyProtection="0"/>
    <xf numFmtId="0" fontId="80" fillId="50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80" fillId="56" borderId="0" applyNumberFormat="0" applyBorder="0" applyAlignment="0" applyProtection="0"/>
    <xf numFmtId="0" fontId="80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42" borderId="0" applyNumberFormat="0" applyBorder="0" applyAlignment="0" applyProtection="0"/>
    <xf numFmtId="0" fontId="80" fillId="58" borderId="0" applyNumberFormat="0" applyBorder="0" applyAlignment="0" applyProtection="0"/>
    <xf numFmtId="0" fontId="80" fillId="59" borderId="0" applyNumberFormat="0" applyBorder="0" applyAlignment="0" applyProtection="0"/>
    <xf numFmtId="0" fontId="18" fillId="57" borderId="0" applyNumberFormat="0" applyBorder="0" applyAlignment="0" applyProtection="0"/>
    <xf numFmtId="0" fontId="18" fillId="60" borderId="0" applyNumberFormat="0" applyBorder="0" applyAlignment="0" applyProtection="0"/>
    <xf numFmtId="0" fontId="80" fillId="42" borderId="0" applyNumberFormat="0" applyBorder="0" applyAlignment="0" applyProtection="0"/>
    <xf numFmtId="0" fontId="80" fillId="61" borderId="0" applyNumberFormat="0" applyBorder="0" applyAlignment="0" applyProtection="0"/>
    <xf numFmtId="0" fontId="18" fillId="55" borderId="0" applyNumberFormat="0" applyBorder="0" applyAlignment="0" applyProtection="0"/>
    <xf numFmtId="0" fontId="18" fillId="42" borderId="0" applyNumberFormat="0" applyBorder="0" applyAlignment="0" applyProtection="0"/>
    <xf numFmtId="0" fontId="80" fillId="42" borderId="0" applyNumberFormat="0" applyBorder="0" applyAlignment="0" applyProtection="0"/>
    <xf numFmtId="0" fontId="80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55" borderId="0" applyNumberFormat="0" applyBorder="0" applyAlignment="0" applyProtection="0"/>
    <xf numFmtId="0" fontId="80" fillId="56" borderId="0" applyNumberFormat="0" applyBorder="0" applyAlignment="0" applyProtection="0"/>
    <xf numFmtId="0" fontId="80" fillId="54" borderId="0" applyNumberFormat="0" applyBorder="0" applyAlignment="0" applyProtection="0"/>
    <xf numFmtId="0" fontId="18" fillId="57" borderId="0" applyNumberFormat="0" applyBorder="0" applyAlignment="0" applyProtection="0"/>
    <xf numFmtId="0" fontId="18" fillId="64" borderId="0" applyNumberFormat="0" applyBorder="0" applyAlignment="0" applyProtection="0"/>
    <xf numFmtId="0" fontId="80" fillId="64" borderId="0" applyNumberFormat="0" applyBorder="0" applyAlignment="0" applyProtection="0"/>
    <xf numFmtId="0" fontId="80" fillId="65" borderId="0" applyNumberFormat="0" applyBorder="0" applyAlignment="0" applyProtection="0"/>
    <xf numFmtId="0" fontId="81" fillId="34" borderId="0" applyNumberFormat="0" applyBorder="0" applyAlignment="0" applyProtection="0"/>
    <xf numFmtId="49" fontId="43" fillId="2" borderId="0"/>
    <xf numFmtId="0" fontId="82" fillId="0" borderId="0" applyNumberFormat="0" applyFill="0" applyBorder="0"/>
    <xf numFmtId="15" fontId="83" fillId="0" borderId="34" applyNumberFormat="0" applyFont="0" applyAlignment="0" applyProtection="0">
      <alignment horizontal="center"/>
    </xf>
    <xf numFmtId="0" fontId="84" fillId="66" borderId="35" applyNumberFormat="0" applyAlignment="0">
      <protection locked="0"/>
    </xf>
    <xf numFmtId="189" fontId="85" fillId="0" borderId="36">
      <alignment vertical="center"/>
      <protection locked="0"/>
    </xf>
    <xf numFmtId="189" fontId="85" fillId="0" borderId="36">
      <alignment vertical="center"/>
      <protection locked="0"/>
    </xf>
    <xf numFmtId="189" fontId="85" fillId="0" borderId="36">
      <alignment vertical="center"/>
      <protection locked="0"/>
    </xf>
    <xf numFmtId="190" fontId="85" fillId="0" borderId="36">
      <alignment vertical="center"/>
      <protection locked="0"/>
    </xf>
    <xf numFmtId="190" fontId="85" fillId="0" borderId="36">
      <alignment vertical="center"/>
      <protection locked="0"/>
    </xf>
    <xf numFmtId="190" fontId="85" fillId="0" borderId="36">
      <alignment vertical="center"/>
      <protection locked="0"/>
    </xf>
    <xf numFmtId="190" fontId="85" fillId="0" borderId="36">
      <alignment vertical="center"/>
      <protection locked="0"/>
    </xf>
    <xf numFmtId="0" fontId="85" fillId="0" borderId="36">
      <alignment vertical="center"/>
      <protection locked="0"/>
    </xf>
    <xf numFmtId="0" fontId="85" fillId="0" borderId="36">
      <alignment vertical="center"/>
      <protection locked="0"/>
    </xf>
    <xf numFmtId="0" fontId="85" fillId="0" borderId="36">
      <alignment vertical="center"/>
      <protection locked="0"/>
    </xf>
    <xf numFmtId="0" fontId="85" fillId="0" borderId="36">
      <alignment vertical="center"/>
      <protection locked="0"/>
    </xf>
    <xf numFmtId="191" fontId="85" fillId="0" borderId="36">
      <alignment vertical="center"/>
      <protection locked="0"/>
    </xf>
    <xf numFmtId="191" fontId="85" fillId="0" borderId="36">
      <alignment vertical="center"/>
      <protection locked="0"/>
    </xf>
    <xf numFmtId="191" fontId="85" fillId="0" borderId="36">
      <alignment vertical="center"/>
      <protection locked="0"/>
    </xf>
    <xf numFmtId="192" fontId="85" fillId="0" borderId="36">
      <alignment vertical="center"/>
      <protection locked="0"/>
    </xf>
    <xf numFmtId="192" fontId="85" fillId="0" borderId="36">
      <alignment vertical="center"/>
      <protection locked="0"/>
    </xf>
    <xf numFmtId="192" fontId="85" fillId="0" borderId="36">
      <alignment vertical="center"/>
      <protection locked="0"/>
    </xf>
    <xf numFmtId="192" fontId="85" fillId="0" borderId="36">
      <alignment vertical="center"/>
      <protection locked="0"/>
    </xf>
    <xf numFmtId="193" fontId="85" fillId="0" borderId="36">
      <alignment vertical="center"/>
      <protection locked="0"/>
    </xf>
    <xf numFmtId="193" fontId="85" fillId="0" borderId="36">
      <alignment vertical="center"/>
      <protection locked="0"/>
    </xf>
    <xf numFmtId="193" fontId="85" fillId="0" borderId="36">
      <alignment vertical="center"/>
      <protection locked="0"/>
    </xf>
    <xf numFmtId="193" fontId="85" fillId="0" borderId="36">
      <alignment vertical="center"/>
      <protection locked="0"/>
    </xf>
    <xf numFmtId="194" fontId="85" fillId="0" borderId="36">
      <alignment vertical="center"/>
      <protection locked="0"/>
    </xf>
    <xf numFmtId="194" fontId="85" fillId="0" borderId="36">
      <alignment vertical="center"/>
      <protection locked="0"/>
    </xf>
    <xf numFmtId="194" fontId="85" fillId="0" borderId="36">
      <alignment vertical="center"/>
      <protection locked="0"/>
    </xf>
    <xf numFmtId="189" fontId="39" fillId="0" borderId="37">
      <alignment horizontal="center" vertical="center"/>
      <protection locked="0"/>
    </xf>
    <xf numFmtId="189" fontId="39" fillId="0" borderId="37">
      <alignment horizontal="center" vertical="center"/>
      <protection locked="0"/>
    </xf>
    <xf numFmtId="189" fontId="39" fillId="0" borderId="37">
      <alignment horizontal="center" vertical="center"/>
      <protection locked="0"/>
    </xf>
    <xf numFmtId="195" fontId="39" fillId="0" borderId="37">
      <alignment horizontal="center" vertical="center"/>
      <protection locked="0"/>
    </xf>
    <xf numFmtId="15" fontId="39" fillId="0" borderId="37">
      <alignment horizontal="center" vertical="center"/>
      <protection locked="0"/>
    </xf>
    <xf numFmtId="15" fontId="39" fillId="0" borderId="37">
      <alignment horizontal="center" vertical="center"/>
      <protection locked="0"/>
    </xf>
    <xf numFmtId="191" fontId="39" fillId="0" borderId="37">
      <alignment horizontal="center" vertical="center"/>
      <protection locked="0"/>
    </xf>
    <xf numFmtId="191" fontId="39" fillId="0" borderId="37">
      <alignment horizontal="center" vertical="center"/>
      <protection locked="0"/>
    </xf>
    <xf numFmtId="191" fontId="39" fillId="0" borderId="37">
      <alignment horizontal="center" vertical="center"/>
      <protection locked="0"/>
    </xf>
    <xf numFmtId="192" fontId="39" fillId="0" borderId="37">
      <alignment horizontal="center" vertical="center"/>
      <protection locked="0"/>
    </xf>
    <xf numFmtId="192" fontId="39" fillId="0" borderId="37">
      <alignment horizontal="center" vertical="center"/>
      <protection locked="0"/>
    </xf>
    <xf numFmtId="192" fontId="39" fillId="0" borderId="37">
      <alignment horizontal="center" vertical="center"/>
      <protection locked="0"/>
    </xf>
    <xf numFmtId="193" fontId="39" fillId="0" borderId="37">
      <alignment horizontal="center" vertical="center"/>
      <protection locked="0"/>
    </xf>
    <xf numFmtId="193" fontId="39" fillId="0" borderId="37">
      <alignment horizontal="center" vertical="center"/>
      <protection locked="0"/>
    </xf>
    <xf numFmtId="193" fontId="39" fillId="0" borderId="37">
      <alignment horizontal="center" vertical="center"/>
      <protection locked="0"/>
    </xf>
    <xf numFmtId="196" fontId="39" fillId="0" borderId="37">
      <alignment horizontal="center" vertical="center"/>
      <protection locked="0"/>
    </xf>
    <xf numFmtId="196" fontId="39" fillId="0" borderId="37">
      <alignment horizontal="center" vertical="center"/>
      <protection locked="0"/>
    </xf>
    <xf numFmtId="196" fontId="39" fillId="0" borderId="37">
      <alignment horizontal="center" vertical="center"/>
      <protection locked="0"/>
    </xf>
    <xf numFmtId="186" fontId="39" fillId="0" borderId="37">
      <alignment vertical="center"/>
      <protection locked="0"/>
    </xf>
    <xf numFmtId="0" fontId="39" fillId="0" borderId="37">
      <alignment vertical="center"/>
      <protection locked="0"/>
    </xf>
    <xf numFmtId="0" fontId="39" fillId="0" borderId="37">
      <alignment vertical="center"/>
      <protection locked="0"/>
    </xf>
    <xf numFmtId="0" fontId="39" fillId="0" borderId="37">
      <alignment vertical="center"/>
      <protection locked="0"/>
    </xf>
    <xf numFmtId="0" fontId="39" fillId="0" borderId="37">
      <alignment vertical="center"/>
      <protection locked="0"/>
    </xf>
    <xf numFmtId="189" fontId="39" fillId="0" borderId="37">
      <alignment horizontal="right" vertical="center"/>
      <protection locked="0"/>
    </xf>
    <xf numFmtId="189" fontId="39" fillId="0" borderId="37">
      <alignment horizontal="right" vertical="center"/>
      <protection locked="0"/>
    </xf>
    <xf numFmtId="189" fontId="39" fillId="0" borderId="37">
      <alignment horizontal="right" vertical="center"/>
      <protection locked="0"/>
    </xf>
    <xf numFmtId="197" fontId="39" fillId="0" borderId="37">
      <alignment horizontal="right" vertical="center"/>
      <protection locked="0"/>
    </xf>
    <xf numFmtId="198" fontId="39" fillId="0" borderId="37">
      <alignment horizontal="right" vertical="center"/>
      <protection locked="0"/>
    </xf>
    <xf numFmtId="198" fontId="39" fillId="0" borderId="37">
      <alignment horizontal="right" vertical="center"/>
      <protection locked="0"/>
    </xf>
    <xf numFmtId="191" fontId="39" fillId="0" borderId="37">
      <alignment horizontal="right" vertical="center"/>
      <protection locked="0"/>
    </xf>
    <xf numFmtId="191" fontId="39" fillId="0" borderId="37">
      <alignment horizontal="right" vertical="center"/>
      <protection locked="0"/>
    </xf>
    <xf numFmtId="191" fontId="39" fillId="0" borderId="37">
      <alignment horizontal="right" vertical="center"/>
      <protection locked="0"/>
    </xf>
    <xf numFmtId="192" fontId="39" fillId="0" borderId="37">
      <alignment horizontal="right" vertical="center"/>
      <protection locked="0"/>
    </xf>
    <xf numFmtId="192" fontId="39" fillId="0" borderId="37">
      <alignment horizontal="right" vertical="center"/>
      <protection locked="0"/>
    </xf>
    <xf numFmtId="192" fontId="39" fillId="0" borderId="37">
      <alignment horizontal="right" vertical="center"/>
      <protection locked="0"/>
    </xf>
    <xf numFmtId="193" fontId="39" fillId="0" borderId="37">
      <alignment horizontal="right" vertical="center"/>
      <protection locked="0"/>
    </xf>
    <xf numFmtId="193" fontId="39" fillId="0" borderId="37">
      <alignment horizontal="right" vertical="center"/>
      <protection locked="0"/>
    </xf>
    <xf numFmtId="193" fontId="39" fillId="0" borderId="37">
      <alignment horizontal="right" vertical="center"/>
      <protection locked="0"/>
    </xf>
    <xf numFmtId="196" fontId="39" fillId="0" borderId="37">
      <alignment horizontal="right" vertical="center"/>
      <protection locked="0"/>
    </xf>
    <xf numFmtId="196" fontId="39" fillId="0" borderId="37">
      <alignment horizontal="right" vertical="center"/>
      <protection locked="0"/>
    </xf>
    <xf numFmtId="196" fontId="39" fillId="0" borderId="37">
      <alignment horizontal="right" vertical="center"/>
      <protection locked="0"/>
    </xf>
    <xf numFmtId="0" fontId="86" fillId="67" borderId="0" applyNumberFormat="0" applyBorder="0" applyAlignment="0" applyProtection="0"/>
    <xf numFmtId="186" fontId="87" fillId="68" borderId="0">
      <alignment vertical="center"/>
    </xf>
    <xf numFmtId="0" fontId="50" fillId="69" borderId="38"/>
    <xf numFmtId="186" fontId="88" fillId="0" borderId="14" applyNumberFormat="0" applyFill="0" applyAlignment="0" applyProtection="0"/>
    <xf numFmtId="0" fontId="88" fillId="0" borderId="14" applyNumberFormat="0" applyFill="0" applyAlignment="0" applyProtection="0"/>
    <xf numFmtId="0" fontId="88" fillId="0" borderId="14" applyNumberFormat="0" applyFill="0" applyAlignment="0" applyProtection="0"/>
    <xf numFmtId="0" fontId="88" fillId="0" borderId="14" applyNumberFormat="0" applyFill="0" applyAlignment="0" applyProtection="0"/>
    <xf numFmtId="0" fontId="88" fillId="0" borderId="14" applyNumberFormat="0" applyFill="0" applyAlignment="0" applyProtection="0"/>
    <xf numFmtId="0" fontId="88" fillId="0" borderId="14" applyNumberFormat="0" applyFill="0" applyAlignment="0" applyProtection="0"/>
    <xf numFmtId="0" fontId="88" fillId="0" borderId="14" applyNumberFormat="0" applyFill="0" applyAlignment="0" applyProtection="0"/>
    <xf numFmtId="186" fontId="88" fillId="0" borderId="14" applyNumberFormat="0" applyFill="0" applyAlignment="0" applyProtection="0"/>
    <xf numFmtId="5" fontId="44" fillId="0" borderId="17" applyAlignment="0" applyProtection="0"/>
    <xf numFmtId="199" fontId="44" fillId="0" borderId="17" applyAlignment="0" applyProtection="0"/>
    <xf numFmtId="199" fontId="44" fillId="0" borderId="17" applyAlignment="0" applyProtection="0"/>
    <xf numFmtId="186" fontId="41" fillId="0" borderId="6" applyNumberFormat="0" applyFont="0" applyFill="0" applyAlignment="0" applyProtection="0"/>
    <xf numFmtId="186" fontId="41" fillId="0" borderId="39" applyNumberFormat="0" applyFont="0" applyFill="0" applyAlignment="0" applyProtection="0"/>
    <xf numFmtId="0" fontId="41" fillId="0" borderId="39" applyNumberFormat="0" applyFont="0" applyFill="0" applyAlignment="0" applyProtection="0"/>
    <xf numFmtId="0" fontId="41" fillId="0" borderId="39" applyNumberFormat="0" applyFont="0" applyFill="0" applyAlignment="0" applyProtection="0"/>
    <xf numFmtId="0" fontId="41" fillId="0" borderId="39" applyNumberFormat="0" applyFont="0" applyFill="0" applyAlignment="0" applyProtection="0"/>
    <xf numFmtId="199" fontId="44" fillId="0" borderId="17" applyAlignment="0" applyProtection="0"/>
    <xf numFmtId="0" fontId="89" fillId="0" borderId="0" applyFill="0" applyBorder="0" applyAlignment="0" applyProtection="0"/>
    <xf numFmtId="200" fontId="76" fillId="0" borderId="0" applyFont="0" applyFill="0" applyBorder="0" applyAlignment="0" applyProtection="0"/>
    <xf numFmtId="201" fontId="5" fillId="0" borderId="0" applyFill="0" applyBorder="0" applyAlignment="0"/>
    <xf numFmtId="202" fontId="5" fillId="0" borderId="0" applyFill="0" applyBorder="0" applyAlignment="0"/>
    <xf numFmtId="203" fontId="5" fillId="0" borderId="0" applyFill="0" applyBorder="0" applyAlignment="0"/>
    <xf numFmtId="204" fontId="5" fillId="0" borderId="0" applyFill="0" applyBorder="0" applyAlignment="0"/>
    <xf numFmtId="0" fontId="42" fillId="0" borderId="0" applyFill="0" applyBorder="0" applyAlignment="0"/>
    <xf numFmtId="201" fontId="5" fillId="0" borderId="0" applyFill="0" applyBorder="0" applyAlignment="0"/>
    <xf numFmtId="0" fontId="42" fillId="0" borderId="0" applyFill="0" applyBorder="0" applyAlignment="0"/>
    <xf numFmtId="202" fontId="5" fillId="0" borderId="0" applyFill="0" applyBorder="0" applyAlignment="0"/>
    <xf numFmtId="205" fontId="90" fillId="0" borderId="0" applyBorder="0" applyProtection="0">
      <alignment horizontal="right" vertical="center"/>
    </xf>
    <xf numFmtId="186" fontId="91" fillId="70" borderId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0" fontId="92" fillId="48" borderId="40" applyNumberFormat="0" applyAlignment="0" applyProtection="0"/>
    <xf numFmtId="206" fontId="63" fillId="0" borderId="0" applyFill="0" applyBorder="0" applyAlignment="0"/>
    <xf numFmtId="38" fontId="78" fillId="0" borderId="0" applyFont="0" applyFill="0" applyBorder="0" applyAlignment="0" applyProtection="0"/>
    <xf numFmtId="40" fontId="78" fillId="0" borderId="0" applyFont="0" applyFill="0" applyBorder="0" applyAlignment="0" applyProtection="0"/>
    <xf numFmtId="207" fontId="5" fillId="0" borderId="0" applyFill="0" applyBorder="0" applyProtection="0"/>
    <xf numFmtId="207" fontId="5" fillId="0" borderId="0" applyFill="0" applyBorder="0" applyProtection="0"/>
    <xf numFmtId="186" fontId="39" fillId="0" borderId="0" applyNumberFormat="0" applyFont="0" applyFill="0" applyBorder="0">
      <alignment horizontal="center" vertical="center"/>
      <protection locked="0"/>
    </xf>
    <xf numFmtId="0" fontId="39" fillId="0" borderId="0" applyNumberFormat="0" applyFont="0" applyFill="0" applyBorder="0">
      <alignment horizontal="center" vertical="center"/>
      <protection locked="0"/>
    </xf>
    <xf numFmtId="0" fontId="93" fillId="0" borderId="0" applyNumberFormat="0" applyFont="0" applyFill="0" applyBorder="0">
      <alignment horizontal="center" vertical="center"/>
      <protection locked="0"/>
    </xf>
    <xf numFmtId="208" fontId="51" fillId="0" borderId="0"/>
    <xf numFmtId="189" fontId="39" fillId="0" borderId="0" applyFill="0" applyBorder="0">
      <alignment horizontal="center" vertical="center"/>
    </xf>
    <xf numFmtId="189" fontId="39" fillId="0" borderId="0" applyFill="0" applyBorder="0">
      <alignment horizontal="center" vertical="center"/>
    </xf>
    <xf numFmtId="189" fontId="39" fillId="0" borderId="0" applyFill="0" applyBorder="0">
      <alignment horizontal="center" vertical="center"/>
    </xf>
    <xf numFmtId="195" fontId="39" fillId="0" borderId="0" applyFill="0" applyBorder="0">
      <alignment horizontal="center" vertical="center"/>
    </xf>
    <xf numFmtId="15" fontId="39" fillId="0" borderId="0" applyFill="0" applyBorder="0">
      <alignment horizontal="center" vertical="center"/>
    </xf>
    <xf numFmtId="15" fontId="39" fillId="0" borderId="0" applyFill="0" applyBorder="0">
      <alignment horizontal="center" vertical="center"/>
    </xf>
    <xf numFmtId="191" fontId="39" fillId="0" borderId="0" applyFill="0" applyBorder="0">
      <alignment horizontal="center" vertical="center"/>
    </xf>
    <xf numFmtId="191" fontId="39" fillId="0" borderId="0" applyFill="0" applyBorder="0">
      <alignment horizontal="center" vertical="center"/>
    </xf>
    <xf numFmtId="191" fontId="39" fillId="0" borderId="0" applyFill="0" applyBorder="0">
      <alignment horizontal="center" vertical="center"/>
    </xf>
    <xf numFmtId="192" fontId="39" fillId="0" borderId="0" applyFill="0" applyBorder="0">
      <alignment horizontal="center" vertical="center"/>
    </xf>
    <xf numFmtId="192" fontId="39" fillId="0" borderId="0" applyFill="0" applyBorder="0">
      <alignment horizontal="center" vertical="center"/>
    </xf>
    <xf numFmtId="192" fontId="39" fillId="0" borderId="0" applyFill="0" applyBorder="0">
      <alignment horizontal="center" vertical="center"/>
    </xf>
    <xf numFmtId="193" fontId="39" fillId="0" borderId="0" applyFill="0" applyBorder="0">
      <alignment horizontal="center" vertical="center"/>
    </xf>
    <xf numFmtId="193" fontId="39" fillId="0" borderId="0" applyFill="0" applyBorder="0">
      <alignment horizontal="center" vertical="center"/>
    </xf>
    <xf numFmtId="193" fontId="39" fillId="0" borderId="0" applyFill="0" applyBorder="0">
      <alignment horizontal="center" vertical="center"/>
    </xf>
    <xf numFmtId="196" fontId="39" fillId="0" borderId="0" applyFill="0" applyBorder="0">
      <alignment horizontal="center" vertical="center"/>
    </xf>
    <xf numFmtId="196" fontId="39" fillId="0" borderId="0" applyFill="0" applyBorder="0">
      <alignment horizontal="center" vertical="center"/>
    </xf>
    <xf numFmtId="196" fontId="39" fillId="0" borderId="0" applyFill="0" applyBorder="0">
      <alignment horizontal="center" vertical="center"/>
    </xf>
    <xf numFmtId="209" fontId="94" fillId="0" borderId="41" applyProtection="0">
      <alignment horizontal="center"/>
    </xf>
    <xf numFmtId="0" fontId="95" fillId="71" borderId="42" applyNumberFormat="0" applyAlignment="0" applyProtection="0"/>
    <xf numFmtId="0" fontId="5" fillId="0" borderId="0"/>
    <xf numFmtId="0" fontId="96" fillId="0" borderId="43">
      <protection locked="0"/>
    </xf>
    <xf numFmtId="210" fontId="5" fillId="0" borderId="0"/>
    <xf numFmtId="210" fontId="5" fillId="0" borderId="0"/>
    <xf numFmtId="210" fontId="5" fillId="0" borderId="0"/>
    <xf numFmtId="210" fontId="5" fillId="0" borderId="0"/>
    <xf numFmtId="210" fontId="5" fillId="0" borderId="0"/>
    <xf numFmtId="210" fontId="5" fillId="0" borderId="0"/>
    <xf numFmtId="210" fontId="5" fillId="0" borderId="0"/>
    <xf numFmtId="210" fontId="5" fillId="0" borderId="0"/>
    <xf numFmtId="211" fontId="5" fillId="0" borderId="0" applyFont="0" applyFill="0" applyBorder="0" applyAlignment="0" applyProtection="0">
      <alignment horizontal="center"/>
    </xf>
    <xf numFmtId="212" fontId="5" fillId="0" borderId="0" applyFont="0" applyFill="0" applyBorder="0" applyAlignment="0" applyProtection="0">
      <alignment horizontal="center"/>
    </xf>
    <xf numFmtId="213" fontId="5" fillId="0" borderId="0" applyFont="0" applyFill="0" applyBorder="0" applyAlignment="0" applyProtection="0">
      <alignment horizontal="center"/>
    </xf>
    <xf numFmtId="201" fontId="5" fillId="0" borderId="0" applyFont="0" applyFill="0" applyBorder="0" applyAlignment="0" applyProtection="0"/>
    <xf numFmtId="180" fontId="97" fillId="0" borderId="0" applyFill="0" applyBorder="0" applyAlignment="0" applyProtection="0">
      <alignment horizontal="right"/>
    </xf>
    <xf numFmtId="0" fontId="57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9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9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10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74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101" fillId="0" borderId="44" applyNumberFormat="0" applyAlignment="0">
      <alignment horizontal="center"/>
    </xf>
    <xf numFmtId="186" fontId="102" fillId="0" borderId="0" applyNumberFormat="0" applyAlignment="0">
      <alignment horizontal="left"/>
    </xf>
    <xf numFmtId="0" fontId="103" fillId="0" borderId="0">
      <alignment horizontal="left"/>
    </xf>
    <xf numFmtId="0" fontId="104" fillId="0" borderId="0"/>
    <xf numFmtId="0" fontId="105" fillId="0" borderId="0">
      <alignment horizontal="left"/>
    </xf>
    <xf numFmtId="214" fontId="5" fillId="0" borderId="0" applyFill="0" applyBorder="0" applyAlignment="0" applyProtection="0">
      <alignment horizontal="center"/>
    </xf>
    <xf numFmtId="8" fontId="106" fillId="0" borderId="1"/>
    <xf numFmtId="20" fontId="5" fillId="0" borderId="0" applyFont="0" applyFill="0" applyBorder="0" applyAlignment="0" applyProtection="0"/>
    <xf numFmtId="215" fontId="107" fillId="0" borderId="0" applyFont="0" applyFill="0" applyBorder="0" applyAlignment="0" applyProtection="0"/>
    <xf numFmtId="206" fontId="63" fillId="0" borderId="0" applyFill="0" applyBorder="0">
      <protection locked="0"/>
    </xf>
    <xf numFmtId="202" fontId="5" fillId="0" borderId="0" applyFont="0" applyFill="0" applyBorder="0" applyAlignment="0" applyProtection="0"/>
    <xf numFmtId="216" fontId="63" fillId="0" borderId="0" applyFill="0" applyBorder="0"/>
    <xf numFmtId="216" fontId="63" fillId="0" borderId="0" applyFill="0" applyBorder="0">
      <protection locked="0"/>
    </xf>
    <xf numFmtId="217" fontId="108" fillId="0" borderId="45">
      <protection locked="0"/>
    </xf>
    <xf numFmtId="218" fontId="63" fillId="0" borderId="0" applyFont="0" applyFill="0" applyBorder="0" applyAlignment="0" applyProtection="0">
      <alignment horizontal="right"/>
    </xf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219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21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219" fontId="19" fillId="0" borderId="0" applyFont="0" applyFill="0" applyBorder="0" applyAlignment="0" applyProtection="0"/>
    <xf numFmtId="219" fontId="19" fillId="0" borderId="0" applyFont="0" applyFill="0" applyBorder="0" applyAlignment="0" applyProtection="0"/>
    <xf numFmtId="44" fontId="39" fillId="0" borderId="0" applyFont="0" applyFill="0" applyBorder="0" applyAlignment="0" applyProtection="0"/>
    <xf numFmtId="220" fontId="109" fillId="0" borderId="0" applyFont="0" applyFill="0" applyBorder="0" applyAlignment="0" applyProtection="0">
      <protection locked="0"/>
    </xf>
    <xf numFmtId="220" fontId="109" fillId="0" borderId="0" applyFont="0" applyFill="0" applyBorder="0" applyAlignment="0" applyProtection="0">
      <protection locked="0"/>
    </xf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>
      <protection locked="0"/>
    </xf>
    <xf numFmtId="222" fontId="5" fillId="0" borderId="0" applyFont="0" applyFill="0" applyBorder="0" applyAlignment="0" applyProtection="0">
      <protection locked="0"/>
    </xf>
    <xf numFmtId="223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8" fontId="75" fillId="0" borderId="0" applyFill="0" applyBorder="0">
      <alignment horizontal="right"/>
    </xf>
    <xf numFmtId="189" fontId="85" fillId="0" borderId="0" applyFill="0" applyBorder="0">
      <alignment vertical="center"/>
    </xf>
    <xf numFmtId="203" fontId="5" fillId="0" borderId="0" applyFont="0" applyFill="0" applyBorder="0" applyAlignment="0" applyProtection="0"/>
    <xf numFmtId="225" fontId="76" fillId="0" borderId="0" applyFont="0" applyFill="0" applyBorder="0" applyAlignment="0" applyProtection="0"/>
    <xf numFmtId="38" fontId="110" fillId="72" borderId="28"/>
    <xf numFmtId="38" fontId="110" fillId="72" borderId="28"/>
    <xf numFmtId="38" fontId="110" fillId="72" borderId="28"/>
    <xf numFmtId="176" fontId="5" fillId="0" borderId="0" applyFont="0" applyFill="0" applyBorder="0" applyAlignment="0" applyProtection="0"/>
    <xf numFmtId="226" fontId="63" fillId="0" borderId="0" applyFont="0" applyFill="0" applyBorder="0" applyAlignment="0" applyProtection="0"/>
    <xf numFmtId="227" fontId="111" fillId="0" borderId="0" applyFill="0" applyBorder="0" applyProtection="0">
      <alignment horizontal="center"/>
    </xf>
    <xf numFmtId="14" fontId="42" fillId="0" borderId="0" applyFill="0" applyBorder="0" applyAlignment="0"/>
    <xf numFmtId="15" fontId="109" fillId="0" borderId="0" applyFill="0" applyBorder="0">
      <protection locked="0"/>
    </xf>
    <xf numFmtId="15" fontId="109" fillId="0" borderId="0" applyFill="0" applyBorder="0">
      <protection locked="0"/>
    </xf>
    <xf numFmtId="190" fontId="85" fillId="0" borderId="0" applyFill="0" applyBorder="0">
      <alignment vertical="center"/>
    </xf>
    <xf numFmtId="15" fontId="109" fillId="0" borderId="0" applyFont="0" applyFill="0" applyBorder="0" applyAlignment="0" applyProtection="0">
      <protection locked="0"/>
    </xf>
    <xf numFmtId="1" fontId="5" fillId="0" borderId="0" applyFill="0" applyBorder="0">
      <alignment horizontal="right"/>
    </xf>
    <xf numFmtId="2" fontId="5" fillId="0" borderId="0" applyFill="0" applyBorder="0">
      <alignment horizontal="right"/>
    </xf>
    <xf numFmtId="2" fontId="109" fillId="0" borderId="0" applyFill="0" applyBorder="0">
      <protection locked="0"/>
    </xf>
    <xf numFmtId="2" fontId="109" fillId="0" borderId="0" applyFill="0" applyBorder="0">
      <protection locked="0"/>
    </xf>
    <xf numFmtId="2" fontId="5" fillId="0" borderId="0" applyFill="0" applyBorder="0">
      <alignment horizontal="right"/>
    </xf>
    <xf numFmtId="168" fontId="5" fillId="0" borderId="0" applyFill="0" applyBorder="0">
      <alignment horizontal="right"/>
    </xf>
    <xf numFmtId="168" fontId="109" fillId="0" borderId="0" applyFill="0" applyBorder="0">
      <protection locked="0"/>
    </xf>
    <xf numFmtId="168" fontId="109" fillId="0" borderId="0" applyFill="0" applyBorder="0">
      <protection locked="0"/>
    </xf>
    <xf numFmtId="168" fontId="5" fillId="0" borderId="0" applyFill="0" applyBorder="0">
      <alignment horizontal="right"/>
    </xf>
    <xf numFmtId="228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49" fontId="112" fillId="0" borderId="0" applyFill="0" applyBorder="0" applyProtection="0">
      <alignment horizontal="left"/>
    </xf>
    <xf numFmtId="9" fontId="5" fillId="0" borderId="0"/>
    <xf numFmtId="230" fontId="63" fillId="0" borderId="46" applyNumberFormat="0" applyFont="0" applyFill="0" applyAlignment="0" applyProtection="0"/>
    <xf numFmtId="38" fontId="78" fillId="0" borderId="0" applyFont="0" applyFill="0" applyBorder="0" applyAlignment="0" applyProtection="0"/>
    <xf numFmtId="40" fontId="78" fillId="0" borderId="0" applyFont="0" applyFill="0" applyBorder="0" applyAlignment="0" applyProtection="0"/>
    <xf numFmtId="0" fontId="1" fillId="73" borderId="0" applyNumberFormat="0" applyBorder="0" applyAlignment="0" applyProtection="0"/>
    <xf numFmtId="0" fontId="1" fillId="74" borderId="0" applyNumberFormat="0" applyBorder="0" applyAlignment="0" applyProtection="0"/>
    <xf numFmtId="0" fontId="1" fillId="75" borderId="0" applyNumberFormat="0" applyBorder="0" applyAlignment="0" applyProtection="0"/>
    <xf numFmtId="0" fontId="113" fillId="0" borderId="0" applyNumberFormat="0"/>
    <xf numFmtId="201" fontId="5" fillId="0" borderId="0" applyFill="0" applyBorder="0" applyAlignment="0"/>
    <xf numFmtId="202" fontId="5" fillId="0" borderId="0" applyFill="0" applyBorder="0" applyAlignment="0"/>
    <xf numFmtId="201" fontId="5" fillId="0" borderId="0" applyFill="0" applyBorder="0" applyAlignment="0"/>
    <xf numFmtId="0" fontId="109" fillId="0" borderId="0" applyFill="0" applyBorder="0" applyAlignment="0"/>
    <xf numFmtId="202" fontId="5" fillId="0" borderId="0" applyFill="0" applyBorder="0" applyAlignment="0"/>
    <xf numFmtId="186" fontId="114" fillId="0" borderId="0" applyNumberFormat="0" applyAlignment="0">
      <alignment horizontal="left"/>
    </xf>
    <xf numFmtId="231" fontId="115" fillId="76" borderId="47">
      <alignment horizontal="center"/>
      <protection locked="0"/>
    </xf>
    <xf numFmtId="0" fontId="5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86" fontId="76" fillId="0" borderId="0" applyNumberFormat="0" applyFill="0" applyBorder="0" applyAlignment="0" applyProtection="0"/>
    <xf numFmtId="232" fontId="50" fillId="0" borderId="0" applyBorder="0">
      <alignment horizontal="right" vertical="top"/>
    </xf>
    <xf numFmtId="233" fontId="50" fillId="0" borderId="0" applyFill="0" applyBorder="0">
      <alignment horizontal="right" vertical="top"/>
    </xf>
    <xf numFmtId="234" fontId="50" fillId="0" borderId="0" applyFill="0" applyBorder="0">
      <alignment horizontal="right" vertical="top"/>
    </xf>
    <xf numFmtId="0" fontId="117" fillId="0" borderId="48">
      <alignment horizontal="right" wrapText="1"/>
    </xf>
    <xf numFmtId="0" fontId="50" fillId="0" borderId="0" applyFill="0" applyBorder="0">
      <alignment horizontal="left" vertical="top" wrapText="1"/>
    </xf>
    <xf numFmtId="178" fontId="75" fillId="0" borderId="0" applyFill="0" applyBorder="0">
      <alignment horizontal="right"/>
    </xf>
    <xf numFmtId="235" fontId="75" fillId="0" borderId="0" applyFill="0" applyBorder="0">
      <alignment horizontal="right"/>
    </xf>
    <xf numFmtId="236" fontId="75" fillId="0" borderId="0" applyFill="0" applyBorder="0">
      <alignment horizontal="right"/>
    </xf>
    <xf numFmtId="178" fontId="5" fillId="0" borderId="0" applyFont="0" applyFill="0" applyBorder="0" applyAlignment="0" applyProtection="0"/>
    <xf numFmtId="0" fontId="118" fillId="0" borderId="0">
      <alignment horizontal="left"/>
    </xf>
    <xf numFmtId="0" fontId="119" fillId="0" borderId="0">
      <alignment horizontal="left"/>
    </xf>
    <xf numFmtId="0" fontId="68" fillId="0" borderId="0" applyFill="0" applyBorder="0" applyProtection="0">
      <alignment horizontal="left"/>
    </xf>
    <xf numFmtId="0" fontId="68" fillId="0" borderId="0">
      <alignment horizontal="left"/>
    </xf>
    <xf numFmtId="186" fontId="68" fillId="0" borderId="0" applyFill="0" applyBorder="0" applyProtection="0">
      <alignment horizontal="left"/>
    </xf>
    <xf numFmtId="237" fontId="107" fillId="0" borderId="0" applyFont="0" applyFill="0" applyBorder="0" applyAlignment="0" applyProtection="0"/>
    <xf numFmtId="186" fontId="5" fillId="0" borderId="0" applyFont="0" applyFill="0" applyBorder="0" applyAlignment="0" applyProtection="0">
      <alignment horizontal="center"/>
    </xf>
    <xf numFmtId="238" fontId="120" fillId="0" borderId="49" applyNumberFormat="0">
      <alignment horizontal="right" vertical="center"/>
      <protection locked="0"/>
    </xf>
    <xf numFmtId="0" fontId="39" fillId="0" borderId="0"/>
    <xf numFmtId="0" fontId="121" fillId="77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239" fontId="63" fillId="0" borderId="0" applyFont="0" applyFill="0" applyBorder="0" applyAlignment="0" applyProtection="0">
      <alignment horizontal="right"/>
    </xf>
    <xf numFmtId="3" fontId="109" fillId="54" borderId="0" applyFill="0" applyBorder="0" applyAlignment="0" applyProtection="0"/>
    <xf numFmtId="0" fontId="122" fillId="0" borderId="0" applyProtection="0">
      <alignment horizontal="right"/>
    </xf>
    <xf numFmtId="240" fontId="123" fillId="0" borderId="0"/>
    <xf numFmtId="240" fontId="124" fillId="0" borderId="0"/>
    <xf numFmtId="0" fontId="124" fillId="0" borderId="0">
      <alignment horizontal="right"/>
    </xf>
    <xf numFmtId="0" fontId="125" fillId="0" borderId="0">
      <alignment horizontal="left"/>
    </xf>
    <xf numFmtId="186" fontId="122" fillId="0" borderId="0" applyProtection="0">
      <alignment horizontal="right"/>
    </xf>
    <xf numFmtId="0" fontId="38" fillId="0" borderId="32" applyNumberFormat="0" applyAlignment="0" applyProtection="0">
      <alignment horizontal="left" vertical="center"/>
    </xf>
    <xf numFmtId="186" fontId="38" fillId="0" borderId="32" applyNumberFormat="0" applyAlignment="0" applyProtection="0">
      <alignment horizontal="left" vertical="center"/>
    </xf>
    <xf numFmtId="0" fontId="38" fillId="0" borderId="32" applyNumberFormat="0" applyAlignment="0" applyProtection="0">
      <alignment horizontal="left" vertical="center"/>
    </xf>
    <xf numFmtId="0" fontId="38" fillId="0" borderId="12">
      <alignment horizontal="left" vertical="center"/>
    </xf>
    <xf numFmtId="186" fontId="38" fillId="0" borderId="12">
      <alignment horizontal="left" vertical="center"/>
    </xf>
    <xf numFmtId="0" fontId="38" fillId="0" borderId="12">
      <alignment horizontal="left" vertical="center"/>
    </xf>
    <xf numFmtId="241" fontId="126" fillId="0" borderId="0">
      <alignment horizontal="left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127" fillId="0" borderId="50" applyNumberFormat="0" applyFill="0" applyAlignment="0" applyProtection="0"/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186" fontId="128" fillId="0" borderId="0" applyBorder="0">
      <alignment vertical="center"/>
    </xf>
    <xf numFmtId="0" fontId="7" fillId="0" borderId="0" applyFill="0" applyBorder="0">
      <alignment vertical="center"/>
    </xf>
    <xf numFmtId="0" fontId="129" fillId="0" borderId="51" applyNumberFormat="0" applyFill="0" applyAlignment="0" applyProtection="0"/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130" fillId="0" borderId="0">
      <alignment horizontal="left"/>
    </xf>
    <xf numFmtId="242" fontId="131" fillId="39" borderId="19"/>
    <xf numFmtId="0" fontId="131" fillId="39" borderId="19" applyNumberFormat="0" applyProtection="0"/>
    <xf numFmtId="0" fontId="132" fillId="0" borderId="0" applyFill="0" applyBorder="0">
      <alignment vertical="center"/>
    </xf>
    <xf numFmtId="0" fontId="133" fillId="0" borderId="29">
      <alignment horizontal="left" vertical="top"/>
    </xf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186" fontId="7" fillId="0" borderId="14" applyNumberFormat="0"/>
    <xf numFmtId="186" fontId="7" fillId="0" borderId="14" applyNumberFormat="0"/>
    <xf numFmtId="186" fontId="7" fillId="0" borderId="14" applyNumberFormat="0"/>
    <xf numFmtId="186" fontId="7" fillId="0" borderId="14" applyNumberFormat="0"/>
    <xf numFmtId="186" fontId="7" fillId="0" borderId="14" applyNumberFormat="0"/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134" fillId="0" borderId="52" applyNumberFormat="0" applyFill="0" applyAlignment="0" applyProtection="0"/>
    <xf numFmtId="0" fontId="48" fillId="0" borderId="0" applyFill="0" applyBorder="0">
      <alignment vertical="center"/>
    </xf>
    <xf numFmtId="186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48" fillId="0" borderId="0" applyFill="0" applyBorder="0">
      <alignment vertical="center"/>
    </xf>
    <xf numFmtId="0" fontId="97" fillId="0" borderId="0">
      <alignment horizontal="left"/>
    </xf>
    <xf numFmtId="0" fontId="135" fillId="0" borderId="0" applyNumberFormat="0" applyFill="0" applyAlignment="0" applyProtection="0"/>
    <xf numFmtId="0" fontId="136" fillId="0" borderId="0" applyFill="0" applyBorder="0">
      <alignment vertical="center"/>
    </xf>
    <xf numFmtId="0" fontId="137" fillId="0" borderId="29">
      <alignment horizontal="left" vertical="top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138" fillId="0" borderId="53" applyNumberFormat="0" applyFill="0" applyAlignment="0" applyProtection="0"/>
    <xf numFmtId="0" fontId="45" fillId="0" borderId="0" applyFill="0" applyBorder="0">
      <alignment vertical="center"/>
    </xf>
    <xf numFmtId="0" fontId="139" fillId="0" borderId="53" applyNumberFormat="0" applyFill="0" applyAlignment="0" applyProtection="0"/>
    <xf numFmtId="0" fontId="139" fillId="0" borderId="53" applyNumberFormat="0" applyFill="0" applyAlignment="0" applyProtection="0"/>
    <xf numFmtId="186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140" fillId="0" borderId="54" applyNumberFormat="0" applyFill="0" applyAlignment="0" applyProtection="0"/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141" fillId="0" borderId="0" applyNumberFormat="0" applyFill="0" applyAlignment="0" applyProtection="0"/>
    <xf numFmtId="0" fontId="142" fillId="0" borderId="0" applyFill="0" applyBorder="0">
      <alignment vertical="center"/>
    </xf>
    <xf numFmtId="0" fontId="143" fillId="0" borderId="0">
      <alignment horizontal="left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138" fillId="0" borderId="0" applyNumberFormat="0" applyFill="0" applyBorder="0" applyAlignment="0" applyProtection="0"/>
    <xf numFmtId="0" fontId="39" fillId="0" borderId="0" applyFill="0" applyBorder="0">
      <alignment vertical="center"/>
    </xf>
    <xf numFmtId="186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140" fillId="0" borderId="0" applyNumberFormat="0" applyFill="0" applyBorder="0" applyAlignment="0" applyProtection="0"/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39" fillId="0" borderId="0" applyFill="0" applyBorder="0">
      <alignment vertical="center"/>
    </xf>
    <xf numFmtId="0" fontId="144" fillId="0" borderId="0" applyFill="0" applyBorder="0">
      <alignment vertical="center"/>
    </xf>
    <xf numFmtId="186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186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0" fontId="7" fillId="0" borderId="14" applyNumberFormat="0"/>
    <xf numFmtId="5" fontId="145" fillId="0" borderId="0">
      <alignment horizontal="left"/>
    </xf>
    <xf numFmtId="38" fontId="9" fillId="0" borderId="0"/>
    <xf numFmtId="0" fontId="46" fillId="0" borderId="0"/>
    <xf numFmtId="0" fontId="146" fillId="0" borderId="0"/>
    <xf numFmtId="0" fontId="9" fillId="0" borderId="0">
      <alignment horizontal="left"/>
    </xf>
    <xf numFmtId="186" fontId="9" fillId="0" borderId="0">
      <alignment horizontal="left"/>
    </xf>
    <xf numFmtId="186" fontId="9" fillId="0" borderId="0">
      <alignment horizontal="left"/>
    </xf>
    <xf numFmtId="180" fontId="7" fillId="0" borderId="0" applyProtection="0"/>
    <xf numFmtId="243" fontId="37" fillId="0" borderId="0" applyAlignment="0">
      <alignment horizontal="right"/>
      <protection hidden="1"/>
    </xf>
    <xf numFmtId="0" fontId="147" fillId="0" borderId="6" applyBorder="0"/>
    <xf numFmtId="0" fontId="148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49" fillId="0" borderId="0" applyNumberFormat="0" applyFill="0" applyBorder="0">
      <alignment horizontal="left"/>
      <protection locked="0"/>
    </xf>
    <xf numFmtId="186" fontId="150" fillId="0" borderId="0" applyFill="0" applyBorder="0">
      <alignment horizontal="center" vertical="center"/>
      <protection locked="0"/>
    </xf>
    <xf numFmtId="0" fontId="150" fillId="0" borderId="0" applyFill="0" applyBorder="0">
      <alignment horizontal="center" vertical="center"/>
    </xf>
    <xf numFmtId="186" fontId="150" fillId="0" borderId="0" applyFill="0" applyBorder="0">
      <alignment horizontal="center" vertical="center"/>
      <protection locked="0"/>
    </xf>
    <xf numFmtId="0" fontId="150" fillId="0" borderId="0" applyFill="0" applyBorder="0">
      <alignment horizontal="center" vertical="center"/>
    </xf>
    <xf numFmtId="186" fontId="151" fillId="0" borderId="0" applyFill="0" applyBorder="0">
      <alignment horizontal="left" vertical="center"/>
      <protection locked="0"/>
    </xf>
    <xf numFmtId="0" fontId="152" fillId="0" borderId="0" applyFill="0" applyBorder="0">
      <alignment vertical="center"/>
    </xf>
    <xf numFmtId="0" fontId="153" fillId="0" borderId="0" applyFill="0" applyBorder="0">
      <alignment vertical="center"/>
    </xf>
    <xf numFmtId="0" fontId="154" fillId="0" borderId="0" applyFill="0" applyBorder="0">
      <alignment vertical="center"/>
    </xf>
    <xf numFmtId="0" fontId="155" fillId="0" borderId="0" applyFill="0" applyBorder="0">
      <alignment vertical="center"/>
    </xf>
    <xf numFmtId="0" fontId="155" fillId="0" borderId="0" applyFill="0" applyBorder="0">
      <alignment vertical="center"/>
    </xf>
    <xf numFmtId="201" fontId="5" fillId="41" borderId="0" applyFont="0" applyBorder="0">
      <alignment horizontal="right"/>
    </xf>
    <xf numFmtId="179" fontId="5" fillId="41" borderId="0" applyFont="0" applyBorder="0" applyAlignment="0"/>
    <xf numFmtId="201" fontId="5" fillId="41" borderId="0" applyFont="0" applyBorder="0">
      <alignment horizontal="right"/>
    </xf>
    <xf numFmtId="0" fontId="5" fillId="0" borderId="0" applyFill="0"/>
    <xf numFmtId="238" fontId="120" fillId="42" borderId="55" applyBorder="0">
      <alignment horizontal="left" vertical="center" wrapText="1" indent="1"/>
    </xf>
    <xf numFmtId="180" fontId="40" fillId="0" borderId="56" applyProtection="0"/>
    <xf numFmtId="180" fontId="40" fillId="0" borderId="56" applyProtection="0"/>
    <xf numFmtId="180" fontId="40" fillId="0" borderId="56" applyProtection="0"/>
    <xf numFmtId="244" fontId="156" fillId="0" borderId="56">
      <alignment horizontal="right"/>
      <protection locked="0"/>
    </xf>
    <xf numFmtId="10" fontId="39" fillId="41" borderId="47" applyNumberFormat="0" applyBorder="0" applyAlignment="0" applyProtection="0"/>
    <xf numFmtId="10" fontId="39" fillId="41" borderId="47" applyNumberFormat="0" applyBorder="0" applyAlignment="0" applyProtection="0"/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0" fontId="157" fillId="50" borderId="40" applyNumberFormat="0" applyAlignment="0" applyProtection="0"/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9" fontId="109" fillId="0" borderId="0" applyNumberFormat="0" applyBorder="0">
      <protection locked="0"/>
    </xf>
    <xf numFmtId="0" fontId="40" fillId="0" borderId="56">
      <protection locked="0"/>
    </xf>
    <xf numFmtId="0" fontId="40" fillId="0" borderId="56">
      <protection locked="0"/>
    </xf>
    <xf numFmtId="0" fontId="40" fillId="0" borderId="56">
      <protection locked="0"/>
    </xf>
    <xf numFmtId="165" fontId="5" fillId="78" borderId="0" applyFont="0" applyBorder="0" applyAlignment="0">
      <alignment horizontal="right"/>
      <protection locked="0"/>
    </xf>
    <xf numFmtId="10" fontId="5" fillId="78" borderId="0" applyFont="0" applyBorder="0">
      <alignment horizontal="right"/>
      <protection locked="0"/>
    </xf>
    <xf numFmtId="165" fontId="5" fillId="78" borderId="0" applyFont="0" applyBorder="0" applyAlignment="0">
      <alignment horizontal="right"/>
      <protection locked="0"/>
    </xf>
    <xf numFmtId="3" fontId="5" fillId="79" borderId="0" applyFont="0" applyBorder="0">
      <protection locked="0"/>
    </xf>
    <xf numFmtId="179" fontId="48" fillId="79" borderId="0" applyBorder="0" applyAlignment="0">
      <protection locked="0"/>
    </xf>
    <xf numFmtId="245" fontId="5" fillId="43" borderId="0" applyFont="0" applyBorder="0">
      <alignment horizontal="right"/>
      <protection locked="0"/>
    </xf>
    <xf numFmtId="245" fontId="5" fillId="43" borderId="0" applyFont="0" applyBorder="0">
      <alignment horizontal="right"/>
      <protection locked="0"/>
    </xf>
    <xf numFmtId="165" fontId="5" fillId="41" borderId="0" applyFont="0" applyBorder="0">
      <alignment horizontal="right"/>
      <protection locked="0"/>
    </xf>
    <xf numFmtId="165" fontId="5" fillId="41" borderId="0" applyFont="0" applyBorder="0">
      <alignment horizontal="right"/>
      <protection locked="0"/>
    </xf>
    <xf numFmtId="165" fontId="5" fillId="41" borderId="0" applyFont="0" applyBorder="0">
      <alignment horizontal="right"/>
      <protection locked="0"/>
    </xf>
    <xf numFmtId="165" fontId="5" fillId="41" borderId="0" applyFont="0" applyBorder="0">
      <alignment horizontal="right"/>
      <protection locked="0"/>
    </xf>
    <xf numFmtId="1" fontId="39" fillId="0" borderId="0"/>
    <xf numFmtId="41" fontId="54" fillId="80" borderId="57" applyNumberFormat="0" applyAlignment="0"/>
    <xf numFmtId="246" fontId="158" fillId="0" borderId="0"/>
    <xf numFmtId="179" fontId="159" fillId="40" borderId="0" applyBorder="0" applyAlignment="0"/>
    <xf numFmtId="38" fontId="160" fillId="0" borderId="0"/>
    <xf numFmtId="38" fontId="161" fillId="0" borderId="0"/>
    <xf numFmtId="38" fontId="162" fillId="0" borderId="0"/>
    <xf numFmtId="38" fontId="163" fillId="0" borderId="0"/>
    <xf numFmtId="0" fontId="164" fillId="0" borderId="0"/>
    <xf numFmtId="0" fontId="164" fillId="0" borderId="0"/>
    <xf numFmtId="186" fontId="164" fillId="0" borderId="0"/>
    <xf numFmtId="186" fontId="165" fillId="2" borderId="0"/>
    <xf numFmtId="41" fontId="19" fillId="0" borderId="58" applyNumberFormat="0" applyFont="0" applyFill="0" applyAlignment="0"/>
    <xf numFmtId="247" fontId="19" fillId="0" borderId="17" applyNumberFormat="0" applyFont="0" applyFill="0" applyAlignment="0" applyProtection="0"/>
    <xf numFmtId="186" fontId="39" fillId="2" borderId="0"/>
    <xf numFmtId="186" fontId="39" fillId="2" borderId="0"/>
    <xf numFmtId="201" fontId="5" fillId="0" borderId="0" applyFill="0" applyBorder="0" applyAlignment="0"/>
    <xf numFmtId="202" fontId="5" fillId="0" borderId="0" applyFill="0" applyBorder="0" applyAlignment="0"/>
    <xf numFmtId="201" fontId="5" fillId="0" borderId="0" applyFill="0" applyBorder="0" applyAlignment="0"/>
    <xf numFmtId="0" fontId="166" fillId="0" borderId="0" applyFill="0" applyBorder="0" applyAlignment="0"/>
    <xf numFmtId="202" fontId="5" fillId="0" borderId="0" applyFill="0" applyBorder="0" applyAlignment="0"/>
    <xf numFmtId="0" fontId="167" fillId="0" borderId="59" applyNumberFormat="0" applyFill="0" applyAlignment="0" applyProtection="0"/>
    <xf numFmtId="204" fontId="5" fillId="0" borderId="0"/>
    <xf numFmtId="201" fontId="54" fillId="2" borderId="30" applyFont="0" applyBorder="0" applyAlignment="0"/>
    <xf numFmtId="179" fontId="48" fillId="2" borderId="0" applyFont="0" applyBorder="0" applyAlignment="0"/>
    <xf numFmtId="15" fontId="75" fillId="0" borderId="0" applyFill="0" applyBorder="0">
      <alignment horizontal="right"/>
    </xf>
    <xf numFmtId="186" fontId="45" fillId="0" borderId="1" applyFill="0">
      <alignment horizontal="center" vertical="center"/>
    </xf>
    <xf numFmtId="0" fontId="45" fillId="0" borderId="1" applyFill="0">
      <alignment horizontal="center" vertical="center"/>
    </xf>
    <xf numFmtId="0" fontId="168" fillId="0" borderId="1" applyFill="0">
      <alignment horizontal="center" vertical="center"/>
    </xf>
    <xf numFmtId="0" fontId="45" fillId="0" borderId="1" applyFill="0">
      <alignment horizontal="center" vertical="center"/>
    </xf>
    <xf numFmtId="186" fontId="39" fillId="0" borderId="1" applyFill="0">
      <alignment horizontal="center" vertical="center"/>
    </xf>
    <xf numFmtId="0" fontId="39" fillId="0" borderId="1" applyFill="0">
      <alignment horizontal="center" vertical="center"/>
    </xf>
    <xf numFmtId="0" fontId="85" fillId="0" borderId="1" applyFill="0">
      <alignment horizontal="center" vertical="center"/>
    </xf>
    <xf numFmtId="0" fontId="39" fillId="0" borderId="1" applyFill="0">
      <alignment horizontal="center" vertical="center"/>
    </xf>
    <xf numFmtId="248" fontId="39" fillId="0" borderId="1" applyFill="0">
      <alignment horizontal="center" vertical="center"/>
    </xf>
    <xf numFmtId="248" fontId="39" fillId="0" borderId="1" applyFill="0">
      <alignment horizontal="center" vertical="center"/>
    </xf>
    <xf numFmtId="249" fontId="85" fillId="0" borderId="1" applyFill="0">
      <alignment horizontal="center" vertical="center"/>
    </xf>
    <xf numFmtId="248" fontId="39" fillId="0" borderId="1" applyFill="0">
      <alignment horizontal="center" vertical="center"/>
    </xf>
    <xf numFmtId="0" fontId="169" fillId="0" borderId="0" applyNumberFormat="0" applyFill="0" applyBorder="0" applyAlignment="0" applyProtection="0">
      <alignment horizontal="right"/>
    </xf>
    <xf numFmtId="0" fontId="170" fillId="0" borderId="0" applyNumberFormat="0"/>
    <xf numFmtId="8" fontId="78" fillId="0" borderId="0" applyFont="0" applyFill="0" applyBorder="0" applyAlignment="0" applyProtection="0"/>
    <xf numFmtId="41" fontId="171" fillId="0" borderId="0" applyFont="0" applyFill="0" applyBorder="0" applyAlignment="0" applyProtection="0"/>
    <xf numFmtId="250" fontId="75" fillId="0" borderId="0" applyFill="0" applyBorder="0">
      <alignment horizontal="right"/>
    </xf>
    <xf numFmtId="8" fontId="78" fillId="0" borderId="0" applyFont="0" applyFill="0" applyBorder="0" applyAlignment="0" applyProtection="0"/>
    <xf numFmtId="186" fontId="38" fillId="0" borderId="0" applyFill="0" applyBorder="0">
      <alignment horizontal="left" vertical="center"/>
    </xf>
    <xf numFmtId="0" fontId="172" fillId="0" borderId="0" applyNumberFormat="0" applyFill="0" applyBorder="0" applyProtection="0"/>
    <xf numFmtId="0" fontId="173" fillId="0" borderId="0" applyFill="0" applyBorder="0">
      <alignment vertical="center"/>
    </xf>
    <xf numFmtId="251" fontId="5" fillId="0" borderId="0" applyFont="0" applyFill="0" applyBorder="0" applyAlignment="0" applyProtection="0"/>
    <xf numFmtId="252" fontId="5" fillId="0" borderId="0" applyFont="0" applyFill="0" applyBorder="0" applyAlignment="0" applyProtection="0"/>
    <xf numFmtId="253" fontId="174" fillId="0" borderId="0" applyFont="0" applyFill="0" applyBorder="0" applyAlignment="0" applyProtection="0"/>
    <xf numFmtId="191" fontId="85" fillId="0" borderId="0" applyFill="0" applyBorder="0">
      <alignment vertical="center"/>
    </xf>
    <xf numFmtId="0" fontId="175" fillId="52" borderId="0" applyNumberFormat="0" applyBorder="0" applyAlignment="0" applyProtection="0"/>
    <xf numFmtId="254" fontId="176" fillId="0" borderId="56">
      <alignment horizontal="right"/>
      <protection locked="0"/>
    </xf>
    <xf numFmtId="0" fontId="177" fillId="0" borderId="0"/>
    <xf numFmtId="0" fontId="177" fillId="0" borderId="0"/>
    <xf numFmtId="0" fontId="177" fillId="0" borderId="0"/>
    <xf numFmtId="0" fontId="177" fillId="0" borderId="0"/>
    <xf numFmtId="0" fontId="5" fillId="4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0" fillId="0" borderId="0">
      <alignment horizontal="left" vertical="center" indent="1"/>
    </xf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18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9" fillId="0" borderId="0"/>
    <xf numFmtId="0" fontId="5" fillId="4" borderId="0"/>
    <xf numFmtId="0" fontId="5" fillId="0" borderId="0" applyFill="0"/>
    <xf numFmtId="0" fontId="5" fillId="4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39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5" fillId="4" borderId="0"/>
    <xf numFmtId="0" fontId="5" fillId="0" borderId="0"/>
    <xf numFmtId="170" fontId="5" fillId="0" borderId="0"/>
    <xf numFmtId="170" fontId="5" fillId="0" borderId="0"/>
    <xf numFmtId="170" fontId="5" fillId="0" borderId="0"/>
    <xf numFmtId="0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9" fillId="0" borderId="0"/>
    <xf numFmtId="0" fontId="19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0" fontId="5" fillId="0" borderId="0"/>
    <xf numFmtId="17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0" fontId="5" fillId="0" borderId="0"/>
    <xf numFmtId="170" fontId="5" fillId="0" borderId="0"/>
    <xf numFmtId="0" fontId="18" fillId="0" borderId="0"/>
    <xf numFmtId="0" fontId="18" fillId="0" borderId="0"/>
    <xf numFmtId="170" fontId="5" fillId="0" borderId="0"/>
    <xf numFmtId="17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9" fillId="0" borderId="0"/>
    <xf numFmtId="0" fontId="39" fillId="0" borderId="0"/>
    <xf numFmtId="0" fontId="179" fillId="0" borderId="0"/>
    <xf numFmtId="0" fontId="5" fillId="0" borderId="0"/>
    <xf numFmtId="0" fontId="178" fillId="0" borderId="0"/>
    <xf numFmtId="170" fontId="5" fillId="0" borderId="0"/>
    <xf numFmtId="170" fontId="5" fillId="0" borderId="0"/>
    <xf numFmtId="170" fontId="3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0" fontId="5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5" fillId="4" borderId="0"/>
    <xf numFmtId="170" fontId="5" fillId="0" borderId="0"/>
    <xf numFmtId="170" fontId="5" fillId="0" borderId="0"/>
    <xf numFmtId="0" fontId="178" fillId="0" borderId="0"/>
    <xf numFmtId="0" fontId="178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170" fontId="5" fillId="0" borderId="0"/>
    <xf numFmtId="170" fontId="5" fillId="0" borderId="0"/>
    <xf numFmtId="0" fontId="5" fillId="0" borderId="0"/>
    <xf numFmtId="0" fontId="5" fillId="0" borderId="0"/>
    <xf numFmtId="170" fontId="5" fillId="0" borderId="0"/>
    <xf numFmtId="170" fontId="5" fillId="0" borderId="0"/>
    <xf numFmtId="0" fontId="5" fillId="0" borderId="0"/>
    <xf numFmtId="17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8" fillId="0" borderId="0"/>
    <xf numFmtId="170" fontId="5" fillId="0" borderId="0"/>
    <xf numFmtId="170" fontId="5" fillId="0" borderId="0"/>
    <xf numFmtId="170" fontId="5" fillId="0" borderId="0"/>
    <xf numFmtId="0" fontId="178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4" borderId="0"/>
    <xf numFmtId="0" fontId="5" fillId="0" borderId="0"/>
    <xf numFmtId="170" fontId="5" fillId="0" borderId="0"/>
    <xf numFmtId="0" fontId="85" fillId="0" borderId="0" applyFill="0" applyBorder="0">
      <alignment vertical="center"/>
    </xf>
    <xf numFmtId="170" fontId="5" fillId="0" borderId="0"/>
    <xf numFmtId="170" fontId="5" fillId="0" borderId="0"/>
    <xf numFmtId="0" fontId="18" fillId="0" borderId="0"/>
    <xf numFmtId="0" fontId="18" fillId="0" borderId="0"/>
    <xf numFmtId="170" fontId="5" fillId="0" borderId="0"/>
    <xf numFmtId="17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8" fillId="0" borderId="0"/>
    <xf numFmtId="0" fontId="178" fillId="0" borderId="0"/>
    <xf numFmtId="0" fontId="178" fillId="0" borderId="0"/>
    <xf numFmtId="0" fontId="18" fillId="0" borderId="0"/>
    <xf numFmtId="0" fontId="39" fillId="0" borderId="0"/>
    <xf numFmtId="0" fontId="5" fillId="4" borderId="0"/>
    <xf numFmtId="170" fontId="5" fillId="0" borderId="0"/>
    <xf numFmtId="0" fontId="178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39" fillId="0" borderId="0"/>
    <xf numFmtId="0" fontId="19" fillId="0" borderId="0"/>
    <xf numFmtId="0" fontId="19" fillId="0" borderId="0"/>
    <xf numFmtId="0" fontId="50" fillId="0" borderId="0" applyFont="0" applyFill="0" applyBorder="0" applyAlignment="0" applyProtection="0"/>
    <xf numFmtId="0" fontId="180" fillId="0" borderId="0"/>
    <xf numFmtId="170" fontId="19" fillId="0" borderId="0"/>
    <xf numFmtId="170" fontId="19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17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170" fontId="5" fillId="0" borderId="0"/>
    <xf numFmtId="170" fontId="5" fillId="0" borderId="0"/>
    <xf numFmtId="170" fontId="5" fillId="0" borderId="0"/>
    <xf numFmtId="0" fontId="18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178" fillId="0" borderId="0"/>
    <xf numFmtId="0" fontId="18" fillId="0" borderId="0"/>
    <xf numFmtId="0" fontId="18" fillId="0" borderId="0"/>
    <xf numFmtId="0" fontId="18" fillId="0" borderId="0"/>
    <xf numFmtId="0" fontId="17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8" fillId="0" borderId="0"/>
    <xf numFmtId="0" fontId="178" fillId="0" borderId="0"/>
    <xf numFmtId="0" fontId="5" fillId="0" borderId="0"/>
    <xf numFmtId="170" fontId="5" fillId="0" borderId="0"/>
    <xf numFmtId="170" fontId="5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178" fillId="0" borderId="0"/>
    <xf numFmtId="0" fontId="3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0" fontId="5" fillId="0" borderId="0"/>
    <xf numFmtId="0" fontId="39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0" fontId="18" fillId="0" borderId="0"/>
    <xf numFmtId="0" fontId="18" fillId="0" borderId="0"/>
    <xf numFmtId="170" fontId="5" fillId="0" borderId="0"/>
    <xf numFmtId="0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93" fillId="0" borderId="0"/>
    <xf numFmtId="0" fontId="17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0" fontId="5" fillId="0" borderId="0"/>
    <xf numFmtId="170" fontId="5" fillId="0" borderId="0"/>
    <xf numFmtId="17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4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7" fillId="0" borderId="0"/>
    <xf numFmtId="0" fontId="5" fillId="4" borderId="0"/>
    <xf numFmtId="0" fontId="19" fillId="0" borderId="0"/>
    <xf numFmtId="170" fontId="5" fillId="0" borderId="0"/>
    <xf numFmtId="170" fontId="5" fillId="0" borderId="0"/>
    <xf numFmtId="0" fontId="5" fillId="0" borderId="0"/>
    <xf numFmtId="0" fontId="39" fillId="0" borderId="0"/>
    <xf numFmtId="0" fontId="5" fillId="4" borderId="0"/>
    <xf numFmtId="0" fontId="18" fillId="0" borderId="0"/>
    <xf numFmtId="0" fontId="18" fillId="0" borderId="0"/>
    <xf numFmtId="0" fontId="39" fillId="0" borderId="0"/>
    <xf numFmtId="0" fontId="109" fillId="0" borderId="0" applyFill="0" applyBorder="0">
      <protection locked="0"/>
    </xf>
    <xf numFmtId="0" fontId="109" fillId="0" borderId="0" applyFill="0" applyBorder="0">
      <protection locked="0"/>
    </xf>
    <xf numFmtId="0" fontId="97" fillId="0" borderId="0"/>
    <xf numFmtId="186" fontId="97" fillId="0" borderId="0"/>
    <xf numFmtId="0" fontId="97" fillId="0" borderId="0"/>
    <xf numFmtId="0" fontId="78" fillId="0" borderId="0"/>
    <xf numFmtId="0" fontId="5" fillId="47" borderId="60" applyNumberFormat="0" applyFont="0" applyAlignment="0" applyProtection="0"/>
    <xf numFmtId="0" fontId="57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5" fillId="47" borderId="60" applyNumberFormat="0" applyFont="0" applyAlignment="0" applyProtection="0"/>
    <xf numFmtId="0" fontId="42" fillId="47" borderId="60" applyNumberFormat="0" applyFont="0" applyAlignment="0" applyProtection="0"/>
    <xf numFmtId="0" fontId="19" fillId="13" borderId="26" applyNumberFormat="0" applyFont="0" applyAlignment="0" applyProtection="0"/>
    <xf numFmtId="0" fontId="19" fillId="13" borderId="26" applyNumberFormat="0" applyFont="0" applyAlignment="0" applyProtection="0"/>
    <xf numFmtId="0" fontId="181" fillId="0" borderId="61" applyNumberFormat="0" applyFill="0" applyBorder="0"/>
    <xf numFmtId="3" fontId="182" fillId="1" borderId="0" applyBorder="0" applyAlignment="0" applyProtection="0"/>
    <xf numFmtId="3" fontId="183" fillId="0" borderId="0"/>
    <xf numFmtId="192" fontId="85" fillId="0" borderId="0" applyFill="0" applyBorder="0">
      <alignment vertical="center"/>
    </xf>
    <xf numFmtId="3" fontId="183" fillId="0" borderId="0"/>
    <xf numFmtId="247" fontId="19" fillId="0" borderId="0" applyFont="0" applyFill="0" applyBorder="0" applyAlignment="0" applyProtection="0"/>
    <xf numFmtId="40" fontId="77" fillId="0" borderId="0" applyFont="0" applyFill="0" applyBorder="0" applyAlignment="0" applyProtection="0"/>
    <xf numFmtId="38" fontId="77" fillId="0" borderId="0" applyFont="0" applyFill="0" applyBorder="0" applyAlignment="0" applyProtection="0"/>
    <xf numFmtId="0" fontId="166" fillId="0" borderId="0">
      <alignment horizontal="left"/>
    </xf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0" fontId="184" fillId="48" borderId="62" applyNumberFormat="0" applyAlignment="0" applyProtection="0"/>
    <xf numFmtId="255" fontId="5" fillId="0" borderId="0" applyFill="0" applyBorder="0">
      <alignment horizontal="center"/>
    </xf>
    <xf numFmtId="0" fontId="185" fillId="0" borderId="0"/>
    <xf numFmtId="1" fontId="186" fillId="0" borderId="0" applyProtection="0">
      <alignment horizontal="right" vertical="center"/>
    </xf>
    <xf numFmtId="0" fontId="5" fillId="81" borderId="0" applyNumberFormat="0" applyFont="0" applyBorder="0" applyAlignment="0" applyProtection="0">
      <protection hidden="1"/>
    </xf>
    <xf numFmtId="0" fontId="101" fillId="82" borderId="1" applyNumberForma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10" fontId="51" fillId="0" borderId="0" applyFont="0" applyFill="0" applyBorder="0" applyAlignment="0" applyProtection="0"/>
    <xf numFmtId="9" fontId="5" fillId="0" borderId="0" applyFont="0" applyFill="0" applyBorder="0" applyAlignment="0" applyProtection="0"/>
    <xf numFmtId="256" fontId="51" fillId="0" borderId="0" applyFont="0" applyFill="0" applyBorder="0" applyAlignment="0" applyProtection="0"/>
    <xf numFmtId="182" fontId="63" fillId="0" borderId="0" applyFill="0" applyBorder="0">
      <protection locked="0"/>
    </xf>
    <xf numFmtId="10" fontId="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93" fontId="85" fillId="0" borderId="0" applyFill="0" applyBorder="0">
      <alignment vertical="center"/>
    </xf>
    <xf numFmtId="186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187" fillId="0" borderId="0" applyFill="0" applyBorder="0">
      <alignment vertical="center"/>
    </xf>
    <xf numFmtId="0" fontId="45" fillId="0" borderId="0" applyFill="0" applyBorder="0">
      <alignment vertical="center"/>
    </xf>
    <xf numFmtId="0" fontId="188" fillId="0" borderId="6" applyBorder="0"/>
    <xf numFmtId="0" fontId="189" fillId="0" borderId="0"/>
    <xf numFmtId="9" fontId="5" fillId="0" borderId="0" applyFont="0" applyFill="0" applyBorder="0" applyAlignment="0" applyProtection="0"/>
    <xf numFmtId="0" fontId="190" fillId="0" borderId="0" applyNumberFormat="0"/>
    <xf numFmtId="201" fontId="5" fillId="0" borderId="0" applyFill="0" applyBorder="0" applyAlignment="0"/>
    <xf numFmtId="202" fontId="5" fillId="0" borderId="0" applyFill="0" applyBorder="0" applyAlignment="0"/>
    <xf numFmtId="201" fontId="5" fillId="0" borderId="0" applyFill="0" applyBorder="0" applyAlignment="0"/>
    <xf numFmtId="0" fontId="40" fillId="0" borderId="0" applyFill="0" applyBorder="0" applyAlignment="0"/>
    <xf numFmtId="202" fontId="5" fillId="0" borderId="0" applyFill="0" applyBorder="0" applyAlignment="0"/>
    <xf numFmtId="189" fontId="100" fillId="0" borderId="0" applyFill="0" applyBorder="0">
      <alignment horizontal="right" vertical="center"/>
    </xf>
    <xf numFmtId="189" fontId="85" fillId="0" borderId="0" applyFill="0" applyBorder="0">
      <alignment vertical="center"/>
    </xf>
    <xf numFmtId="189" fontId="93" fillId="0" borderId="0" applyFill="0" applyBorder="0">
      <alignment vertical="center"/>
    </xf>
    <xf numFmtId="197" fontId="100" fillId="0" borderId="0" applyFill="0" applyBorder="0">
      <alignment horizontal="right" vertical="center"/>
    </xf>
    <xf numFmtId="190" fontId="85" fillId="0" borderId="0" applyFill="0" applyBorder="0">
      <alignment vertical="center"/>
    </xf>
    <xf numFmtId="190" fontId="93" fillId="0" borderId="0" applyFill="0" applyBorder="0">
      <alignment vertical="center"/>
    </xf>
    <xf numFmtId="186" fontId="191" fillId="0" borderId="0" applyFill="0" applyBorder="0">
      <alignment vertical="center"/>
    </xf>
    <xf numFmtId="0" fontId="132" fillId="0" borderId="0" applyFill="0" applyBorder="0">
      <alignment vertical="center"/>
    </xf>
    <xf numFmtId="0" fontId="124" fillId="0" borderId="0" applyFill="0" applyBorder="0">
      <alignment vertical="center"/>
    </xf>
    <xf numFmtId="186" fontId="192" fillId="0" borderId="0" applyFill="0" applyBorder="0">
      <alignment vertical="center"/>
    </xf>
    <xf numFmtId="0" fontId="136" fillId="0" borderId="0" applyFill="0" applyBorder="0">
      <alignment vertical="center"/>
    </xf>
    <xf numFmtId="0" fontId="193" fillId="0" borderId="0" applyFill="0" applyBorder="0">
      <alignment vertical="center"/>
    </xf>
    <xf numFmtId="186" fontId="194" fillId="0" borderId="0" applyFill="0" applyBorder="0">
      <alignment vertical="center"/>
    </xf>
    <xf numFmtId="0" fontId="142" fillId="0" borderId="0" applyFill="0" applyBorder="0">
      <alignment vertical="center"/>
    </xf>
    <xf numFmtId="0" fontId="195" fillId="0" borderId="0" applyFill="0" applyBorder="0">
      <alignment vertical="center"/>
    </xf>
    <xf numFmtId="186" fontId="100" fillId="0" borderId="0" applyFill="0" applyBorder="0">
      <alignment vertical="center"/>
    </xf>
    <xf numFmtId="0" fontId="144" fillId="0" borderId="0" applyFill="0" applyBorder="0">
      <alignment vertical="center"/>
    </xf>
    <xf numFmtId="0" fontId="93" fillId="0" borderId="0" applyFill="0" applyBorder="0">
      <alignment vertical="center"/>
    </xf>
    <xf numFmtId="186" fontId="150" fillId="0" borderId="0" applyFill="0" applyBorder="0">
      <alignment horizontal="center" vertical="center"/>
      <protection locked="0"/>
    </xf>
    <xf numFmtId="0" fontId="150" fillId="0" borderId="0" applyFill="0" applyBorder="0">
      <alignment horizontal="center" vertical="center"/>
    </xf>
    <xf numFmtId="186" fontId="150" fillId="0" borderId="0" applyFill="0" applyBorder="0">
      <alignment horizontal="center" vertical="center"/>
      <protection locked="0"/>
    </xf>
    <xf numFmtId="0" fontId="150" fillId="0" borderId="0" applyFill="0" applyBorder="0">
      <alignment horizontal="center" vertical="center"/>
    </xf>
    <xf numFmtId="186" fontId="196" fillId="0" borderId="0" applyFill="0" applyBorder="0">
      <alignment horizontal="left" vertical="center"/>
      <protection locked="0"/>
    </xf>
    <xf numFmtId="0" fontId="152" fillId="0" borderId="0" applyFill="0" applyBorder="0">
      <alignment vertical="center"/>
    </xf>
    <xf numFmtId="0" fontId="196" fillId="0" borderId="0" applyFill="0" applyBorder="0">
      <alignment vertical="center"/>
    </xf>
    <xf numFmtId="186" fontId="197" fillId="0" borderId="0" applyFill="0" applyBorder="0">
      <alignment horizontal="left" vertical="center"/>
    </xf>
    <xf numFmtId="0" fontId="173" fillId="0" borderId="0" applyFill="0" applyBorder="0">
      <alignment vertical="center"/>
    </xf>
    <xf numFmtId="0" fontId="198" fillId="0" borderId="0" applyFill="0" applyBorder="0">
      <alignment vertical="center"/>
    </xf>
    <xf numFmtId="191" fontId="100" fillId="0" borderId="0" applyFill="0" applyBorder="0">
      <alignment horizontal="right" vertical="center"/>
    </xf>
    <xf numFmtId="191" fontId="85" fillId="0" borderId="0" applyFill="0" applyBorder="0">
      <alignment vertical="center"/>
    </xf>
    <xf numFmtId="191" fontId="93" fillId="0" borderId="0" applyFill="0" applyBorder="0">
      <alignment vertical="center"/>
    </xf>
    <xf numFmtId="186" fontId="100" fillId="0" borderId="0" applyFill="0" applyBorder="0">
      <alignment vertical="center"/>
    </xf>
    <xf numFmtId="0" fontId="85" fillId="0" borderId="0" applyFill="0" applyBorder="0">
      <alignment vertical="center"/>
    </xf>
    <xf numFmtId="0" fontId="93" fillId="0" borderId="0" applyFill="0" applyBorder="0">
      <alignment vertical="center"/>
    </xf>
    <xf numFmtId="192" fontId="100" fillId="0" borderId="0" applyFill="0" applyBorder="0">
      <alignment horizontal="right" vertical="center"/>
    </xf>
    <xf numFmtId="192" fontId="85" fillId="0" borderId="0" applyFill="0" applyBorder="0">
      <alignment vertical="center"/>
    </xf>
    <xf numFmtId="192" fontId="93" fillId="0" borderId="0" applyFill="0" applyBorder="0">
      <alignment vertical="center"/>
    </xf>
    <xf numFmtId="193" fontId="100" fillId="0" borderId="0" applyFill="0" applyBorder="0">
      <alignment horizontal="right" vertical="center"/>
    </xf>
    <xf numFmtId="193" fontId="85" fillId="0" borderId="0" applyFill="0" applyBorder="0">
      <alignment vertical="center"/>
    </xf>
    <xf numFmtId="193" fontId="93" fillId="0" borderId="0" applyFill="0" applyBorder="0">
      <alignment vertical="center"/>
    </xf>
    <xf numFmtId="186" fontId="194" fillId="0" borderId="0" applyFill="0" applyBorder="0">
      <alignment vertical="center"/>
    </xf>
    <xf numFmtId="0" fontId="168" fillId="0" borderId="0" applyFill="0" applyBorder="0">
      <alignment vertical="center"/>
    </xf>
    <xf numFmtId="0" fontId="195" fillId="0" borderId="0" applyFill="0" applyBorder="0">
      <alignment vertical="center"/>
    </xf>
    <xf numFmtId="192" fontId="199" fillId="0" borderId="0" applyFill="0" applyBorder="0">
      <alignment horizontal="left" vertical="center"/>
    </xf>
    <xf numFmtId="0" fontId="200" fillId="0" borderId="0" applyFill="0" applyBorder="0">
      <alignment vertical="center"/>
    </xf>
    <xf numFmtId="0" fontId="201" fillId="0" borderId="0" applyFill="0" applyBorder="0">
      <alignment vertical="center"/>
    </xf>
    <xf numFmtId="186" fontId="202" fillId="0" borderId="0" applyFill="0" applyBorder="0">
      <alignment horizontal="left" vertical="center"/>
    </xf>
    <xf numFmtId="0" fontId="203" fillId="0" borderId="0" applyFill="0" applyBorder="0">
      <alignment vertical="center"/>
    </xf>
    <xf numFmtId="0" fontId="204" fillId="0" borderId="0" applyFill="0" applyBorder="0">
      <alignment vertical="center"/>
    </xf>
    <xf numFmtId="0" fontId="144" fillId="0" borderId="0" applyFill="0" applyBorder="0">
      <alignment vertical="center"/>
      <protection locked="0"/>
    </xf>
    <xf numFmtId="0" fontId="93" fillId="0" borderId="0" applyFill="0" applyBorder="0">
      <alignment vertical="center"/>
      <protection locked="0"/>
    </xf>
    <xf numFmtId="0" fontId="153" fillId="0" borderId="0" applyFill="0" applyBorder="0">
      <alignment vertical="center"/>
    </xf>
    <xf numFmtId="0" fontId="205" fillId="0" borderId="0" applyFill="0" applyBorder="0">
      <alignment vertical="center"/>
    </xf>
    <xf numFmtId="0" fontId="154" fillId="0" borderId="0" applyFill="0" applyBorder="0">
      <alignment vertical="center"/>
    </xf>
    <xf numFmtId="0" fontId="206" fillId="0" borderId="0" applyFill="0" applyBorder="0">
      <alignment vertical="center"/>
    </xf>
    <xf numFmtId="0" fontId="155" fillId="0" borderId="0" applyFill="0" applyBorder="0">
      <alignment vertical="center"/>
    </xf>
    <xf numFmtId="0" fontId="207" fillId="0" borderId="0" applyFill="0" applyBorder="0">
      <alignment vertical="center"/>
    </xf>
    <xf numFmtId="0" fontId="155" fillId="0" borderId="0" applyFill="0" applyBorder="0">
      <alignment vertical="center"/>
    </xf>
    <xf numFmtId="0" fontId="207" fillId="0" borderId="0" applyFill="0" applyBorder="0">
      <alignment vertical="center"/>
    </xf>
    <xf numFmtId="196" fontId="100" fillId="0" borderId="0" applyFill="0" applyBorder="0">
      <alignment horizontal="right" vertical="center"/>
    </xf>
    <xf numFmtId="194" fontId="85" fillId="0" borderId="0" applyFill="0" applyBorder="0">
      <alignment vertical="center"/>
    </xf>
    <xf numFmtId="194" fontId="93" fillId="0" borderId="0" applyFill="0" applyBorder="0">
      <alignment vertical="center"/>
    </xf>
    <xf numFmtId="9" fontId="183" fillId="0" borderId="0"/>
    <xf numFmtId="183" fontId="65" fillId="0" borderId="31"/>
    <xf numFmtId="17" fontId="7" fillId="0" borderId="0">
      <alignment horizontal="center" vertical="center"/>
    </xf>
    <xf numFmtId="0" fontId="208" fillId="0" borderId="0" applyNumberFormat="0" applyFill="0" applyBorder="0" applyAlignment="0" applyProtection="0"/>
    <xf numFmtId="257" fontId="209" fillId="0" borderId="0"/>
    <xf numFmtId="184" fontId="5" fillId="0" borderId="0"/>
    <xf numFmtId="14" fontId="169" fillId="0" borderId="0" applyNumberFormat="0" applyFill="0" applyBorder="0" applyAlignment="0" applyProtection="0">
      <alignment horizontal="left"/>
    </xf>
    <xf numFmtId="189" fontId="39" fillId="0" borderId="0" applyFill="0" applyBorder="0">
      <alignment horizontal="right" vertical="center"/>
    </xf>
    <xf numFmtId="189" fontId="39" fillId="0" borderId="0" applyFill="0" applyBorder="0">
      <alignment horizontal="right" vertical="center"/>
    </xf>
    <xf numFmtId="189" fontId="39" fillId="0" borderId="0" applyFill="0" applyBorder="0">
      <alignment horizontal="right" vertical="center"/>
    </xf>
    <xf numFmtId="197" fontId="39" fillId="0" borderId="0" applyFill="0" applyBorder="0">
      <alignment horizontal="right" vertical="center"/>
    </xf>
    <xf numFmtId="198" fontId="39" fillId="0" borderId="0" applyFill="0" applyBorder="0">
      <alignment horizontal="right" vertical="center"/>
    </xf>
    <xf numFmtId="197" fontId="39" fillId="0" borderId="0" applyFill="0" applyBorder="0">
      <alignment horizontal="right" vertical="center"/>
    </xf>
    <xf numFmtId="191" fontId="39" fillId="0" borderId="0" applyFill="0" applyBorder="0">
      <alignment horizontal="right" vertical="center"/>
    </xf>
    <xf numFmtId="191" fontId="39" fillId="0" borderId="0" applyFill="0" applyBorder="0">
      <alignment horizontal="right" vertical="center"/>
    </xf>
    <xf numFmtId="191" fontId="39" fillId="0" borderId="0" applyFill="0" applyBorder="0">
      <alignment horizontal="right" vertical="center"/>
    </xf>
    <xf numFmtId="192" fontId="39" fillId="0" borderId="0" applyFill="0" applyBorder="0">
      <alignment horizontal="right" vertical="center"/>
    </xf>
    <xf numFmtId="192" fontId="39" fillId="0" borderId="0" applyFill="0" applyBorder="0">
      <alignment horizontal="right" vertical="center"/>
    </xf>
    <xf numFmtId="192" fontId="39" fillId="0" borderId="0" applyFill="0" applyBorder="0">
      <alignment horizontal="right" vertical="center"/>
    </xf>
    <xf numFmtId="193" fontId="39" fillId="0" borderId="0" applyFill="0" applyBorder="0">
      <alignment horizontal="right" vertical="center"/>
    </xf>
    <xf numFmtId="193" fontId="39" fillId="0" borderId="0" applyFill="0" applyBorder="0">
      <alignment horizontal="right" vertical="center"/>
    </xf>
    <xf numFmtId="193" fontId="39" fillId="0" borderId="0" applyFill="0" applyBorder="0">
      <alignment horizontal="right" vertical="center"/>
    </xf>
    <xf numFmtId="196" fontId="39" fillId="0" borderId="0" applyFill="0" applyBorder="0">
      <alignment horizontal="right" vertical="center"/>
    </xf>
    <xf numFmtId="196" fontId="39" fillId="0" borderId="0" applyFill="0" applyBorder="0">
      <alignment horizontal="right" vertical="center"/>
    </xf>
    <xf numFmtId="196" fontId="39" fillId="0" borderId="0" applyFill="0" applyBorder="0">
      <alignment horizontal="right" vertical="center"/>
    </xf>
    <xf numFmtId="258" fontId="210" fillId="82" borderId="35">
      <alignment horizontal="center"/>
    </xf>
    <xf numFmtId="41" fontId="17" fillId="83" borderId="57" applyFont="0" applyAlignment="0"/>
    <xf numFmtId="186" fontId="193" fillId="70" borderId="0"/>
    <xf numFmtId="0" fontId="119" fillId="0" borderId="63">
      <alignment vertical="center"/>
    </xf>
    <xf numFmtId="0" fontId="119" fillId="0" borderId="63">
      <alignment vertical="center"/>
    </xf>
    <xf numFmtId="0" fontId="119" fillId="0" borderId="63">
      <alignment vertical="center"/>
    </xf>
    <xf numFmtId="0" fontId="119" fillId="0" borderId="63">
      <alignment vertical="center"/>
    </xf>
    <xf numFmtId="0" fontId="119" fillId="0" borderId="63">
      <alignment vertical="center"/>
    </xf>
    <xf numFmtId="0" fontId="211" fillId="0" borderId="64"/>
    <xf numFmtId="259" fontId="75" fillId="0" borderId="0" applyFont="0" applyFill="0" applyBorder="0" applyAlignment="0" applyProtection="0">
      <alignment horizontal="right"/>
    </xf>
    <xf numFmtId="0" fontId="54" fillId="0" borderId="0"/>
    <xf numFmtId="0" fontId="48" fillId="0" borderId="0"/>
    <xf numFmtId="0" fontId="212" fillId="0" borderId="0" applyFill="0" applyBorder="0" applyAlignment="0"/>
    <xf numFmtId="0" fontId="200" fillId="0" borderId="0" applyFill="0" applyBorder="0">
      <alignment vertical="center"/>
    </xf>
    <xf numFmtId="0" fontId="212" fillId="0" borderId="0" applyFill="0" applyBorder="0" applyAlignment="0"/>
    <xf numFmtId="37" fontId="213" fillId="0" borderId="0">
      <protection locked="0"/>
    </xf>
    <xf numFmtId="0" fontId="214" fillId="0" borderId="17"/>
    <xf numFmtId="0" fontId="48" fillId="0" borderId="0"/>
    <xf numFmtId="0" fontId="73" fillId="0" borderId="0"/>
    <xf numFmtId="0" fontId="215" fillId="84" borderId="0"/>
    <xf numFmtId="49" fontId="216" fillId="85" borderId="65"/>
    <xf numFmtId="49" fontId="216" fillId="85" borderId="0">
      <alignment wrapText="1"/>
    </xf>
    <xf numFmtId="0" fontId="215" fillId="4" borderId="66">
      <protection locked="0"/>
    </xf>
    <xf numFmtId="0" fontId="215" fillId="84" borderId="0"/>
    <xf numFmtId="186" fontId="9" fillId="0" borderId="0" applyFill="0" applyBorder="0">
      <alignment horizontal="left" vertical="center"/>
    </xf>
    <xf numFmtId="0" fontId="217" fillId="0" borderId="0" applyNumberFormat="0" applyFill="0" applyBorder="0" applyProtection="0"/>
    <xf numFmtId="0" fontId="203" fillId="0" borderId="0" applyFill="0" applyBorder="0">
      <alignment vertical="center"/>
    </xf>
    <xf numFmtId="17" fontId="75" fillId="0" borderId="0" applyFill="0" applyBorder="0">
      <alignment horizontal="right"/>
    </xf>
    <xf numFmtId="171" fontId="39" fillId="0" borderId="0" applyAlignment="0" applyProtection="0"/>
    <xf numFmtId="171" fontId="39" fillId="0" borderId="0" applyAlignment="0" applyProtection="0"/>
    <xf numFmtId="260" fontId="54" fillId="0" borderId="0" applyFill="0" applyBorder="0" applyProtection="0"/>
    <xf numFmtId="170" fontId="39" fillId="0" borderId="0"/>
    <xf numFmtId="170" fontId="39" fillId="0" borderId="0"/>
    <xf numFmtId="0" fontId="42" fillId="0" borderId="0" applyNumberFormat="0" applyBorder="0" applyAlignment="0"/>
    <xf numFmtId="0" fontId="109" fillId="0" borderId="0"/>
    <xf numFmtId="186" fontId="38" fillId="0" borderId="0"/>
    <xf numFmtId="186" fontId="38" fillId="0" borderId="0"/>
    <xf numFmtId="186" fontId="9" fillId="0" borderId="0"/>
    <xf numFmtId="186" fontId="9" fillId="0" borderId="0"/>
    <xf numFmtId="0" fontId="218" fillId="0" borderId="0" applyNumberFormat="0" applyBorder="0" applyAlignment="0"/>
    <xf numFmtId="0" fontId="219" fillId="0" borderId="0" applyNumberFormat="0" applyBorder="0" applyAlignment="0"/>
    <xf numFmtId="261" fontId="7" fillId="2" borderId="13"/>
    <xf numFmtId="261" fontId="7" fillId="2" borderId="13"/>
    <xf numFmtId="261" fontId="7" fillId="2" borderId="13"/>
    <xf numFmtId="0" fontId="144" fillId="0" borderId="0" applyFill="0" applyBorder="0">
      <alignment vertical="center"/>
      <protection locked="0"/>
    </xf>
    <xf numFmtId="262" fontId="76" fillId="0" borderId="17" applyFont="0" applyFill="0" applyAlignment="0" applyProtection="0"/>
    <xf numFmtId="262" fontId="76" fillId="0" borderId="17" applyFont="0" applyFill="0" applyAlignment="0" applyProtection="0"/>
    <xf numFmtId="262" fontId="76" fillId="0" borderId="17" applyFont="0" applyFill="0" applyAlignment="0" applyProtection="0"/>
    <xf numFmtId="262" fontId="76" fillId="0" borderId="17" applyFont="0" applyFill="0" applyAlignment="0" applyProtection="0"/>
    <xf numFmtId="186" fontId="220" fillId="69" borderId="0"/>
    <xf numFmtId="0" fontId="48" fillId="0" borderId="67"/>
    <xf numFmtId="40" fontId="221" fillId="0" borderId="0" applyBorder="0">
      <alignment horizontal="right"/>
    </xf>
    <xf numFmtId="0" fontId="67" fillId="0" borderId="0" applyBorder="0" applyProtection="0">
      <alignment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230" fontId="67" fillId="0" borderId="14" applyBorder="0" applyProtection="0">
      <alignment horizontal="right" vertical="center"/>
    </xf>
    <xf numFmtId="0" fontId="66" fillId="86" borderId="0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0" fontId="66" fillId="44" borderId="14" applyBorder="0" applyProtection="0">
      <alignment horizontal="centerContinuous" vertical="center"/>
    </xf>
    <xf numFmtId="186" fontId="67" fillId="0" borderId="0" applyBorder="0" applyProtection="0">
      <alignment vertical="center"/>
    </xf>
    <xf numFmtId="0" fontId="222" fillId="0" borderId="0" applyFill="0" applyBorder="0" applyAlignment="0"/>
    <xf numFmtId="0" fontId="97" fillId="0" borderId="0"/>
    <xf numFmtId="0" fontId="223" fillId="0" borderId="0" applyFill="0" applyBorder="0" applyProtection="0">
      <alignment horizontal="left"/>
    </xf>
    <xf numFmtId="0" fontId="224" fillId="87" borderId="0" applyNumberFormat="0">
      <alignment horizontal="center"/>
    </xf>
    <xf numFmtId="0" fontId="69" fillId="0" borderId="0"/>
    <xf numFmtId="49" fontId="5" fillId="0" borderId="0" applyFont="0" applyFill="0" applyBorder="0" applyAlignment="0" applyProtection="0"/>
    <xf numFmtId="0" fontId="69" fillId="0" borderId="0"/>
    <xf numFmtId="49" fontId="42" fillId="0" borderId="0" applyFill="0" applyBorder="0" applyAlignment="0"/>
    <xf numFmtId="0" fontId="42" fillId="0" borderId="0" applyFill="0" applyBorder="0" applyAlignment="0"/>
    <xf numFmtId="0" fontId="42" fillId="0" borderId="0" applyFill="0" applyBorder="0" applyAlignment="0"/>
    <xf numFmtId="172" fontId="109" fillId="72" borderId="0" applyFont="0" applyFill="0" applyBorder="0" applyAlignment="0"/>
    <xf numFmtId="262" fontId="76" fillId="0" borderId="0" applyFont="0" applyFill="0" applyBorder="0" applyAlignment="0" applyProtection="0"/>
    <xf numFmtId="0" fontId="225" fillId="0" borderId="0" applyNumberFormat="0" applyFill="0" applyBorder="0" applyAlignment="0" applyProtection="0"/>
    <xf numFmtId="0" fontId="226" fillId="0" borderId="0" applyNumberFormat="0" applyFill="0" applyBorder="0" applyAlignment="0" applyProtection="0"/>
    <xf numFmtId="0" fontId="70" fillId="0" borderId="0"/>
    <xf numFmtId="0" fontId="69" fillId="0" borderId="0"/>
    <xf numFmtId="186" fontId="227" fillId="0" borderId="0" applyFill="0" applyBorder="0">
      <alignment horizontal="left" vertical="center"/>
      <protection locked="0"/>
    </xf>
    <xf numFmtId="186" fontId="228" fillId="0" borderId="0" applyFill="0" applyBorder="0">
      <alignment horizontal="left" vertical="center"/>
      <protection locked="0"/>
    </xf>
    <xf numFmtId="206" fontId="63" fillId="0" borderId="12" applyFill="0"/>
    <xf numFmtId="206" fontId="63" fillId="0" borderId="12" applyFill="0"/>
    <xf numFmtId="206" fontId="63" fillId="0" borderId="17" applyFill="0"/>
    <xf numFmtId="0" fontId="1" fillId="0" borderId="68" applyNumberFormat="0" applyFill="0" applyAlignment="0" applyProtection="0"/>
    <xf numFmtId="206" fontId="63" fillId="0" borderId="17" applyFill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206" fontId="63" fillId="0" borderId="17" applyFill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0" fontId="1" fillId="0" borderId="68" applyNumberFormat="0" applyFill="0" applyAlignment="0" applyProtection="0"/>
    <xf numFmtId="206" fontId="63" fillId="0" borderId="12" applyFill="0"/>
    <xf numFmtId="206" fontId="63" fillId="0" borderId="12" applyFill="0"/>
    <xf numFmtId="206" fontId="63" fillId="0" borderId="17" applyFill="0"/>
    <xf numFmtId="206" fontId="63" fillId="0" borderId="17" applyFill="0"/>
    <xf numFmtId="206" fontId="63" fillId="0" borderId="17" applyFill="0"/>
    <xf numFmtId="0" fontId="1" fillId="0" borderId="69" applyNumberFormat="0" applyFill="0" applyAlignment="0" applyProtection="0"/>
    <xf numFmtId="262" fontId="76" fillId="0" borderId="70" applyFont="0" applyFill="0" applyAlignment="0" applyProtection="0"/>
    <xf numFmtId="262" fontId="76" fillId="0" borderId="70" applyFont="0" applyFill="0" applyAlignment="0" applyProtection="0"/>
    <xf numFmtId="262" fontId="76" fillId="0" borderId="70" applyFont="0" applyFill="0" applyAlignment="0" applyProtection="0"/>
    <xf numFmtId="263" fontId="39" fillId="0" borderId="0">
      <alignment horizontal="center"/>
    </xf>
    <xf numFmtId="0" fontId="229" fillId="0" borderId="0"/>
    <xf numFmtId="264" fontId="5" fillId="0" borderId="0" applyFont="0" applyFill="0" applyBorder="0" applyAlignment="0" applyProtection="0"/>
    <xf numFmtId="265" fontId="5" fillId="0" borderId="0" applyFont="0" applyFill="0" applyBorder="0" applyAlignment="0" applyProtection="0"/>
    <xf numFmtId="0" fontId="40" fillId="0" borderId="0" applyNumberFormat="0" applyFill="0" applyBorder="0"/>
    <xf numFmtId="0" fontId="40" fillId="0" borderId="0" applyNumberFormat="0" applyFill="0" applyBorder="0"/>
    <xf numFmtId="0" fontId="230" fillId="0" borderId="0" applyNumberFormat="0" applyFill="0" applyBorder="0" applyAlignment="0" applyProtection="0"/>
    <xf numFmtId="0" fontId="231" fillId="45" borderId="71" applyNumberFormat="0" applyAlignment="0">
      <protection locked="0"/>
    </xf>
    <xf numFmtId="0" fontId="166" fillId="0" borderId="0" applyNumberFormat="0" applyFill="0" applyBorder="0" applyAlignment="0"/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85" fontId="72" fillId="0" borderId="14" applyBorder="0" applyProtection="0">
      <alignment horizontal="right"/>
    </xf>
    <xf numFmtId="194" fontId="85" fillId="0" borderId="0" applyFill="0" applyBorder="0">
      <alignment vertical="center"/>
    </xf>
    <xf numFmtId="266" fontId="5" fillId="0" borderId="14" applyBorder="0" applyProtection="0">
      <alignment horizontal="right"/>
    </xf>
    <xf numFmtId="267" fontId="75" fillId="0" borderId="0" applyFill="0" applyBorder="0">
      <alignment horizontal="right"/>
    </xf>
    <xf numFmtId="0" fontId="185" fillId="0" borderId="0"/>
  </cellStyleXfs>
  <cellXfs count="167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2" fillId="0" borderId="0" xfId="0" applyFont="1"/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" fontId="0" fillId="5" borderId="1" xfId="0" applyNumberFormat="1" applyFill="1" applyBorder="1"/>
    <xf numFmtId="43" fontId="0" fillId="0" borderId="0" xfId="0" applyNumberFormat="1"/>
    <xf numFmtId="0" fontId="0" fillId="0" borderId="0" xfId="0" applyAlignment="1">
      <alignment vertical="top"/>
    </xf>
    <xf numFmtId="164" fontId="0" fillId="0" borderId="0" xfId="0" applyNumberFormat="1" applyFill="1" applyBorder="1"/>
    <xf numFmtId="166" fontId="0" fillId="0" borderId="0" xfId="0" applyNumberFormat="1" applyFill="1" applyBorder="1"/>
    <xf numFmtId="166" fontId="0" fillId="0" borderId="0" xfId="0" applyNumberFormat="1"/>
    <xf numFmtId="166" fontId="0" fillId="5" borderId="1" xfId="0" applyNumberFormat="1" applyFill="1" applyBorder="1"/>
    <xf numFmtId="0" fontId="16" fillId="0" borderId="0" xfId="0" applyFont="1" applyFill="1" applyBorder="1" applyAlignment="1">
      <alignment horizontal="center" vertical="center"/>
    </xf>
    <xf numFmtId="4" fontId="0" fillId="0" borderId="0" xfId="0" applyNumberFormat="1" applyBorder="1"/>
    <xf numFmtId="4" fontId="0" fillId="0" borderId="0" xfId="0" applyNumberFormat="1"/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4" fontId="0" fillId="0" borderId="0" xfId="0" applyNumberFormat="1" applyFill="1" applyBorder="1"/>
    <xf numFmtId="164" fontId="0" fillId="0" borderId="0" xfId="0" applyNumberFormat="1" applyFill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0" fontId="0" fillId="5" borderId="1" xfId="7" applyNumberFormat="1" applyFont="1" applyFill="1" applyBorder="1"/>
    <xf numFmtId="10" fontId="0" fillId="0" borderId="0" xfId="7" applyNumberFormat="1" applyFont="1"/>
    <xf numFmtId="2" fontId="0" fillId="0" borderId="0" xfId="0" applyNumberFormat="1"/>
    <xf numFmtId="0" fontId="17" fillId="0" borderId="0" xfId="0" applyFont="1" applyAlignment="1">
      <alignment vertical="center" wrapText="1"/>
    </xf>
    <xf numFmtId="0" fontId="5" fillId="5" borderId="8" xfId="0" applyFont="1" applyFill="1" applyBorder="1" applyAlignment="1" applyProtection="1">
      <alignment horizontal="left"/>
      <protection locked="0"/>
    </xf>
    <xf numFmtId="4" fontId="0" fillId="6" borderId="1" xfId="0" applyNumberFormat="1" applyFill="1" applyBorder="1"/>
    <xf numFmtId="0" fontId="34" fillId="0" borderId="0" xfId="0" applyFont="1" applyAlignment="1">
      <alignment horizontal="left" vertical="center" wrapText="1"/>
    </xf>
    <xf numFmtId="0" fontId="12" fillId="5" borderId="8" xfId="2" applyFill="1" applyBorder="1" applyAlignment="1" applyProtection="1">
      <alignment horizontal="left"/>
      <protection locked="0"/>
    </xf>
    <xf numFmtId="0" fontId="5" fillId="5" borderId="16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protection locked="0"/>
    </xf>
    <xf numFmtId="0" fontId="5" fillId="5" borderId="1" xfId="0" applyFont="1" applyFill="1" applyBorder="1" applyAlignment="1" applyProtection="1">
      <protection locked="0"/>
    </xf>
    <xf numFmtId="0" fontId="17" fillId="0" borderId="0" xfId="0" applyFont="1" applyAlignment="1">
      <alignment horizontal="left" vertical="center" wrapText="1"/>
    </xf>
    <xf numFmtId="0" fontId="0" fillId="0" borderId="0" xfId="0"/>
    <xf numFmtId="0" fontId="0" fillId="5" borderId="1" xfId="0" applyFill="1" applyBorder="1"/>
    <xf numFmtId="3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4" fillId="0" borderId="1" xfId="0" applyFont="1" applyFill="1" applyBorder="1"/>
    <xf numFmtId="0" fontId="0" fillId="0" borderId="0" xfId="0" applyBorder="1" applyAlignment="1">
      <alignment vertical="top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 applyBorder="1"/>
    <xf numFmtId="0" fontId="1" fillId="0" borderId="0" xfId="0" applyFont="1" applyAlignment="1">
      <alignment horizontal="left" vertical="center" wrapText="1"/>
    </xf>
    <xf numFmtId="0" fontId="0" fillId="38" borderId="1" xfId="0" applyFill="1" applyBorder="1" applyAlignment="1">
      <alignment horizontal="left"/>
    </xf>
    <xf numFmtId="4" fontId="0" fillId="38" borderId="1" xfId="0" applyNumberFormat="1" applyFill="1" applyBorder="1" applyAlignment="1">
      <alignment horizontal="right"/>
    </xf>
    <xf numFmtId="4" fontId="14" fillId="38" borderId="1" xfId="0" applyNumberFormat="1" applyFont="1" applyFill="1" applyBorder="1" applyAlignment="1">
      <alignment horizontal="right"/>
    </xf>
    <xf numFmtId="0" fontId="232" fillId="0" borderId="0" xfId="0" applyFont="1"/>
    <xf numFmtId="0" fontId="0" fillId="0" borderId="0" xfId="0" applyFill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16" fillId="0" borderId="1" xfId="0" applyFont="1" applyFill="1" applyBorder="1" applyAlignment="1">
      <alignment horizontal="left" wrapText="1"/>
    </xf>
    <xf numFmtId="0" fontId="14" fillId="88" borderId="0" xfId="0" applyFont="1" applyFill="1" applyAlignment="1">
      <alignment wrapText="1"/>
    </xf>
    <xf numFmtId="268" fontId="0" fillId="0" borderId="0" xfId="0" applyNumberFormat="1"/>
    <xf numFmtId="269" fontId="0" fillId="0" borderId="0" xfId="0" applyNumberFormat="1"/>
    <xf numFmtId="0" fontId="233" fillId="0" borderId="0" xfId="0" applyFont="1"/>
    <xf numFmtId="4" fontId="14" fillId="0" borderId="70" xfId="0" applyNumberFormat="1" applyFont="1" applyBorder="1"/>
    <xf numFmtId="43" fontId="0" fillId="0" borderId="0" xfId="54" applyFont="1"/>
    <xf numFmtId="0" fontId="5" fillId="5" borderId="4" xfId="0" applyFont="1" applyFill="1" applyBorder="1" applyAlignment="1" applyProtection="1">
      <alignment horizontal="left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 wrapText="1"/>
    </xf>
    <xf numFmtId="4" fontId="0" fillId="5" borderId="1" xfId="0" applyNumberFormat="1" applyFill="1" applyBorder="1" applyAlignment="1"/>
    <xf numFmtId="164" fontId="0" fillId="0" borderId="0" xfId="0" applyNumberFormat="1" applyAlignment="1"/>
    <xf numFmtId="0" fontId="4" fillId="0" borderId="0" xfId="0" applyFont="1" applyAlignment="1">
      <alignment horizontal="left" wrapText="1"/>
    </xf>
    <xf numFmtId="4" fontId="14" fillId="5" borderId="1" xfId="0" applyNumberFormat="1" applyFont="1" applyFill="1" applyBorder="1" applyAlignment="1"/>
    <xf numFmtId="0" fontId="0" fillId="5" borderId="1" xfId="0" applyFill="1" applyBorder="1" applyAlignment="1"/>
    <xf numFmtId="0" fontId="0" fillId="0" borderId="0" xfId="0" applyFill="1" applyAlignment="1"/>
    <xf numFmtId="0" fontId="1" fillId="0" borderId="0" xfId="0" applyFont="1" applyAlignment="1"/>
    <xf numFmtId="0" fontId="0" fillId="0" borderId="1" xfId="0" applyFill="1" applyBorder="1" applyAlignment="1"/>
    <xf numFmtId="0" fontId="1" fillId="0" borderId="0" xfId="0" applyFont="1" applyBorder="1" applyAlignment="1"/>
    <xf numFmtId="164" fontId="14" fillId="0" borderId="0" xfId="0" applyNumberFormat="1" applyFont="1" applyAlignment="1"/>
    <xf numFmtId="0" fontId="2" fillId="0" borderId="0" xfId="0" applyFont="1" applyAlignment="1"/>
    <xf numFmtId="0" fontId="0" fillId="0" borderId="0" xfId="0" applyAlignment="1">
      <alignment vertical="center" wrapText="1"/>
    </xf>
    <xf numFmtId="4" fontId="0" fillId="0" borderId="0" xfId="0" applyNumberFormat="1" applyFont="1" applyAlignment="1">
      <alignment horizontal="center" vertical="center" wrapText="1"/>
    </xf>
    <xf numFmtId="4" fontId="0" fillId="0" borderId="0" xfId="0" applyNumberFormat="1" applyFont="1"/>
    <xf numFmtId="169" fontId="0" fillId="5" borderId="1" xfId="0" applyNumberFormat="1" applyFill="1" applyBorder="1"/>
    <xf numFmtId="2" fontId="0" fillId="39" borderId="1" xfId="0" applyNumberFormat="1" applyFill="1" applyBorder="1"/>
    <xf numFmtId="269" fontId="0" fillId="5" borderId="1" xfId="0" applyNumberFormat="1" applyFill="1" applyBorder="1"/>
    <xf numFmtId="3" fontId="0" fillId="5" borderId="1" xfId="54" applyNumberFormat="1" applyFont="1" applyFill="1" applyBorder="1"/>
    <xf numFmtId="3" fontId="0" fillId="6" borderId="1" xfId="54" applyNumberFormat="1" applyFont="1" applyFill="1" applyBorder="1"/>
    <xf numFmtId="269" fontId="0" fillId="0" borderId="0" xfId="0" applyNumberFormat="1" applyFill="1" applyBorder="1"/>
    <xf numFmtId="4" fontId="14" fillId="5" borderId="1" xfId="0" applyNumberFormat="1" applyFont="1" applyFill="1" applyBorder="1"/>
    <xf numFmtId="4" fontId="0" fillId="5" borderId="0" xfId="0" applyNumberFormat="1" applyFill="1" applyBorder="1"/>
    <xf numFmtId="0" fontId="234" fillId="89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90" borderId="0" xfId="0" applyFont="1" applyFill="1" applyAlignment="1">
      <alignment horizontal="left" vertical="center" wrapText="1"/>
    </xf>
  </cellXfs>
  <cellStyles count="2128">
    <cellStyle name="_x0013_" xfId="127"/>
    <cellStyle name=" 1" xfId="128"/>
    <cellStyle name=" Writer Import]_x000d__x000a_Display Dialog=No_x000d__x000a__x000d__x000a_[Horizontal Arrange]_x000d__x000a_Dimensions Interlocking=Yes_x000d__x000a_Sum Hierarchy=Yes_x000d__x000a_Generate" xfId="65"/>
    <cellStyle name=" Writer Import]_x000d__x000a_Display Dialog=No_x000d__x000a__x000d__x000a_[Horizontal Arrange]_x000d__x000a_Dimensions Interlocking=Yes_x000d__x000a_Sum Hierarchy=Yes_x000d__x000a_Generate 2" xfId="129"/>
    <cellStyle name=" Writer Import]_x000d__x000a_Display Dialog=No_x000d__x000a__x000d__x000a_[Horizontal Arrange]_x000d__x000a_Dimensions Interlocking=Yes_x000d__x000a_Sum Hierarchy=Yes_x000d__x000a_Generate 3" xfId="130"/>
    <cellStyle name=" Writer Import]_x000d__x000a_Display Dialog=No_x000d__x000a__x000d__x000a_[Horizontal Arrange]_x000d__x000a_Dimensions Interlocking=Yes_x000d__x000a_Sum Hierarchy=Yes_x000d__x000a_Generate 4" xfId="131"/>
    <cellStyle name="%" xfId="132"/>
    <cellStyle name="(Comma)" xfId="133"/>
    <cellStyle name="_x0013__1106 v1.4 MGH Corporate Model Hybrid v5c" xfId="134"/>
    <cellStyle name="_141702_1" xfId="135"/>
    <cellStyle name="_141702_1 2" xfId="136"/>
    <cellStyle name="_141702_1_7. Ass" xfId="137"/>
    <cellStyle name="_141702_1_BoardN_FO" xfId="138"/>
    <cellStyle name="_141702_1_CashFQtrlyN_FO" xfId="139"/>
    <cellStyle name="_141702_1_CashFQtrlyN_FO 2" xfId="140"/>
    <cellStyle name="_141702_1_CPI&amp;Int_FA" xfId="141"/>
    <cellStyle name="_141702_1_Equity_Divs_Debt_FA" xfId="142"/>
    <cellStyle name="_2010-2015 Summary" xfId="143"/>
    <cellStyle name="_284268_1" xfId="144"/>
    <cellStyle name="_284268_1_7. Ass" xfId="145"/>
    <cellStyle name="_284268_1_BoardN_FO" xfId="146"/>
    <cellStyle name="_284268_1_BoardN_FO 2" xfId="147"/>
    <cellStyle name="_284268_1_CashFQtrlyN_FO" xfId="148"/>
    <cellStyle name="_284268_1_CashFQtrlyN_FO 2" xfId="149"/>
    <cellStyle name="_284268_1_CPI&amp;Int_FA" xfId="150"/>
    <cellStyle name="_284268_1_Equity_Divs_Debt_FA" xfId="151"/>
    <cellStyle name="_4092_51" xfId="152"/>
    <cellStyle name="_4092_51 2" xfId="153"/>
    <cellStyle name="_4092_51_7. Ass" xfId="154"/>
    <cellStyle name="_4092_51_BoardN_FO" xfId="155"/>
    <cellStyle name="_4092_51_CashFQtrlyN_FO" xfId="156"/>
    <cellStyle name="_4092_51_CashFQtrlyN_FO 2" xfId="157"/>
    <cellStyle name="_4092_51_CPI&amp;Int_FA" xfId="158"/>
    <cellStyle name="_4092_51_Equity_Divs_Debt_FA" xfId="159"/>
    <cellStyle name="_4092_69" xfId="160"/>
    <cellStyle name="_4092_69 2" xfId="161"/>
    <cellStyle name="_4092_69_BoardN_FO" xfId="162"/>
    <cellStyle name="_4092_69_CPI&amp;Int_FA" xfId="163"/>
    <cellStyle name="_4092_69_Equity_Divs_Debt_FA" xfId="164"/>
    <cellStyle name="_x0013__6. Ass-Fin" xfId="165"/>
    <cellStyle name="_x0013__7. Ass" xfId="166"/>
    <cellStyle name="_x0013__7. Ass_1" xfId="167"/>
    <cellStyle name="_x0013__BoardN_FO" xfId="168"/>
    <cellStyle name="_x0013__BoardN_FO 2" xfId="169"/>
    <cellStyle name="_x0013__BoardN_FO_1" xfId="170"/>
    <cellStyle name="_Capex" xfId="171"/>
    <cellStyle name="_Capex_Book5" xfId="172"/>
    <cellStyle name="_x0013__CashFQtrlyN_FO" xfId="173"/>
    <cellStyle name="_x0013__CashFQtrlyN_FO 2" xfId="174"/>
    <cellStyle name="_x0013__CPI&amp;Int_FA" xfId="175"/>
    <cellStyle name="_x0013__Equity_Divs_Debt_FA" xfId="176"/>
    <cellStyle name="_Master AEN Works Programme" xfId="177"/>
    <cellStyle name="_x0013__MGH Balance Sheet-Month" xfId="178"/>
    <cellStyle name="_x0013__MGH P&amp;L-Qtr" xfId="179"/>
    <cellStyle name="_x0013__Op Bal Sheet MGH" xfId="180"/>
    <cellStyle name="_Quarterly" xfId="181"/>
    <cellStyle name="_Sheet1" xfId="182"/>
    <cellStyle name="_UED 2010-15 Financial Plan-030510 for AO" xfId="183"/>
    <cellStyle name="_UED AMP 2009-14 Final 250309 Less PU" xfId="184"/>
    <cellStyle name="_UED AMP 2009-14 Final 250309 Less PU_1011 monthly" xfId="185"/>
    <cellStyle name="_UED Corporate Model (9 December) - Reg Submission Model - 2011-2015 - Reinvestment from 2010, 1 yr SOLA" xfId="186"/>
    <cellStyle name="=C:\WINNT35\SYSTEM32\COMMAND.COM" xfId="189"/>
    <cellStyle name="=C:\WINNT35\SYSTEM32\COMMAND.COM 2" xfId="190"/>
    <cellStyle name="=C:\WINNT35\SYSTEM32\COMMAND.COM_7. Ass" xfId="191"/>
    <cellStyle name="£ BP" xfId="187"/>
    <cellStyle name="¥ JY" xfId="188"/>
    <cellStyle name="•W_results" xfId="192"/>
    <cellStyle name="1 000 Kc_laroux" xfId="193"/>
    <cellStyle name="1 000 Ke_laroux" xfId="194"/>
    <cellStyle name="20% - Accent1" xfId="26" builtinId="30" customBuiltin="1"/>
    <cellStyle name="20% - Accent1 2" xfId="195"/>
    <cellStyle name="20% - Accent2" xfId="30" builtinId="34" customBuiltin="1"/>
    <cellStyle name="20% - Accent2 2" xfId="196"/>
    <cellStyle name="20% - Accent3" xfId="34" builtinId="38" customBuiltin="1"/>
    <cellStyle name="20% - Accent3 2" xfId="197"/>
    <cellStyle name="20% - Accent4" xfId="38" builtinId="42" customBuiltin="1"/>
    <cellStyle name="20% - Accent4 2" xfId="198"/>
    <cellStyle name="20% - Accent5" xfId="42" builtinId="46" customBuiltin="1"/>
    <cellStyle name="20% - Accent5 2" xfId="199"/>
    <cellStyle name="20% - Accent6" xfId="46" builtinId="50" customBuiltin="1"/>
    <cellStyle name="20% - Accent6 2" xfId="200"/>
    <cellStyle name="33" xfId="201"/>
    <cellStyle name="40% - Accent1" xfId="27" builtinId="31" customBuiltin="1"/>
    <cellStyle name="40% - Accent1 2" xfId="202"/>
    <cellStyle name="40% - Accent2" xfId="31" builtinId="35" customBuiltin="1"/>
    <cellStyle name="40% - Accent2 2" xfId="203"/>
    <cellStyle name="40% - Accent3" xfId="35" builtinId="39" customBuiltin="1"/>
    <cellStyle name="40% - Accent3 2" xfId="204"/>
    <cellStyle name="40% - Accent4" xfId="39" builtinId="43" customBuiltin="1"/>
    <cellStyle name="40% - Accent4 2" xfId="205"/>
    <cellStyle name="40% - Accent5" xfId="43" builtinId="47" customBuiltin="1"/>
    <cellStyle name="40% - Accent5 2" xfId="206"/>
    <cellStyle name="40% - Accent6" xfId="47" builtinId="51" customBuiltin="1"/>
    <cellStyle name="40% - Accent6 2" xfId="207"/>
    <cellStyle name="60% - Accent1" xfId="28" builtinId="32" customBuiltin="1"/>
    <cellStyle name="60% - Accent1 2" xfId="208"/>
    <cellStyle name="60% - Accent1 3" xfId="209"/>
    <cellStyle name="60% - Accent2" xfId="32" builtinId="36" customBuiltin="1"/>
    <cellStyle name="60% - Accent2 2" xfId="210"/>
    <cellStyle name="60% - Accent3" xfId="36" builtinId="40" customBuiltin="1"/>
    <cellStyle name="60% - Accent3 2" xfId="211"/>
    <cellStyle name="60% - Accent4" xfId="40" builtinId="44" customBuiltin="1"/>
    <cellStyle name="60% - Accent4 2" xfId="212"/>
    <cellStyle name="60% - Accent5" xfId="44" builtinId="48" customBuiltin="1"/>
    <cellStyle name="60% - Accent5 2" xfId="213"/>
    <cellStyle name="60% - Accent6" xfId="48" builtinId="52" customBuiltin="1"/>
    <cellStyle name="60% - Accent6 2" xfId="214"/>
    <cellStyle name="Accent1" xfId="25" builtinId="29" customBuiltin="1"/>
    <cellStyle name="Accent1 - 20%" xfId="215"/>
    <cellStyle name="Accent1 - 40%" xfId="216"/>
    <cellStyle name="Accent1 - 60%" xfId="217"/>
    <cellStyle name="Accent1 2" xfId="218"/>
    <cellStyle name="Accent2" xfId="29" builtinId="33" customBuiltin="1"/>
    <cellStyle name="Accent2 - 20%" xfId="219"/>
    <cellStyle name="Accent2 - 40%" xfId="220"/>
    <cellStyle name="Accent2 - 60%" xfId="221"/>
    <cellStyle name="Accent2 2" xfId="222"/>
    <cellStyle name="Accent3" xfId="33" builtinId="37" customBuiltin="1"/>
    <cellStyle name="Accent3 - 20%" xfId="223"/>
    <cellStyle name="Accent3 - 40%" xfId="224"/>
    <cellStyle name="Accent3 - 60%" xfId="225"/>
    <cellStyle name="Accent3 2" xfId="226"/>
    <cellStyle name="Accent4" xfId="37" builtinId="41" customBuiltin="1"/>
    <cellStyle name="Accent4 - 20%" xfId="227"/>
    <cellStyle name="Accent4 - 40%" xfId="228"/>
    <cellStyle name="Accent4 - 60%" xfId="229"/>
    <cellStyle name="Accent4 2" xfId="230"/>
    <cellStyle name="Accent5" xfId="41" builtinId="45" customBuiltin="1"/>
    <cellStyle name="Accent5 - 20%" xfId="231"/>
    <cellStyle name="Accent5 - 40%" xfId="232"/>
    <cellStyle name="Accent5 - 60%" xfId="233"/>
    <cellStyle name="Accent5 2" xfId="234"/>
    <cellStyle name="Accent6" xfId="45" builtinId="49" customBuiltin="1"/>
    <cellStyle name="Accent6 - 20%" xfId="235"/>
    <cellStyle name="Accent6 - 40%" xfId="236"/>
    <cellStyle name="Accent6 - 60%" xfId="237"/>
    <cellStyle name="Accent6 2" xfId="238"/>
    <cellStyle name="Accent6 3" xfId="239"/>
    <cellStyle name="Account Heading" xfId="240"/>
    <cellStyle name="Accounts Ref" xfId="241"/>
    <cellStyle name="Agara" xfId="66"/>
    <cellStyle name="assumption" xfId="242"/>
    <cellStyle name="Assumption 2" xfId="243"/>
    <cellStyle name="Assumption Currency." xfId="244"/>
    <cellStyle name="Assumption Currency. 2" xfId="245"/>
    <cellStyle name="Assumption Currency. 3" xfId="246"/>
    <cellStyle name="Assumption Date." xfId="247"/>
    <cellStyle name="Assumption Date. 2" xfId="248"/>
    <cellStyle name="Assumption Date. 2 2" xfId="249"/>
    <cellStyle name="Assumption Date. 3" xfId="250"/>
    <cellStyle name="Assumption Heading." xfId="251"/>
    <cellStyle name="Assumption Heading. 2" xfId="252"/>
    <cellStyle name="Assumption Heading. 2 2" xfId="253"/>
    <cellStyle name="Assumption Heading. 3" xfId="254"/>
    <cellStyle name="Assumption Multiple." xfId="255"/>
    <cellStyle name="Assumption Multiple. 2" xfId="256"/>
    <cellStyle name="Assumption Multiple. 3" xfId="257"/>
    <cellStyle name="Assumption Number." xfId="258"/>
    <cellStyle name="Assumption Number. 2" xfId="259"/>
    <cellStyle name="Assumption Number. 2 2" xfId="260"/>
    <cellStyle name="Assumption Number. 3" xfId="261"/>
    <cellStyle name="Assumption Percentage." xfId="262"/>
    <cellStyle name="Assumption Percentage. 2" xfId="263"/>
    <cellStyle name="Assumption Percentage. 2 2" xfId="264"/>
    <cellStyle name="Assumption Percentage. 3" xfId="265"/>
    <cellStyle name="Assumption Year." xfId="266"/>
    <cellStyle name="Assumption Year. 2" xfId="267"/>
    <cellStyle name="Assumption Year. 3" xfId="268"/>
    <cellStyle name="Assumptions Center Currency" xfId="269"/>
    <cellStyle name="Assumptions Center Currency 2" xfId="270"/>
    <cellStyle name="Assumptions Center Currency_7_11 Consolidated Budget Model 091112 WITH INTERFACE" xfId="271"/>
    <cellStyle name="Assumptions Center Date" xfId="272"/>
    <cellStyle name="Assumptions Center Date 2" xfId="273"/>
    <cellStyle name="Assumptions Center Date_7_11 Consolidated Budget Model 091112 WITH INTERFACE" xfId="274"/>
    <cellStyle name="Assumptions Center Multiple" xfId="275"/>
    <cellStyle name="Assumptions Center Multiple 2" xfId="276"/>
    <cellStyle name="Assumptions Center Multiple_7_11 Consolidated Budget Model 091112 WITH INTERFACE" xfId="277"/>
    <cellStyle name="Assumptions Center Number" xfId="278"/>
    <cellStyle name="Assumptions Center Number 2" xfId="279"/>
    <cellStyle name="Assumptions Center Number_7_11 Consolidated Budget Model 091112 WITH INTERFACE" xfId="280"/>
    <cellStyle name="Assumptions Center Percentage" xfId="281"/>
    <cellStyle name="Assumptions Center Percentage 2" xfId="282"/>
    <cellStyle name="Assumptions Center Percentage_7_11 Consolidated Budget Model 091112 WITH INTERFACE" xfId="283"/>
    <cellStyle name="Assumptions Center Year" xfId="284"/>
    <cellStyle name="Assumptions Center Year 2" xfId="285"/>
    <cellStyle name="Assumptions Center Year_7_11 Consolidated Budget Model 091112 WITH INTERFACE" xfId="286"/>
    <cellStyle name="Assumptions Heading" xfId="287"/>
    <cellStyle name="Assumptions Heading 2" xfId="288"/>
    <cellStyle name="Assumptions Heading 3" xfId="289"/>
    <cellStyle name="Assumptions Heading 5" xfId="290"/>
    <cellStyle name="Assumptions Heading_7_11 Consolidated Budget Model 091112 WITH INTERFACE" xfId="291"/>
    <cellStyle name="Assumptions Right Currency" xfId="292"/>
    <cellStyle name="Assumptions Right Currency 2" xfId="293"/>
    <cellStyle name="Assumptions Right Currency_7_11 Consolidated Budget Model 091112 WITH INTERFACE" xfId="294"/>
    <cellStyle name="Assumptions Right Date" xfId="295"/>
    <cellStyle name="Assumptions Right Date 2" xfId="296"/>
    <cellStyle name="Assumptions Right Date_7_11 Consolidated Budget Model 091112 WITH INTERFACE" xfId="297"/>
    <cellStyle name="Assumptions Right Multiple" xfId="298"/>
    <cellStyle name="Assumptions Right Multiple 2" xfId="299"/>
    <cellStyle name="Assumptions Right Multiple_7_11 Consolidated Budget Model 091112 WITH INTERFACE" xfId="300"/>
    <cellStyle name="Assumptions Right Number" xfId="301"/>
    <cellStyle name="Assumptions Right Number 2" xfId="302"/>
    <cellStyle name="Assumptions Right Number_7_11 Consolidated Budget Model 091112 WITH INTERFACE" xfId="303"/>
    <cellStyle name="Assumptions Right Percentage" xfId="304"/>
    <cellStyle name="Assumptions Right Percentage 2" xfId="305"/>
    <cellStyle name="Assumptions Right Percentage_6. Ass-Fin" xfId="306"/>
    <cellStyle name="Assumptions Right Year" xfId="307"/>
    <cellStyle name="Assumptions Right Year 2" xfId="308"/>
    <cellStyle name="Assumptions Right Year_7_11 Consolidated Budget Model 091112 WITH INTERFACE" xfId="309"/>
    <cellStyle name="AussieDate" xfId="67"/>
    <cellStyle name="B79812_.wvu.PrintTitlest" xfId="68"/>
    <cellStyle name="Bad" xfId="14" builtinId="27" customBuiltin="1"/>
    <cellStyle name="Bad 2" xfId="310"/>
    <cellStyle name="banner" xfId="311"/>
    <cellStyle name="Black" xfId="69"/>
    <cellStyle name="Blank" xfId="312"/>
    <cellStyle name="Blockout" xfId="1"/>
    <cellStyle name="Blockout 2" xfId="6"/>
    <cellStyle name="Blue" xfId="70"/>
    <cellStyle name="Bold/Border" xfId="313"/>
    <cellStyle name="Bold/Border 2" xfId="314"/>
    <cellStyle name="Bold/Border 2 2" xfId="315"/>
    <cellStyle name="Bold/Border 2 2 2" xfId="316"/>
    <cellStyle name="Bold/Border 2 3" xfId="317"/>
    <cellStyle name="Bold/Border 2 3 2" xfId="318"/>
    <cellStyle name="Bold/Border 2 4" xfId="319"/>
    <cellStyle name="Bold/Border 3" xfId="320"/>
    <cellStyle name="Border" xfId="321"/>
    <cellStyle name="Border 2" xfId="322"/>
    <cellStyle name="Border 3" xfId="323"/>
    <cellStyle name="Border Heavy" xfId="324"/>
    <cellStyle name="Border Thin" xfId="325"/>
    <cellStyle name="Border Thin 2" xfId="326"/>
    <cellStyle name="Border Thin 2 2" xfId="327"/>
    <cellStyle name="Border Thin 2 3" xfId="328"/>
    <cellStyle name="Border_1106 v1.4 MGH Corporate Model Hybrid v5c" xfId="329"/>
    <cellStyle name="Branch" xfId="330"/>
    <cellStyle name="Brand Default" xfId="71"/>
    <cellStyle name="Brand Subtitle with Underline" xfId="72"/>
    <cellStyle name="Brand Title" xfId="73"/>
    <cellStyle name="Bullet" xfId="331"/>
    <cellStyle name="Calc Currency (0)" xfId="332"/>
    <cellStyle name="Calc Currency (2)" xfId="333"/>
    <cellStyle name="Calc Percent (0)" xfId="334"/>
    <cellStyle name="Calc Percent (1)" xfId="335"/>
    <cellStyle name="Calc Percent (2)" xfId="336"/>
    <cellStyle name="Calc Units (0)" xfId="337"/>
    <cellStyle name="Calc Units (1)" xfId="338"/>
    <cellStyle name="Calc Units (2)" xfId="339"/>
    <cellStyle name="CALC_ErrChk" xfId="340"/>
    <cellStyle name="calculated" xfId="341"/>
    <cellStyle name="Calculation" xfId="18" builtinId="22" customBuiltin="1"/>
    <cellStyle name="Calculation 2" xfId="342"/>
    <cellStyle name="Calculation 2 2" xfId="343"/>
    <cellStyle name="Calculation 2 2 2" xfId="344"/>
    <cellStyle name="Calculation 2 2 2 2" xfId="345"/>
    <cellStyle name="Calculation 2 2 3" xfId="346"/>
    <cellStyle name="Calculation 2 2 3 2" xfId="347"/>
    <cellStyle name="Calculation 2 2 4" xfId="348"/>
    <cellStyle name="Calculation 2 3" xfId="349"/>
    <cellStyle name="Calculation 2 3 2" xfId="350"/>
    <cellStyle name="Calculation 2 3 2 2" xfId="351"/>
    <cellStyle name="Calculation 2 3 3" xfId="352"/>
    <cellStyle name="Calculation 2 3 3 2" xfId="353"/>
    <cellStyle name="Calculation 2 3 4" xfId="354"/>
    <cellStyle name="Calculation 2 4" xfId="355"/>
    <cellStyle name="Calculation 2 4 2" xfId="356"/>
    <cellStyle name="Calculation 2 4 2 2" xfId="357"/>
    <cellStyle name="Calculation 2 4 3" xfId="358"/>
    <cellStyle name="Calculation 2 4 3 2" xfId="359"/>
    <cellStyle name="Calculation 2 4 4" xfId="360"/>
    <cellStyle name="Calculation 2 5" xfId="361"/>
    <cellStyle name="Calculation 2 5 2" xfId="362"/>
    <cellStyle name="Calculation 2 5 2 2" xfId="363"/>
    <cellStyle name="Calculation 2 5 3" xfId="364"/>
    <cellStyle name="Calculation 2 5 3 2" xfId="365"/>
    <cellStyle name="Calculation 2 5 4" xfId="366"/>
    <cellStyle name="Calculation 2 6" xfId="367"/>
    <cellStyle name="Callum" xfId="368"/>
    <cellStyle name="cárky [0]_laroux" xfId="369"/>
    <cellStyle name="cárky_laroux" xfId="370"/>
    <cellStyle name="Cash" xfId="371"/>
    <cellStyle name="Cash 2" xfId="372"/>
    <cellStyle name="Cell Link" xfId="373"/>
    <cellStyle name="Cell Link 2" xfId="374"/>
    <cellStyle name="Cell Link." xfId="375"/>
    <cellStyle name="Cena" xfId="376"/>
    <cellStyle name="Center Currency" xfId="377"/>
    <cellStyle name="Center Currency 2" xfId="378"/>
    <cellStyle name="Center Currency_7_11 Consolidated Budget Model 091123 bud" xfId="379"/>
    <cellStyle name="Center Date" xfId="380"/>
    <cellStyle name="Center Date 2" xfId="381"/>
    <cellStyle name="Center Date_7_11 Consolidated Budget Model 091123 bud" xfId="382"/>
    <cellStyle name="Center Multiple" xfId="383"/>
    <cellStyle name="Center Multiple 2" xfId="384"/>
    <cellStyle name="Center Multiple_7_11 Consolidated Budget Model 091123 bud" xfId="385"/>
    <cellStyle name="Center Number" xfId="386"/>
    <cellStyle name="Center Number 2" xfId="387"/>
    <cellStyle name="Center Number_7_11 Consolidated Budget Model 091123 bud" xfId="388"/>
    <cellStyle name="Center Percentage" xfId="389"/>
    <cellStyle name="Center Percentage 2" xfId="390"/>
    <cellStyle name="Center Percentage_7_11 Consolidated Budget Model 091123 bud" xfId="391"/>
    <cellStyle name="Center Year" xfId="392"/>
    <cellStyle name="Center Year 2" xfId="393"/>
    <cellStyle name="Center Year_7_11 Consolidated Budget Model 091123 bud" xfId="394"/>
    <cellStyle name="check" xfId="395"/>
    <cellStyle name="Check Cell" xfId="20" builtinId="23" customBuiltin="1"/>
    <cellStyle name="Check Cell 2" xfId="396"/>
    <cellStyle name="CLEAR ALL" xfId="397"/>
    <cellStyle name="coalcost" xfId="398"/>
    <cellStyle name="Comma" xfId="54" builtinId="3"/>
    <cellStyle name="Comma  - Style1" xfId="399"/>
    <cellStyle name="Comma  - Style2" xfId="400"/>
    <cellStyle name="Comma  - Style3" xfId="401"/>
    <cellStyle name="Comma  - Style4" xfId="402"/>
    <cellStyle name="Comma  - Style5" xfId="403"/>
    <cellStyle name="Comma  - Style6" xfId="404"/>
    <cellStyle name="Comma  - Style7" xfId="405"/>
    <cellStyle name="Comma  - Style8" xfId="406"/>
    <cellStyle name="Comma (0)" xfId="407"/>
    <cellStyle name="Comma (0)," xfId="408"/>
    <cellStyle name="Comma (0)_Key Financial Data" xfId="409"/>
    <cellStyle name="Comma [0]7Z_87C" xfId="74"/>
    <cellStyle name="Comma [00]" xfId="410"/>
    <cellStyle name="Comma [1]" xfId="411"/>
    <cellStyle name="Comma 0" xfId="75"/>
    <cellStyle name="Comma 0 2" xfId="412"/>
    <cellStyle name="Comma 1" xfId="76"/>
    <cellStyle name="Comma 10" xfId="413"/>
    <cellStyle name="Comma 10 2" xfId="414"/>
    <cellStyle name="Comma 10 3" xfId="415"/>
    <cellStyle name="Comma 11" xfId="416"/>
    <cellStyle name="Comma 12" xfId="417"/>
    <cellStyle name="Comma 13" xfId="418"/>
    <cellStyle name="Comma 14" xfId="419"/>
    <cellStyle name="Comma 15" xfId="420"/>
    <cellStyle name="Comma 16" xfId="421"/>
    <cellStyle name="Comma 16 2" xfId="422"/>
    <cellStyle name="Comma 17" xfId="423"/>
    <cellStyle name="Comma 18" xfId="424"/>
    <cellStyle name="Comma 19" xfId="425"/>
    <cellStyle name="Comma 2" xfId="56"/>
    <cellStyle name="Comma 2 10" xfId="426"/>
    <cellStyle name="Comma 2 11" xfId="427"/>
    <cellStyle name="Comma 2 12" xfId="428"/>
    <cellStyle name="Comma 2 13" xfId="429"/>
    <cellStyle name="Comma 2 14" xfId="430"/>
    <cellStyle name="Comma 2 15" xfId="431"/>
    <cellStyle name="Comma 2 16" xfId="432"/>
    <cellStyle name="Comma 2 17" xfId="433"/>
    <cellStyle name="Comma 2 18" xfId="434"/>
    <cellStyle name="Comma 2 19" xfId="435"/>
    <cellStyle name="Comma 2 2" xfId="63"/>
    <cellStyle name="Comma 2 20" xfId="436"/>
    <cellStyle name="Comma 2 21" xfId="437"/>
    <cellStyle name="Comma 2 22" xfId="438"/>
    <cellStyle name="Comma 2 23" xfId="439"/>
    <cellStyle name="Comma 2 24" xfId="440"/>
    <cellStyle name="Comma 2 25" xfId="441"/>
    <cellStyle name="Comma 2 26" xfId="442"/>
    <cellStyle name="Comma 2 27" xfId="443"/>
    <cellStyle name="Comma 2 28" xfId="444"/>
    <cellStyle name="Comma 2 29" xfId="445"/>
    <cellStyle name="Comma 2 3" xfId="446"/>
    <cellStyle name="Comma 2 30" xfId="447"/>
    <cellStyle name="Comma 2 31" xfId="448"/>
    <cellStyle name="Comma 2 32" xfId="449"/>
    <cellStyle name="Comma 2 33" xfId="450"/>
    <cellStyle name="Comma 2 34" xfId="451"/>
    <cellStyle name="Comma 2 35" xfId="452"/>
    <cellStyle name="Comma 2 35 2" xfId="453"/>
    <cellStyle name="Comma 2 36" xfId="454"/>
    <cellStyle name="Comma 2 36 2" xfId="455"/>
    <cellStyle name="Comma 2 4" xfId="456"/>
    <cellStyle name="Comma 2 5" xfId="457"/>
    <cellStyle name="Comma 2 6" xfId="458"/>
    <cellStyle name="Comma 2 7" xfId="459"/>
    <cellStyle name="Comma 2 7 2" xfId="460"/>
    <cellStyle name="Comma 2 8" xfId="461"/>
    <cellStyle name="Comma 2 9" xfId="462"/>
    <cellStyle name="Comma 2_7. Ass" xfId="463"/>
    <cellStyle name="Comma 20" xfId="464"/>
    <cellStyle name="Comma 21" xfId="465"/>
    <cellStyle name="Comma 22" xfId="466"/>
    <cellStyle name="Comma 23" xfId="467"/>
    <cellStyle name="Comma 24" xfId="468"/>
    <cellStyle name="Comma 25" xfId="469"/>
    <cellStyle name="Comma 26" xfId="470"/>
    <cellStyle name="Comma 27" xfId="471"/>
    <cellStyle name="Comma 28" xfId="472"/>
    <cellStyle name="Comma 28 2" xfId="473"/>
    <cellStyle name="Comma 29" xfId="474"/>
    <cellStyle name="Comma 29 2" xfId="475"/>
    <cellStyle name="Comma 3" xfId="77"/>
    <cellStyle name="Comma 3 10" xfId="476"/>
    <cellStyle name="Comma 3 11" xfId="477"/>
    <cellStyle name="Comma 3 12" xfId="478"/>
    <cellStyle name="Comma 3 13" xfId="479"/>
    <cellStyle name="Comma 3 14" xfId="480"/>
    <cellStyle name="Comma 3 2" xfId="49"/>
    <cellStyle name="Comma 3 2 2" xfId="481"/>
    <cellStyle name="Comma 3 2 2 2" xfId="482"/>
    <cellStyle name="Comma 3 2 2 2 2" xfId="483"/>
    <cellStyle name="Comma 3 2 3" xfId="484"/>
    <cellStyle name="Comma 3 3" xfId="485"/>
    <cellStyle name="Comma 3 4" xfId="486"/>
    <cellStyle name="Comma 3 5" xfId="487"/>
    <cellStyle name="Comma 3 6" xfId="488"/>
    <cellStyle name="Comma 3 7" xfId="489"/>
    <cellStyle name="Comma 3 8" xfId="490"/>
    <cellStyle name="Comma 3 9" xfId="491"/>
    <cellStyle name="Comma 3_Check" xfId="492"/>
    <cellStyle name="Comma 30" xfId="493"/>
    <cellStyle name="Comma 30 2" xfId="494"/>
    <cellStyle name="Comma 31" xfId="495"/>
    <cellStyle name="Comma 31 2" xfId="496"/>
    <cellStyle name="Comma 32" xfId="497"/>
    <cellStyle name="Comma 33" xfId="498"/>
    <cellStyle name="Comma 34" xfId="499"/>
    <cellStyle name="Comma 35" xfId="500"/>
    <cellStyle name="Comma 35 2" xfId="501"/>
    <cellStyle name="Comma 36" xfId="502"/>
    <cellStyle name="Comma 36 2" xfId="503"/>
    <cellStyle name="Comma 37" xfId="504"/>
    <cellStyle name="Comma 38" xfId="505"/>
    <cellStyle name="Comma 39" xfId="506"/>
    <cellStyle name="Comma 4" xfId="507"/>
    <cellStyle name="Comma 4 2" xfId="508"/>
    <cellStyle name="Comma 4 3" xfId="509"/>
    <cellStyle name="Comma 4 4" xfId="510"/>
    <cellStyle name="Comma 4 4 2" xfId="511"/>
    <cellStyle name="Comma 4 5" xfId="512"/>
    <cellStyle name="Comma 4 5 2" xfId="513"/>
    <cellStyle name="Comma 4 6" xfId="514"/>
    <cellStyle name="Comma 4 7" xfId="515"/>
    <cellStyle name="Comma 40" xfId="516"/>
    <cellStyle name="Comma 41" xfId="517"/>
    <cellStyle name="Comma 41 2" xfId="518"/>
    <cellStyle name="Comma 42" xfId="519"/>
    <cellStyle name="Comma 43" xfId="520"/>
    <cellStyle name="Comma 44" xfId="521"/>
    <cellStyle name="Comma 45" xfId="522"/>
    <cellStyle name="Comma 46" xfId="523"/>
    <cellStyle name="Comma 47" xfId="524"/>
    <cellStyle name="Comma 5" xfId="525"/>
    <cellStyle name="Comma 6" xfId="50"/>
    <cellStyle name="Comma 6 2" xfId="526"/>
    <cellStyle name="Comma 7" xfId="527"/>
    <cellStyle name="Comma 8" xfId="528"/>
    <cellStyle name="Comma 8 2" xfId="529"/>
    <cellStyle name="Comma 8 2 2" xfId="530"/>
    <cellStyle name="Comma 8 2 2 2" xfId="531"/>
    <cellStyle name="Comma 8 3" xfId="532"/>
    <cellStyle name="Comma 8 4" xfId="533"/>
    <cellStyle name="Comma 8 5" xfId="534"/>
    <cellStyle name="Comma 9" xfId="535"/>
    <cellStyle name="Comma0" xfId="78"/>
    <cellStyle name="Constraint" xfId="536"/>
    <cellStyle name="Copied" xfId="537"/>
    <cellStyle name="Cover Date" xfId="538"/>
    <cellStyle name="Cover Subtitle" xfId="539"/>
    <cellStyle name="Cover Title" xfId="540"/>
    <cellStyle name="Currency (0)" xfId="541"/>
    <cellStyle name="Currency (0.00)" xfId="542"/>
    <cellStyle name="Currency [$0]" xfId="543"/>
    <cellStyle name="Currency [£0]" xfId="544"/>
    <cellStyle name="Currency [0] U" xfId="545"/>
    <cellStyle name="Currency [00]" xfId="546"/>
    <cellStyle name="Currency [2]" xfId="547"/>
    <cellStyle name="Currency [2] U" xfId="548"/>
    <cellStyle name="Currency [2]_141702_1" xfId="549"/>
    <cellStyle name="Currency 0" xfId="550"/>
    <cellStyle name="Currency 10" xfId="551"/>
    <cellStyle name="Currency 10 2" xfId="552"/>
    <cellStyle name="Currency 10 3" xfId="553"/>
    <cellStyle name="Currency 11" xfId="554"/>
    <cellStyle name="Currency 12" xfId="555"/>
    <cellStyle name="Currency 13" xfId="556"/>
    <cellStyle name="Currency 13 2" xfId="557"/>
    <cellStyle name="Currency 14" xfId="558"/>
    <cellStyle name="Currency 14 2" xfId="559"/>
    <cellStyle name="Currency 15" xfId="560"/>
    <cellStyle name="Currency 15 2" xfId="561"/>
    <cellStyle name="Currency 16" xfId="562"/>
    <cellStyle name="Currency 16 2" xfId="563"/>
    <cellStyle name="Currency 17" xfId="564"/>
    <cellStyle name="Currency 18" xfId="565"/>
    <cellStyle name="Currency 2" xfId="79"/>
    <cellStyle name="Currency 2 2" xfId="566"/>
    <cellStyle name="Currency 2 3" xfId="567"/>
    <cellStyle name="Currency 2 4" xfId="568"/>
    <cellStyle name="Currency 2 5" xfId="569"/>
    <cellStyle name="Currency 2 6" xfId="570"/>
    <cellStyle name="Currency 2 7" xfId="571"/>
    <cellStyle name="Currency 2 8" xfId="572"/>
    <cellStyle name="Currency 2 9" xfId="573"/>
    <cellStyle name="Currency 3" xfId="574"/>
    <cellStyle name="Currency 3 2" xfId="575"/>
    <cellStyle name="Currency 3 3" xfId="576"/>
    <cellStyle name="Currency 3 4" xfId="577"/>
    <cellStyle name="Currency 3 5" xfId="578"/>
    <cellStyle name="Currency 4" xfId="579"/>
    <cellStyle name="Currency 4 2" xfId="580"/>
    <cellStyle name="Currency 4 3" xfId="581"/>
    <cellStyle name="Currency 4 4" xfId="582"/>
    <cellStyle name="Currency 5" xfId="583"/>
    <cellStyle name="Currency 5 2" xfId="584"/>
    <cellStyle name="Currency 5 3" xfId="585"/>
    <cellStyle name="Currency 5 4" xfId="586"/>
    <cellStyle name="Currency 6" xfId="587"/>
    <cellStyle name="Currency 6 2" xfId="588"/>
    <cellStyle name="Currency 6 3" xfId="589"/>
    <cellStyle name="Currency 7" xfId="590"/>
    <cellStyle name="Currency 7 2" xfId="591"/>
    <cellStyle name="Currency 8" xfId="592"/>
    <cellStyle name="Currency 8 2" xfId="593"/>
    <cellStyle name="Currency 9" xfId="594"/>
    <cellStyle name="Currency Canada" xfId="595"/>
    <cellStyle name="Currency Canada 2" xfId="596"/>
    <cellStyle name="Currency Euro" xfId="597"/>
    <cellStyle name="Currency Peso" xfId="598"/>
    <cellStyle name="Currency Peso 2" xfId="599"/>
    <cellStyle name="Currency Pound" xfId="600"/>
    <cellStyle name="Currency US" xfId="601"/>
    <cellStyle name="Currency(Cents)" xfId="602"/>
    <cellStyle name="Currency." xfId="603"/>
    <cellStyle name="Currency0" xfId="604"/>
    <cellStyle name="D4_B8B1_005004B79812_.wvu.PrintTitlest" xfId="80"/>
    <cellStyle name="Dash" xfId="605"/>
    <cellStyle name="Data" xfId="606"/>
    <cellStyle name="Data 2" xfId="607"/>
    <cellStyle name="Data_6. Ass-Fin" xfId="608"/>
    <cellStyle name="Date" xfId="81"/>
    <cellStyle name="Date 2" xfId="609"/>
    <cellStyle name="Date Aligned" xfId="610"/>
    <cellStyle name="Date Heading" xfId="611"/>
    <cellStyle name="Date Short" xfId="612"/>
    <cellStyle name="Date U" xfId="613"/>
    <cellStyle name="Date U 2" xfId="614"/>
    <cellStyle name="Date." xfId="615"/>
    <cellStyle name="Date_114901_2" xfId="616"/>
    <cellStyle name="Decimal [0]" xfId="617"/>
    <cellStyle name="Decimal [2]" xfId="618"/>
    <cellStyle name="Decimal [2] U" xfId="619"/>
    <cellStyle name="Decimal [2] U 2" xfId="620"/>
    <cellStyle name="Decimal [2]_1106 v1.4 MGH Corporate Model Hybrid v5c" xfId="621"/>
    <cellStyle name="Decimal [4]" xfId="622"/>
    <cellStyle name="Decimal [4] U" xfId="623"/>
    <cellStyle name="Decimal [4] U 2" xfId="624"/>
    <cellStyle name="Decimal [4]_1106 v1.4 MGH Corporate Model Hybrid v5c" xfId="625"/>
    <cellStyle name="Dezimal [0]_PERSON2" xfId="626"/>
    <cellStyle name="Dezimal_PERSON2" xfId="627"/>
    <cellStyle name="Disabled" xfId="628"/>
    <cellStyle name="Discount" xfId="629"/>
    <cellStyle name="Dollars" xfId="82"/>
    <cellStyle name="Dotted Line" xfId="630"/>
    <cellStyle name="eárky [0]_laroux" xfId="631"/>
    <cellStyle name="eárky_laroux" xfId="632"/>
    <cellStyle name="Emphasis 1" xfId="633"/>
    <cellStyle name="Emphasis 2" xfId="634"/>
    <cellStyle name="Emphasis 3" xfId="635"/>
    <cellStyle name="Empty" xfId="636"/>
    <cellStyle name="Enter Currency (0)" xfId="637"/>
    <cellStyle name="Enter Currency (2)" xfId="638"/>
    <cellStyle name="Enter Units (0)" xfId="639"/>
    <cellStyle name="Enter Units (1)" xfId="640"/>
    <cellStyle name="Enter Units (2)" xfId="641"/>
    <cellStyle name="Entered" xfId="642"/>
    <cellStyle name="Error_Checks" xfId="643"/>
    <cellStyle name="Euro" xfId="83"/>
    <cellStyle name="Euro 2" xfId="644"/>
    <cellStyle name="Explanatory Text" xfId="23" builtinId="53" customBuiltin="1"/>
    <cellStyle name="Explanatory Text 2" xfId="645"/>
    <cellStyle name="EY House" xfId="646"/>
    <cellStyle name="EY House 2" xfId="647"/>
    <cellStyle name="EY%input" xfId="648"/>
    <cellStyle name="EY0dp" xfId="649"/>
    <cellStyle name="EY2dp" xfId="650"/>
    <cellStyle name="EYColumnHeading" xfId="651"/>
    <cellStyle name="EYtext" xfId="652"/>
    <cellStyle name="Fix0" xfId="653"/>
    <cellStyle name="Fix2" xfId="654"/>
    <cellStyle name="Fix4" xfId="655"/>
    <cellStyle name="Fixed" xfId="84"/>
    <cellStyle name="Fixed 2" xfId="656"/>
    <cellStyle name="Footer SBILogo1" xfId="657"/>
    <cellStyle name="Footer SBILogo2" xfId="658"/>
    <cellStyle name="Footnote" xfId="659"/>
    <cellStyle name="Footnote Reference" xfId="660"/>
    <cellStyle name="Footnote_7. Ass" xfId="661"/>
    <cellStyle name="fred" xfId="662"/>
    <cellStyle name="Fred%" xfId="663"/>
    <cellStyle name="GEN_Assumption" xfId="664"/>
    <cellStyle name="General" xfId="665"/>
    <cellStyle name="Gilsans" xfId="85"/>
    <cellStyle name="Gilsansl" xfId="86"/>
    <cellStyle name="Good" xfId="13" builtinId="26" customBuiltin="1"/>
    <cellStyle name="Good 2" xfId="666"/>
    <cellStyle name="Grey" xfId="667"/>
    <cellStyle name="Grey 2" xfId="668"/>
    <cellStyle name="Hard Percent" xfId="669"/>
    <cellStyle name="Hardcode" xfId="670"/>
    <cellStyle name="Header" xfId="671"/>
    <cellStyle name="Header - Page" xfId="672"/>
    <cellStyle name="Header - Title" xfId="673"/>
    <cellStyle name="Header - Year Row" xfId="674"/>
    <cellStyle name="Header Draft Stamp" xfId="675"/>
    <cellStyle name="Header_7. Ass" xfId="676"/>
    <cellStyle name="Header1" xfId="677"/>
    <cellStyle name="Header1 2" xfId="678"/>
    <cellStyle name="Header1_6. Ass-Fin" xfId="679"/>
    <cellStyle name="Header2" xfId="680"/>
    <cellStyle name="Header2 2" xfId="681"/>
    <cellStyle name="Header2_6. Ass-Fin" xfId="682"/>
    <cellStyle name="Heading" xfId="683"/>
    <cellStyle name="Heading 1" xfId="9" builtinId="16" customBuiltin="1"/>
    <cellStyle name="Heading 1 10" xfId="684"/>
    <cellStyle name="Heading 1 11" xfId="685"/>
    <cellStyle name="Heading 1 12" xfId="686"/>
    <cellStyle name="Heading 1 13" xfId="687"/>
    <cellStyle name="Heading 1 14" xfId="688"/>
    <cellStyle name="Heading 1 15" xfId="689"/>
    <cellStyle name="Heading 1 16" xfId="690"/>
    <cellStyle name="Heading 1 17" xfId="691"/>
    <cellStyle name="Heading 1 18" xfId="692"/>
    <cellStyle name="Heading 1 19" xfId="693"/>
    <cellStyle name="Heading 1 2" xfId="694"/>
    <cellStyle name="Heading 1 2 2" xfId="695"/>
    <cellStyle name="Heading 1 2 3" xfId="696"/>
    <cellStyle name="Heading 1 2_Budgeting Model - Corporate - 2 Year - 091112" xfId="697"/>
    <cellStyle name="Heading 1 3" xfId="698"/>
    <cellStyle name="Heading 1 3 2" xfId="699"/>
    <cellStyle name="Heading 1 4" xfId="700"/>
    <cellStyle name="Heading 1 5" xfId="701"/>
    <cellStyle name="Heading 1 6" xfId="702"/>
    <cellStyle name="Heading 1 7" xfId="703"/>
    <cellStyle name="Heading 1 8" xfId="704"/>
    <cellStyle name="Heading 1 9" xfId="705"/>
    <cellStyle name="Heading 1 Above" xfId="706"/>
    <cellStyle name="Heading 1 Number" xfId="707"/>
    <cellStyle name="Heading 1 Text" xfId="708"/>
    <cellStyle name="Heading 1." xfId="709"/>
    <cellStyle name="Heading 1+" xfId="710"/>
    <cellStyle name="Heading 10" xfId="711"/>
    <cellStyle name="Heading 10 2" xfId="712"/>
    <cellStyle name="Heading 11" xfId="713"/>
    <cellStyle name="Heading 11 2" xfId="714"/>
    <cellStyle name="Heading 12" xfId="715"/>
    <cellStyle name="Heading 13" xfId="716"/>
    <cellStyle name="Heading 14" xfId="717"/>
    <cellStyle name="Heading 15" xfId="718"/>
    <cellStyle name="Heading 16" xfId="719"/>
    <cellStyle name="Heading 2" xfId="10" builtinId="17" customBuiltin="1"/>
    <cellStyle name="Heading 2 10" xfId="720"/>
    <cellStyle name="Heading 2 11" xfId="721"/>
    <cellStyle name="Heading 2 12" xfId="722"/>
    <cellStyle name="Heading 2 13" xfId="723"/>
    <cellStyle name="Heading 2 14" xfId="724"/>
    <cellStyle name="Heading 2 15" xfId="725"/>
    <cellStyle name="Heading 2 16" xfId="726"/>
    <cellStyle name="Heading 2 17" xfId="727"/>
    <cellStyle name="Heading 2 18" xfId="728"/>
    <cellStyle name="Heading 2 2" xfId="729"/>
    <cellStyle name="Heading 2 2 2" xfId="730"/>
    <cellStyle name="Heading 2 3" xfId="731"/>
    <cellStyle name="Heading 2 3 2" xfId="732"/>
    <cellStyle name="Heading 2 4" xfId="733"/>
    <cellStyle name="Heading 2 5" xfId="734"/>
    <cellStyle name="Heading 2 6" xfId="735"/>
    <cellStyle name="Heading 2 7" xfId="736"/>
    <cellStyle name="Heading 2 8" xfId="737"/>
    <cellStyle name="Heading 2 9" xfId="738"/>
    <cellStyle name="Heading 2 Below" xfId="739"/>
    <cellStyle name="Heading 2 Text" xfId="740"/>
    <cellStyle name="Heading 2." xfId="741"/>
    <cellStyle name="Heading 2+" xfId="742"/>
    <cellStyle name="Heading 3" xfId="11" builtinId="18" customBuiltin="1"/>
    <cellStyle name="Heading 3 10" xfId="743"/>
    <cellStyle name="Heading 3 11" xfId="744"/>
    <cellStyle name="Heading 3 12" xfId="745"/>
    <cellStyle name="Heading 3 13" xfId="746"/>
    <cellStyle name="Heading 3 14" xfId="747"/>
    <cellStyle name="Heading 3 15" xfId="748"/>
    <cellStyle name="Heading 3 16" xfId="749"/>
    <cellStyle name="Heading 3 17" xfId="750"/>
    <cellStyle name="Heading 3 18" xfId="751"/>
    <cellStyle name="Heading 3 2" xfId="752"/>
    <cellStyle name="Heading 3 2 2" xfId="753"/>
    <cellStyle name="Heading 3 2 2 2" xfId="754"/>
    <cellStyle name="Heading 3 2 3" xfId="755"/>
    <cellStyle name="Heading 3 3" xfId="756"/>
    <cellStyle name="Heading 3 3 2" xfId="757"/>
    <cellStyle name="Heading 3 4" xfId="758"/>
    <cellStyle name="Heading 3 5" xfId="759"/>
    <cellStyle name="Heading 3 6" xfId="760"/>
    <cellStyle name="Heading 3 7" xfId="761"/>
    <cellStyle name="Heading 3 8" xfId="762"/>
    <cellStyle name="Heading 3 9" xfId="763"/>
    <cellStyle name="Heading 3 Text" xfId="764"/>
    <cellStyle name="Heading 3." xfId="765"/>
    <cellStyle name="Heading 3+" xfId="766"/>
    <cellStyle name="Heading 4" xfId="12" builtinId="19" customBuiltin="1"/>
    <cellStyle name="Heading 4 10" xfId="767"/>
    <cellStyle name="Heading 4 11" xfId="768"/>
    <cellStyle name="Heading 4 12" xfId="769"/>
    <cellStyle name="Heading 4 13" xfId="770"/>
    <cellStyle name="Heading 4 14" xfId="771"/>
    <cellStyle name="Heading 4 15" xfId="772"/>
    <cellStyle name="Heading 4 16" xfId="773"/>
    <cellStyle name="Heading 4 17" xfId="774"/>
    <cellStyle name="Heading 4 18" xfId="775"/>
    <cellStyle name="Heading 4 2" xfId="776"/>
    <cellStyle name="Heading 4 2 2" xfId="777"/>
    <cellStyle name="Heading 4 3" xfId="778"/>
    <cellStyle name="Heading 4 3 2" xfId="779"/>
    <cellStyle name="Heading 4 4" xfId="780"/>
    <cellStyle name="Heading 4 5" xfId="781"/>
    <cellStyle name="Heading 4 6" xfId="782"/>
    <cellStyle name="Heading 4 7" xfId="783"/>
    <cellStyle name="Heading 4 8" xfId="784"/>
    <cellStyle name="Heading 4 9" xfId="785"/>
    <cellStyle name="Heading 4." xfId="786"/>
    <cellStyle name="Heading 5" xfId="787"/>
    <cellStyle name="Heading 5 2" xfId="788"/>
    <cellStyle name="Heading 5 2 2" xfId="789"/>
    <cellStyle name="Heading 5 3" xfId="790"/>
    <cellStyle name="Heading 5 3 2" xfId="791"/>
    <cellStyle name="Heading 5 4" xfId="792"/>
    <cellStyle name="Heading 6" xfId="793"/>
    <cellStyle name="Heading 6 2" xfId="794"/>
    <cellStyle name="Heading 6 2 2" xfId="795"/>
    <cellStyle name="Heading 6 3" xfId="796"/>
    <cellStyle name="Heading 6 3 2" xfId="797"/>
    <cellStyle name="Heading 6 4" xfId="798"/>
    <cellStyle name="Heading 7" xfId="799"/>
    <cellStyle name="Heading 7 2" xfId="800"/>
    <cellStyle name="Heading 8" xfId="801"/>
    <cellStyle name="Heading 8 2" xfId="802"/>
    <cellStyle name="Heading 9" xfId="803"/>
    <cellStyle name="Heading 9 2" xfId="804"/>
    <cellStyle name="Heading(4)" xfId="87"/>
    <cellStyle name="Heading1" xfId="805"/>
    <cellStyle name="Heading1 2" xfId="806"/>
    <cellStyle name="Heading2" xfId="807"/>
    <cellStyle name="Heading3" xfId="808"/>
    <cellStyle name="Heading4" xfId="809"/>
    <cellStyle name="Heading4 2" xfId="810"/>
    <cellStyle name="Heading4_7. Ass" xfId="811"/>
    <cellStyle name="Headings" xfId="812"/>
    <cellStyle name="Hidden" xfId="813"/>
    <cellStyle name="HPproduct" xfId="814"/>
    <cellStyle name="Hyperlink" xfId="2" builtinId="8"/>
    <cellStyle name="Hyperlink 2" xfId="51"/>
    <cellStyle name="Hyperlink 3" xfId="815"/>
    <cellStyle name="Hyperlink 4" xfId="816"/>
    <cellStyle name="Hyperlink 4 2" xfId="817"/>
    <cellStyle name="Hyperlink Arrow" xfId="818"/>
    <cellStyle name="Hyperlink Arrow." xfId="819"/>
    <cellStyle name="Hyperlink Check" xfId="820"/>
    <cellStyle name="Hyperlink Check." xfId="821"/>
    <cellStyle name="Hyperlink Text" xfId="822"/>
    <cellStyle name="Hyperlink Text." xfId="823"/>
    <cellStyle name="Hyperlink TOC 1." xfId="824"/>
    <cellStyle name="Hyperlink TOC 2." xfId="825"/>
    <cellStyle name="Hyperlink TOC 3." xfId="826"/>
    <cellStyle name="Hyperlink TOC 4." xfId="827"/>
    <cellStyle name="import" xfId="828"/>
    <cellStyle name="import%" xfId="829"/>
    <cellStyle name="import_ICRC Electricity model 1-1  (1 Feb 2003) " xfId="830"/>
    <cellStyle name="Index" xfId="831"/>
    <cellStyle name="INP_Background" xfId="832"/>
    <cellStyle name="Input" xfId="16" builtinId="20" customBuiltin="1"/>
    <cellStyle name="Input $" xfId="833"/>
    <cellStyle name="Input $ 2" xfId="834"/>
    <cellStyle name="Input $_6. Ass-Fin" xfId="835"/>
    <cellStyle name="Input %" xfId="836"/>
    <cellStyle name="Input [yellow]" xfId="837"/>
    <cellStyle name="Input [yellow] 2" xfId="838"/>
    <cellStyle name="Input 10" xfId="839"/>
    <cellStyle name="Input 11" xfId="840"/>
    <cellStyle name="Input 12" xfId="841"/>
    <cellStyle name="Input 13" xfId="842"/>
    <cellStyle name="Input 2" xfId="843"/>
    <cellStyle name="Input 2 2" xfId="844"/>
    <cellStyle name="Input 2 2 2" xfId="845"/>
    <cellStyle name="Input 2 2 2 2" xfId="846"/>
    <cellStyle name="Input 2 2 3" xfId="847"/>
    <cellStyle name="Input 2 2 3 2" xfId="848"/>
    <cellStyle name="Input 2 2 4" xfId="849"/>
    <cellStyle name="Input 2 3" xfId="850"/>
    <cellStyle name="Input 2 3 2" xfId="851"/>
    <cellStyle name="Input 2 3 2 2" xfId="852"/>
    <cellStyle name="Input 2 3 3" xfId="853"/>
    <cellStyle name="Input 2 3 3 2" xfId="854"/>
    <cellStyle name="Input 2 3 4" xfId="855"/>
    <cellStyle name="Input 2 4" xfId="856"/>
    <cellStyle name="Input 2 4 2" xfId="857"/>
    <cellStyle name="Input 2 4 2 2" xfId="858"/>
    <cellStyle name="Input 2 4 3" xfId="859"/>
    <cellStyle name="Input 2 4 3 2" xfId="860"/>
    <cellStyle name="Input 2 4 4" xfId="861"/>
    <cellStyle name="Input 2 5" xfId="862"/>
    <cellStyle name="Input 2 5 2" xfId="863"/>
    <cellStyle name="Input 2 5 2 2" xfId="864"/>
    <cellStyle name="Input 2 5 3" xfId="865"/>
    <cellStyle name="Input 2 5 3 2" xfId="866"/>
    <cellStyle name="Input 2 5 4" xfId="867"/>
    <cellStyle name="Input 2 6" xfId="868"/>
    <cellStyle name="Input 3" xfId="869"/>
    <cellStyle name="Input 4" xfId="870"/>
    <cellStyle name="Input 5" xfId="871"/>
    <cellStyle name="Input 6" xfId="872"/>
    <cellStyle name="Input 7" xfId="873"/>
    <cellStyle name="Input 8" xfId="874"/>
    <cellStyle name="Input 9" xfId="875"/>
    <cellStyle name="Input text" xfId="876"/>
    <cellStyle name="Input text 2" xfId="877"/>
    <cellStyle name="Input text_6. Ass-Fin" xfId="878"/>
    <cellStyle name="Input1" xfId="3"/>
    <cellStyle name="Input1 2" xfId="58"/>
    <cellStyle name="Input1 3" xfId="59"/>
    <cellStyle name="Input1 4" xfId="879"/>
    <cellStyle name="Input1%" xfId="880"/>
    <cellStyle name="Input1_ICRC Electricity model 1-1  (1 Feb 2003) " xfId="881"/>
    <cellStyle name="Input1default" xfId="882"/>
    <cellStyle name="Input1default%" xfId="883"/>
    <cellStyle name="Input2" xfId="884"/>
    <cellStyle name="Input2 2" xfId="885"/>
    <cellStyle name="Input3" xfId="886"/>
    <cellStyle name="Input3 2" xfId="887"/>
    <cellStyle name="Input3 3" xfId="888"/>
    <cellStyle name="Input3 4" xfId="889"/>
    <cellStyle name="Integer" xfId="890"/>
    <cellStyle name="Internal Ref" xfId="891"/>
    <cellStyle name="JUNTR" xfId="892"/>
    <cellStyle name="key result" xfId="893"/>
    <cellStyle name="KPMG Heading 1" xfId="894"/>
    <cellStyle name="KPMG Heading 2" xfId="895"/>
    <cellStyle name="KPMG Heading 3" xfId="896"/>
    <cellStyle name="KPMG Heading 4" xfId="897"/>
    <cellStyle name="KPMG Normal" xfId="898"/>
    <cellStyle name="KPMG Normal Text" xfId="899"/>
    <cellStyle name="KPMG Normal_7. Ass" xfId="900"/>
    <cellStyle name="label" xfId="901"/>
    <cellStyle name="Line Calc" xfId="902"/>
    <cellStyle name="Line Total" xfId="903"/>
    <cellStyle name="Lines" xfId="88"/>
    <cellStyle name="Lines 2" xfId="904"/>
    <cellStyle name="Lines_7. Ass" xfId="905"/>
    <cellStyle name="Link Currency (0)" xfId="906"/>
    <cellStyle name="Link Currency (2)" xfId="907"/>
    <cellStyle name="Link Units (0)" xfId="908"/>
    <cellStyle name="Link Units (1)" xfId="909"/>
    <cellStyle name="Link Units (2)" xfId="910"/>
    <cellStyle name="Linked Cell" xfId="19" builtinId="24" customBuiltin="1"/>
    <cellStyle name="Linked Cell 2" xfId="911"/>
    <cellStyle name="List Price" xfId="912"/>
    <cellStyle name="Local import" xfId="913"/>
    <cellStyle name="Local import %" xfId="914"/>
    <cellStyle name="LongDate" xfId="915"/>
    <cellStyle name="Lookup Table Heading" xfId="916"/>
    <cellStyle name="Lookup Table Heading 2" xfId="917"/>
    <cellStyle name="Lookup Table Heading." xfId="918"/>
    <cellStyle name="Lookup Table Heading_6. Ass-Fin" xfId="919"/>
    <cellStyle name="Lookup Table Label" xfId="920"/>
    <cellStyle name="Lookup Table Label 2" xfId="921"/>
    <cellStyle name="Lookup Table Label." xfId="922"/>
    <cellStyle name="Lookup Table Label_6. Ass-Fin" xfId="923"/>
    <cellStyle name="Lookup Table Number" xfId="924"/>
    <cellStyle name="Lookup Table Number 2" xfId="925"/>
    <cellStyle name="Lookup Table Number." xfId="926"/>
    <cellStyle name="Lookup Table Number_6. Ass-Fin" xfId="927"/>
    <cellStyle name="Macro" xfId="928"/>
    <cellStyle name="Malý nadpis" xfId="929"/>
    <cellStyle name="meny_laroux" xfId="930"/>
    <cellStyle name="Milliers [0]_Dossier financier HECC" xfId="931"/>
    <cellStyle name="Millions" xfId="932"/>
    <cellStyle name="Mine" xfId="89"/>
    <cellStyle name="miny_laroux" xfId="933"/>
    <cellStyle name="Model Name" xfId="934"/>
    <cellStyle name="Model Name 2" xfId="935"/>
    <cellStyle name="Model Name." xfId="936"/>
    <cellStyle name="Moeda [0]_RESULTS" xfId="937"/>
    <cellStyle name="Moeda_RESULTS" xfId="938"/>
    <cellStyle name="multiple" xfId="939"/>
    <cellStyle name="Multiple." xfId="940"/>
    <cellStyle name="Neutral" xfId="15" builtinId="28" customBuiltin="1"/>
    <cellStyle name="Neutral 2" xfId="941"/>
    <cellStyle name="Non crit Input 0.0" xfId="942"/>
    <cellStyle name="Normal" xfId="0" builtinId="0"/>
    <cellStyle name="Normal - Style1" xfId="90"/>
    <cellStyle name="Normal - Style2" xfId="943"/>
    <cellStyle name="Normal - Style3" xfId="944"/>
    <cellStyle name="Normal - Style4" xfId="945"/>
    <cellStyle name="Normal - Style5" xfId="946"/>
    <cellStyle name="Normal 10" xfId="947"/>
    <cellStyle name="Normal 10 10" xfId="948"/>
    <cellStyle name="Normal 10 11" xfId="949"/>
    <cellStyle name="Normal 10 12" xfId="950"/>
    <cellStyle name="Normal 10 13" xfId="951"/>
    <cellStyle name="Normal 10 14" xfId="952"/>
    <cellStyle name="Normal 10 15" xfId="953"/>
    <cellStyle name="Normal 10 16" xfId="954"/>
    <cellStyle name="Normal 10 17" xfId="955"/>
    <cellStyle name="Normal 10 2" xfId="956"/>
    <cellStyle name="Normal 10 2 10" xfId="957"/>
    <cellStyle name="Normal 10 2 11" xfId="958"/>
    <cellStyle name="Normal 10 2 12" xfId="959"/>
    <cellStyle name="Normal 10 2 13" xfId="960"/>
    <cellStyle name="Normal 10 2 14" xfId="961"/>
    <cellStyle name="Normal 10 2 15" xfId="962"/>
    <cellStyle name="Normal 10 2 16" xfId="963"/>
    <cellStyle name="Normal 10 2 2" xfId="964"/>
    <cellStyle name="Normal 10 2 2 2" xfId="965"/>
    <cellStyle name="Normal 10 2 3" xfId="966"/>
    <cellStyle name="Normal 10 2 4" xfId="967"/>
    <cellStyle name="Normal 10 2 5" xfId="968"/>
    <cellStyle name="Normal 10 2 6" xfId="969"/>
    <cellStyle name="Normal 10 2 7" xfId="970"/>
    <cellStyle name="Normal 10 2 8" xfId="971"/>
    <cellStyle name="Normal 10 2 9" xfId="972"/>
    <cellStyle name="Normal 10 3" xfId="973"/>
    <cellStyle name="Normal 10 4" xfId="974"/>
    <cellStyle name="Normal 10 5" xfId="975"/>
    <cellStyle name="Normal 10 6" xfId="976"/>
    <cellStyle name="Normal 10 7" xfId="977"/>
    <cellStyle name="Normal 10 8" xfId="978"/>
    <cellStyle name="Normal 10 9" xfId="979"/>
    <cellStyle name="Normal 10_7-11 Budget Scenarios v1.2" xfId="980"/>
    <cellStyle name="Normal 11" xfId="981"/>
    <cellStyle name="Normal 114" xfId="982"/>
    <cellStyle name="Normal 12" xfId="983"/>
    <cellStyle name="Normal 12 2" xfId="984"/>
    <cellStyle name="Normal 12 3" xfId="985"/>
    <cellStyle name="Normal 12 4" xfId="986"/>
    <cellStyle name="Normal 12 5" xfId="987"/>
    <cellStyle name="Normal 12_7-11 Budget Scenarios v1.2" xfId="988"/>
    <cellStyle name="Normal 13" xfId="989"/>
    <cellStyle name="Normal 13 2" xfId="990"/>
    <cellStyle name="Normal 13 2 2" xfId="991"/>
    <cellStyle name="Normal 13 2 2 2" xfId="992"/>
    <cellStyle name="Normal 13 2 2 3" xfId="993"/>
    <cellStyle name="Normal 13 2 3" xfId="994"/>
    <cellStyle name="Normal 13 2 4" xfId="995"/>
    <cellStyle name="Normal 13 2 5" xfId="996"/>
    <cellStyle name="Normal 13 3" xfId="997"/>
    <cellStyle name="Normal 13 3 2" xfId="998"/>
    <cellStyle name="Normal 13 4" xfId="999"/>
    <cellStyle name="Normal 13 5" xfId="1000"/>
    <cellStyle name="Normal 13_7-11 Budget Scenarios v1.2" xfId="1001"/>
    <cellStyle name="Normal 14" xfId="1002"/>
    <cellStyle name="Normal 14 2" xfId="1003"/>
    <cellStyle name="Normal 14 3" xfId="1004"/>
    <cellStyle name="Normal 14 4" xfId="1005"/>
    <cellStyle name="Normal 14 5" xfId="1006"/>
    <cellStyle name="Normal 14_7-11 Budget Scenarios v1.2" xfId="1007"/>
    <cellStyle name="Normal 143" xfId="1008"/>
    <cellStyle name="Normal 144" xfId="1009"/>
    <cellStyle name="Normal 147" xfId="1010"/>
    <cellStyle name="Normal 148" xfId="1011"/>
    <cellStyle name="Normal 149" xfId="1012"/>
    <cellStyle name="Normal 15" xfId="1013"/>
    <cellStyle name="Normal 150" xfId="1014"/>
    <cellStyle name="Normal 151" xfId="1015"/>
    <cellStyle name="Normal 152" xfId="1016"/>
    <cellStyle name="Normal 153" xfId="1017"/>
    <cellStyle name="Normal 154" xfId="1018"/>
    <cellStyle name="Normal 155" xfId="1019"/>
    <cellStyle name="Normal 156" xfId="1020"/>
    <cellStyle name="Normal 16" xfId="1021"/>
    <cellStyle name="Normal 16 2" xfId="1022"/>
    <cellStyle name="Normal 161" xfId="1023"/>
    <cellStyle name="Normal 162" xfId="1024"/>
    <cellStyle name="Normal 163" xfId="1025"/>
    <cellStyle name="Normal 164" xfId="1026"/>
    <cellStyle name="Normal 169" xfId="1027"/>
    <cellStyle name="Normal 17" xfId="1028"/>
    <cellStyle name="Normal 17 2" xfId="1029"/>
    <cellStyle name="Normal 17 3" xfId="1030"/>
    <cellStyle name="Normal 17 4" xfId="1031"/>
    <cellStyle name="Normal 17 5" xfId="1032"/>
    <cellStyle name="Normal 170" xfId="1033"/>
    <cellStyle name="Normal 171" xfId="1034"/>
    <cellStyle name="Normal 172" xfId="1035"/>
    <cellStyle name="Normal 177" xfId="1036"/>
    <cellStyle name="Normal 178" xfId="1037"/>
    <cellStyle name="Normal 179" xfId="1038"/>
    <cellStyle name="Normal 18" xfId="1039"/>
    <cellStyle name="Normal 18 2" xfId="1040"/>
    <cellStyle name="Normal 180" xfId="1041"/>
    <cellStyle name="Normal 181" xfId="1042"/>
    <cellStyle name="Normal 182" xfId="1043"/>
    <cellStyle name="Normal 183" xfId="1044"/>
    <cellStyle name="Normal 184" xfId="1045"/>
    <cellStyle name="Normal 185" xfId="1046"/>
    <cellStyle name="Normal 186" xfId="1047"/>
    <cellStyle name="Normal 187" xfId="1048"/>
    <cellStyle name="Normal 188" xfId="1049"/>
    <cellStyle name="Normal 189" xfId="1050"/>
    <cellStyle name="Normal 19" xfId="1051"/>
    <cellStyle name="Normal 190" xfId="1052"/>
    <cellStyle name="Normal 192" xfId="1053"/>
    <cellStyle name="Normal 193" xfId="1054"/>
    <cellStyle name="Normal 196" xfId="1055"/>
    <cellStyle name="Normal 197" xfId="1056"/>
    <cellStyle name="Normal 198" xfId="1057"/>
    <cellStyle name="Normal 199" xfId="1058"/>
    <cellStyle name="Normal 2" xfId="55"/>
    <cellStyle name="Normal 2 10" xfId="1059"/>
    <cellStyle name="Normal 2 11" xfId="1060"/>
    <cellStyle name="Normal 2 12" xfId="1061"/>
    <cellStyle name="Normal 2 13" xfId="1062"/>
    <cellStyle name="Normal 2 14" xfId="1063"/>
    <cellStyle name="Normal 2 15" xfId="1064"/>
    <cellStyle name="Normal 2 16" xfId="1065"/>
    <cellStyle name="Normal 2 17" xfId="1066"/>
    <cellStyle name="Normal 2 17 2" xfId="1067"/>
    <cellStyle name="Normal 2 18" xfId="1068"/>
    <cellStyle name="Normal 2 19" xfId="1069"/>
    <cellStyle name="Normal 2 2" xfId="5"/>
    <cellStyle name="Normal 2 2 10" xfId="1070"/>
    <cellStyle name="Normal 2 2 11" xfId="1071"/>
    <cellStyle name="Normal 2 2 12" xfId="1072"/>
    <cellStyle name="Normal 2 2 13" xfId="1073"/>
    <cellStyle name="Normal 2 2 14" xfId="1074"/>
    <cellStyle name="Normal 2 2 15" xfId="1075"/>
    <cellStyle name="Normal 2 2 16" xfId="1076"/>
    <cellStyle name="Normal 2 2 17" xfId="1077"/>
    <cellStyle name="Normal 2 2 18" xfId="1078"/>
    <cellStyle name="Normal 2 2 19" xfId="1079"/>
    <cellStyle name="Normal 2 2 2" xfId="1080"/>
    <cellStyle name="Normal 2 2 2 10" xfId="1081"/>
    <cellStyle name="Normal 2 2 2 11" xfId="1082"/>
    <cellStyle name="Normal 2 2 2 12" xfId="1083"/>
    <cellStyle name="Normal 2 2 2 13" xfId="1084"/>
    <cellStyle name="Normal 2 2 2 14" xfId="1085"/>
    <cellStyle name="Normal 2 2 2 15" xfId="1086"/>
    <cellStyle name="Normal 2 2 2 16" xfId="1087"/>
    <cellStyle name="Normal 2 2 2 17" xfId="1088"/>
    <cellStyle name="Normal 2 2 2 18" xfId="1089"/>
    <cellStyle name="Normal 2 2 2 18 2" xfId="1090"/>
    <cellStyle name="Normal 2 2 2 19" xfId="1091"/>
    <cellStyle name="Normal 2 2 2 2" xfId="1092"/>
    <cellStyle name="Normal 2 2 2 2 10" xfId="1093"/>
    <cellStyle name="Normal 2 2 2 2 11" xfId="1094"/>
    <cellStyle name="Normal 2 2 2 2 12" xfId="1095"/>
    <cellStyle name="Normal 2 2 2 2 13" xfId="1096"/>
    <cellStyle name="Normal 2 2 2 2 14" xfId="1097"/>
    <cellStyle name="Normal 2 2 2 2 15" xfId="1098"/>
    <cellStyle name="Normal 2 2 2 2 16" xfId="1099"/>
    <cellStyle name="Normal 2 2 2 2 17" xfId="1100"/>
    <cellStyle name="Normal 2 2 2 2 18" xfId="1101"/>
    <cellStyle name="Normal 2 2 2 2 18 2" xfId="1102"/>
    <cellStyle name="Normal 2 2 2 2 19" xfId="1103"/>
    <cellStyle name="Normal 2 2 2 2 2" xfId="1104"/>
    <cellStyle name="Normal 2 2 2 2 2 10" xfId="1105"/>
    <cellStyle name="Normal 2 2 2 2 2 11" xfId="1106"/>
    <cellStyle name="Normal 2 2 2 2 2 12" xfId="1107"/>
    <cellStyle name="Normal 2 2 2 2 2 13" xfId="1108"/>
    <cellStyle name="Normal 2 2 2 2 2 14" xfId="1109"/>
    <cellStyle name="Normal 2 2 2 2 2 15" xfId="1110"/>
    <cellStyle name="Normal 2 2 2 2 2 16" xfId="1111"/>
    <cellStyle name="Normal 2 2 2 2 2 17" xfId="1112"/>
    <cellStyle name="Normal 2 2 2 2 2 17 2" xfId="1113"/>
    <cellStyle name="Normal 2 2 2 2 2 18" xfId="1114"/>
    <cellStyle name="Normal 2 2 2 2 2 19" xfId="1115"/>
    <cellStyle name="Normal 2 2 2 2 2 2" xfId="1116"/>
    <cellStyle name="Normal 2 2 2 2 2 2 10" xfId="1117"/>
    <cellStyle name="Normal 2 2 2 2 2 2 11" xfId="1118"/>
    <cellStyle name="Normal 2 2 2 2 2 2 12" xfId="1119"/>
    <cellStyle name="Normal 2 2 2 2 2 2 13" xfId="1120"/>
    <cellStyle name="Normal 2 2 2 2 2 2 14" xfId="1121"/>
    <cellStyle name="Normal 2 2 2 2 2 2 15" xfId="1122"/>
    <cellStyle name="Normal 2 2 2 2 2 2 16" xfId="1123"/>
    <cellStyle name="Normal 2 2 2 2 2 2 17" xfId="1124"/>
    <cellStyle name="Normal 2 2 2 2 2 2 17 2" xfId="1125"/>
    <cellStyle name="Normal 2 2 2 2 2 2 18" xfId="1126"/>
    <cellStyle name="Normal 2 2 2 2 2 2 19" xfId="1127"/>
    <cellStyle name="Normal 2 2 2 2 2 2 2" xfId="1128"/>
    <cellStyle name="Normal 2 2 2 2 2 2 2 10" xfId="1129"/>
    <cellStyle name="Normal 2 2 2 2 2 2 2 2" xfId="1130"/>
    <cellStyle name="Normal 2 2 2 2 2 2 2 2 10" xfId="1131"/>
    <cellStyle name="Normal 2 2 2 2 2 2 2 2 2" xfId="1132"/>
    <cellStyle name="Normal 2 2 2 2 2 2 2 2 2 2" xfId="1133"/>
    <cellStyle name="Normal 2 2 2 2 2 2 2 2 2 2 2" xfId="1134"/>
    <cellStyle name="Normal 2 2 2 2 2 2 2 2 2 2 2 2" xfId="1135"/>
    <cellStyle name="Normal 2 2 2 2 2 2 2 2 2 2 2 2 2" xfId="1136"/>
    <cellStyle name="Normal 2 2 2 2 2 2 2 2 2 2 2 2 2 2" xfId="1137"/>
    <cellStyle name="Normal 2 2 2 2 2 2 2 2 2 2 2 3" xfId="1138"/>
    <cellStyle name="Normal 2 2 2 2 2 2 2 2 2 2 3" xfId="1139"/>
    <cellStyle name="Normal 2 2 2 2 2 2 2 2 2 3" xfId="1140"/>
    <cellStyle name="Normal 2 2 2 2 2 2 2 2 2 4" xfId="1141"/>
    <cellStyle name="Normal 2 2 2 2 2 2 2 2 3" xfId="1142"/>
    <cellStyle name="Normal 2 2 2 2 2 2 2 2 4" xfId="1143"/>
    <cellStyle name="Normal 2 2 2 2 2 2 2 2 5" xfId="1144"/>
    <cellStyle name="Normal 2 2 2 2 2 2 2 2 6" xfId="1145"/>
    <cellStyle name="Normal 2 2 2 2 2 2 2 2 7" xfId="1146"/>
    <cellStyle name="Normal 2 2 2 2 2 2 2 2 8" xfId="1147"/>
    <cellStyle name="Normal 2 2 2 2 2 2 2 2 9" xfId="1148"/>
    <cellStyle name="Normal 2 2 2 2 2 2 2 3" xfId="1149"/>
    <cellStyle name="Normal 2 2 2 2 2 2 2 3 2" xfId="1150"/>
    <cellStyle name="Normal 2 2 2 2 2 2 2 4" xfId="1151"/>
    <cellStyle name="Normal 2 2 2 2 2 2 2 5" xfId="1152"/>
    <cellStyle name="Normal 2 2 2 2 2 2 2 6" xfId="1153"/>
    <cellStyle name="Normal 2 2 2 2 2 2 2 7" xfId="1154"/>
    <cellStyle name="Normal 2 2 2 2 2 2 2 8" xfId="1155"/>
    <cellStyle name="Normal 2 2 2 2 2 2 2 9" xfId="1156"/>
    <cellStyle name="Normal 2 2 2 2 2 2 20" xfId="1157"/>
    <cellStyle name="Normal 2 2 2 2 2 2 21" xfId="1158"/>
    <cellStyle name="Normal 2 2 2 2 2 2 22" xfId="1159"/>
    <cellStyle name="Normal 2 2 2 2 2 2 23" xfId="1160"/>
    <cellStyle name="Normal 2 2 2 2 2 2 24" xfId="1161"/>
    <cellStyle name="Normal 2 2 2 2 2 2 3" xfId="1162"/>
    <cellStyle name="Normal 2 2 2 2 2 2 4" xfId="1163"/>
    <cellStyle name="Normal 2 2 2 2 2 2 5" xfId="1164"/>
    <cellStyle name="Normal 2 2 2 2 2 2 6" xfId="1165"/>
    <cellStyle name="Normal 2 2 2 2 2 2 7" xfId="1166"/>
    <cellStyle name="Normal 2 2 2 2 2 2 8" xfId="1167"/>
    <cellStyle name="Normal 2 2 2 2 2 2 9" xfId="1168"/>
    <cellStyle name="Normal 2 2 2 2 2 20" xfId="1169"/>
    <cellStyle name="Normal 2 2 2 2 2 21" xfId="1170"/>
    <cellStyle name="Normal 2 2 2 2 2 22" xfId="1171"/>
    <cellStyle name="Normal 2 2 2 2 2 23" xfId="1172"/>
    <cellStyle name="Normal 2 2 2 2 2 24" xfId="1173"/>
    <cellStyle name="Normal 2 2 2 2 2 3" xfId="1174"/>
    <cellStyle name="Normal 2 2 2 2 2 3 2" xfId="1175"/>
    <cellStyle name="Normal 2 2 2 2 2 4" xfId="1176"/>
    <cellStyle name="Normal 2 2 2 2 2 5" xfId="1177"/>
    <cellStyle name="Normal 2 2 2 2 2 6" xfId="1178"/>
    <cellStyle name="Normal 2 2 2 2 2 7" xfId="1179"/>
    <cellStyle name="Normal 2 2 2 2 2 8" xfId="1180"/>
    <cellStyle name="Normal 2 2 2 2 2 9" xfId="1181"/>
    <cellStyle name="Normal 2 2 2 2 20" xfId="1182"/>
    <cellStyle name="Normal 2 2 2 2 21" xfId="1183"/>
    <cellStyle name="Normal 2 2 2 2 22" xfId="1184"/>
    <cellStyle name="Normal 2 2 2 2 23" xfId="1185"/>
    <cellStyle name="Normal 2 2 2 2 24" xfId="1186"/>
    <cellStyle name="Normal 2 2 2 2 25" xfId="1187"/>
    <cellStyle name="Normal 2 2 2 2 3" xfId="1188"/>
    <cellStyle name="Normal 2 2 2 2 4" xfId="1189"/>
    <cellStyle name="Normal 2 2 2 2 4 2" xfId="1190"/>
    <cellStyle name="Normal 2 2 2 2 5" xfId="1191"/>
    <cellStyle name="Normal 2 2 2 2 6" xfId="1192"/>
    <cellStyle name="Normal 2 2 2 2 7" xfId="1193"/>
    <cellStyle name="Normal 2 2 2 2 8" xfId="1194"/>
    <cellStyle name="Normal 2 2 2 2 9" xfId="1195"/>
    <cellStyle name="Normal 2 2 2 20" xfId="1196"/>
    <cellStyle name="Normal 2 2 2 21" xfId="1197"/>
    <cellStyle name="Normal 2 2 2 22" xfId="1198"/>
    <cellStyle name="Normal 2 2 2 23" xfId="1199"/>
    <cellStyle name="Normal 2 2 2 24" xfId="1200"/>
    <cellStyle name="Normal 2 2 2 25" xfId="1201"/>
    <cellStyle name="Normal 2 2 2 3" xfId="1202"/>
    <cellStyle name="Normal 2 2 2 3 2" xfId="1203"/>
    <cellStyle name="Normal 2 2 2 4" xfId="1204"/>
    <cellStyle name="Normal 2 2 2 4 2" xfId="1205"/>
    <cellStyle name="Normal 2 2 2 5" xfId="1206"/>
    <cellStyle name="Normal 2 2 2 6" xfId="1207"/>
    <cellStyle name="Normal 2 2 2 7" xfId="1208"/>
    <cellStyle name="Normal 2 2 2 8" xfId="1209"/>
    <cellStyle name="Normal 2 2 2 9" xfId="1210"/>
    <cellStyle name="Normal 2 2 20" xfId="1211"/>
    <cellStyle name="Normal 2 2 20 2" xfId="1212"/>
    <cellStyle name="Normal 2 2 21" xfId="1213"/>
    <cellStyle name="Normal 2 2 22" xfId="1214"/>
    <cellStyle name="Normal 2 2 23" xfId="1215"/>
    <cellStyle name="Normal 2 2 24" xfId="1216"/>
    <cellStyle name="Normal 2 2 25" xfId="1217"/>
    <cellStyle name="Normal 2 2 26" xfId="1218"/>
    <cellStyle name="Normal 2 2 27" xfId="1219"/>
    <cellStyle name="Normal 2 2 3" xfId="1220"/>
    <cellStyle name="Normal 2 2 3 2" xfId="1221"/>
    <cellStyle name="Normal 2 2 4" xfId="1222"/>
    <cellStyle name="Normal 2 2 5" xfId="1223"/>
    <cellStyle name="Normal 2 2 6" xfId="1224"/>
    <cellStyle name="Normal 2 2 6 2" xfId="1225"/>
    <cellStyle name="Normal 2 2 7" xfId="1226"/>
    <cellStyle name="Normal 2 2 8" xfId="1227"/>
    <cellStyle name="Normal 2 2 9" xfId="1228"/>
    <cellStyle name="Normal 2 2_Cost Comparison_v96" xfId="1229"/>
    <cellStyle name="Normal 2 20" xfId="1230"/>
    <cellStyle name="Normal 2 21" xfId="1231"/>
    <cellStyle name="Normal 2 21 2" xfId="1232"/>
    <cellStyle name="Normal 2 22" xfId="1233"/>
    <cellStyle name="Normal 2 23" xfId="1234"/>
    <cellStyle name="Normal 2 24" xfId="1235"/>
    <cellStyle name="Normal 2 25" xfId="1236"/>
    <cellStyle name="Normal 2 26" xfId="1237"/>
    <cellStyle name="Normal 2 27" xfId="1238"/>
    <cellStyle name="Normal 2 28" xfId="1239"/>
    <cellStyle name="Normal 2 29" xfId="1240"/>
    <cellStyle name="Normal 2 3" xfId="1241"/>
    <cellStyle name="Normal 2 3 2" xfId="1242"/>
    <cellStyle name="Normal 2 3 2 2" xfId="1243"/>
    <cellStyle name="Normal 2 3 3" xfId="1244"/>
    <cellStyle name="Normal 2 30" xfId="1245"/>
    <cellStyle name="Normal 2 31" xfId="1246"/>
    <cellStyle name="Normal 2 32" xfId="1247"/>
    <cellStyle name="Normal 2 33" xfId="1248"/>
    <cellStyle name="Normal 2 34" xfId="1249"/>
    <cellStyle name="Normal 2 35" xfId="1250"/>
    <cellStyle name="Normal 2 35 2" xfId="1251"/>
    <cellStyle name="Normal 2 36" xfId="1252"/>
    <cellStyle name="Normal 2 37" xfId="1253"/>
    <cellStyle name="Normal 2 38" xfId="1254"/>
    <cellStyle name="Normal 2 39" xfId="1255"/>
    <cellStyle name="Normal 2 4" xfId="1256"/>
    <cellStyle name="Normal 2 4 2" xfId="1257"/>
    <cellStyle name="Normal 2 40" xfId="1258"/>
    <cellStyle name="Normal 2 41" xfId="1259"/>
    <cellStyle name="Normal 2 42" xfId="1260"/>
    <cellStyle name="Normal 2 43" xfId="1261"/>
    <cellStyle name="Normal 2 44" xfId="1262"/>
    <cellStyle name="Normal 2 45" xfId="1263"/>
    <cellStyle name="Normal 2 46" xfId="1264"/>
    <cellStyle name="Normal 2 47" xfId="1265"/>
    <cellStyle name="Normal 2 48" xfId="1266"/>
    <cellStyle name="Normal 2 49" xfId="1267"/>
    <cellStyle name="Normal 2 5" xfId="1268"/>
    <cellStyle name="Normal 2 50" xfId="1269"/>
    <cellStyle name="Normal 2 51" xfId="1270"/>
    <cellStyle name="Normal 2 52" xfId="1271"/>
    <cellStyle name="Normal 2 53" xfId="1272"/>
    <cellStyle name="Normal 2 54" xfId="1273"/>
    <cellStyle name="Normal 2 55" xfId="1274"/>
    <cellStyle name="Normal 2 56" xfId="1275"/>
    <cellStyle name="Normal 2 57" xfId="1276"/>
    <cellStyle name="Normal 2 58" xfId="1277"/>
    <cellStyle name="Normal 2 59" xfId="1278"/>
    <cellStyle name="Normal 2 6" xfId="1279"/>
    <cellStyle name="Normal 2 60" xfId="1280"/>
    <cellStyle name="Normal 2 61" xfId="1281"/>
    <cellStyle name="Normal 2 62" xfId="1282"/>
    <cellStyle name="Normal 2 63" xfId="1283"/>
    <cellStyle name="Normal 2 64" xfId="1284"/>
    <cellStyle name="Normal 2 65" xfId="1285"/>
    <cellStyle name="Normal 2 66" xfId="1286"/>
    <cellStyle name="Normal 2 67" xfId="1287"/>
    <cellStyle name="Normal 2 68" xfId="1288"/>
    <cellStyle name="Normal 2 7" xfId="1289"/>
    <cellStyle name="Normal 2 8" xfId="1290"/>
    <cellStyle name="Normal 2 9" xfId="1291"/>
    <cellStyle name="Normal 2_6. Ass-Fin" xfId="1292"/>
    <cellStyle name="Normal 20" xfId="1293"/>
    <cellStyle name="Normal 20 2" xfId="1294"/>
    <cellStyle name="Normal 200" xfId="1295"/>
    <cellStyle name="Normal 201" xfId="1296"/>
    <cellStyle name="Normal 202" xfId="1297"/>
    <cellStyle name="Normal 203" xfId="1298"/>
    <cellStyle name="Normal 204" xfId="1299"/>
    <cellStyle name="Normal 205" xfId="1300"/>
    <cellStyle name="Normal 207" xfId="1301"/>
    <cellStyle name="Normal 208" xfId="1302"/>
    <cellStyle name="Normal 209" xfId="1303"/>
    <cellStyle name="Normal 21" xfId="1304"/>
    <cellStyle name="Normal 21 10" xfId="1305"/>
    <cellStyle name="Normal 21 11" xfId="1306"/>
    <cellStyle name="Normal 21 2" xfId="1307"/>
    <cellStyle name="Normal 21 2 2" xfId="1308"/>
    <cellStyle name="Normal 21 2 2 2" xfId="1309"/>
    <cellStyle name="Normal 21 2 2 2 2" xfId="1310"/>
    <cellStyle name="Normal 21 2 2 2 2 2" xfId="1311"/>
    <cellStyle name="Normal 21 2 2 3" xfId="1312"/>
    <cellStyle name="Normal 21 2 3" xfId="1313"/>
    <cellStyle name="Normal 21 2 4" xfId="1314"/>
    <cellStyle name="Normal 21 2 5" xfId="1315"/>
    <cellStyle name="Normal 21 2 6" xfId="1316"/>
    <cellStyle name="Normal 21 2 7" xfId="1317"/>
    <cellStyle name="Normal 21 2 8" xfId="1318"/>
    <cellStyle name="Normal 21 2 9" xfId="1319"/>
    <cellStyle name="Normal 21 3" xfId="1320"/>
    <cellStyle name="Normal 21 4" xfId="1321"/>
    <cellStyle name="Normal 21 4 2" xfId="1322"/>
    <cellStyle name="Normal 21 5" xfId="1323"/>
    <cellStyle name="Normal 21 6" xfId="1324"/>
    <cellStyle name="Normal 21 7" xfId="1325"/>
    <cellStyle name="Normal 21 8" xfId="1326"/>
    <cellStyle name="Normal 21 9" xfId="1327"/>
    <cellStyle name="Normal 210" xfId="1328"/>
    <cellStyle name="Normal 211" xfId="1329"/>
    <cellStyle name="Normal 212" xfId="1330"/>
    <cellStyle name="Normal 213" xfId="1331"/>
    <cellStyle name="Normal 214" xfId="1332"/>
    <cellStyle name="Normal 215" xfId="1333"/>
    <cellStyle name="Normal 216" xfId="1334"/>
    <cellStyle name="Normal 22" xfId="1335"/>
    <cellStyle name="Normal 23" xfId="1336"/>
    <cellStyle name="Normal 23 10" xfId="1337"/>
    <cellStyle name="Normal 23 11" xfId="1338"/>
    <cellStyle name="Normal 23 12" xfId="1339"/>
    <cellStyle name="Normal 23 13" xfId="1340"/>
    <cellStyle name="Normal 23 14" xfId="1341"/>
    <cellStyle name="Normal 23 15" xfId="1342"/>
    <cellStyle name="Normal 23 16" xfId="1343"/>
    <cellStyle name="Normal 23 2" xfId="1344"/>
    <cellStyle name="Normal 23 3" xfId="1345"/>
    <cellStyle name="Normal 23 4" xfId="1346"/>
    <cellStyle name="Normal 23 5" xfId="1347"/>
    <cellStyle name="Normal 23 6" xfId="1348"/>
    <cellStyle name="Normal 23 7" xfId="1349"/>
    <cellStyle name="Normal 23 8" xfId="1350"/>
    <cellStyle name="Normal 23 9" xfId="1351"/>
    <cellStyle name="Normal 24" xfId="1352"/>
    <cellStyle name="Normal 25" xfId="1353"/>
    <cellStyle name="Normal 25 2" xfId="1354"/>
    <cellStyle name="Normal 25 3" xfId="1355"/>
    <cellStyle name="Normal 25 4" xfId="1356"/>
    <cellStyle name="Normal 25 5" xfId="1357"/>
    <cellStyle name="Normal 25 6" xfId="1358"/>
    <cellStyle name="Normal 25 7" xfId="1359"/>
    <cellStyle name="Normal 25 8" xfId="1360"/>
    <cellStyle name="Normal 26" xfId="1361"/>
    <cellStyle name="Normal 26 2" xfId="1362"/>
    <cellStyle name="Normal 27" xfId="1363"/>
    <cellStyle name="Normal 27 2" xfId="1364"/>
    <cellStyle name="Normal 27 3" xfId="1365"/>
    <cellStyle name="Normal 27 4" xfId="1366"/>
    <cellStyle name="Normal 27 5" xfId="1367"/>
    <cellStyle name="Normal 27 6" xfId="1368"/>
    <cellStyle name="Normal 27 7" xfId="1369"/>
    <cellStyle name="Normal 27 8" xfId="1370"/>
    <cellStyle name="Normal 28" xfId="1371"/>
    <cellStyle name="Normal 28 2" xfId="1372"/>
    <cellStyle name="Normal 28 3" xfId="1373"/>
    <cellStyle name="Normal 28 4" xfId="1374"/>
    <cellStyle name="Normal 28 5" xfId="1375"/>
    <cellStyle name="Normal 28 6" xfId="1376"/>
    <cellStyle name="Normal 28 7" xfId="1377"/>
    <cellStyle name="Normal 28 8" xfId="1378"/>
    <cellStyle name="Normal 29" xfId="1379"/>
    <cellStyle name="Normal 29 2" xfId="1380"/>
    <cellStyle name="Normal 29 3" xfId="1381"/>
    <cellStyle name="Normal 29 4" xfId="1382"/>
    <cellStyle name="Normal 29 5" xfId="1383"/>
    <cellStyle name="Normal 29 6" xfId="1384"/>
    <cellStyle name="Normal 29 7" xfId="1385"/>
    <cellStyle name="Normal 29 8" xfId="1386"/>
    <cellStyle name="Normal 3" xfId="52"/>
    <cellStyle name="Normal 3 10" xfId="1387"/>
    <cellStyle name="Normal 3 11" xfId="1388"/>
    <cellStyle name="Normal 3 12" xfId="1389"/>
    <cellStyle name="Normal 3 13" xfId="1390"/>
    <cellStyle name="Normal 3 14" xfId="1391"/>
    <cellStyle name="Normal 3 15" xfId="1392"/>
    <cellStyle name="Normal 3 16" xfId="1393"/>
    <cellStyle name="Normal 3 17" xfId="1394"/>
    <cellStyle name="Normal 3 18" xfId="1395"/>
    <cellStyle name="Normal 3 19" xfId="1396"/>
    <cellStyle name="Normal 3 2" xfId="1397"/>
    <cellStyle name="Normal 3 2 10" xfId="1398"/>
    <cellStyle name="Normal 3 2 11" xfId="1399"/>
    <cellStyle name="Normal 3 2 12" xfId="1400"/>
    <cellStyle name="Normal 3 2 13" xfId="1401"/>
    <cellStyle name="Normal 3 2 2" xfId="1402"/>
    <cellStyle name="Normal 3 2 2 10" xfId="1403"/>
    <cellStyle name="Normal 3 2 2 11" xfId="1404"/>
    <cellStyle name="Normal 3 2 2 12" xfId="1405"/>
    <cellStyle name="Normal 3 2 2 13" xfId="1406"/>
    <cellStyle name="Normal 3 2 2 2" xfId="1407"/>
    <cellStyle name="Normal 3 2 2 2 10" xfId="1408"/>
    <cellStyle name="Normal 3 2 2 2 2" xfId="1409"/>
    <cellStyle name="Normal 3 2 2 2 2 10" xfId="1410"/>
    <cellStyle name="Normal 3 2 2 2 2 2" xfId="1411"/>
    <cellStyle name="Normal 3 2 2 2 2 2 2" xfId="1412"/>
    <cellStyle name="Normal 3 2 2 2 2 2 2 2" xfId="1413"/>
    <cellStyle name="Normal 3 2 2 2 2 2 2 2 2" xfId="1414"/>
    <cellStyle name="Normal 3 2 2 2 2 2 2 2 2 2" xfId="1415"/>
    <cellStyle name="Normal 3 2 2 2 2 2 2 2 2 2 2" xfId="1416"/>
    <cellStyle name="Normal 3 2 2 2 2 2 2 2 3" xfId="1417"/>
    <cellStyle name="Normal 3 2 2 2 2 2 2 3" xfId="1418"/>
    <cellStyle name="Normal 3 2 2 2 2 2 3" xfId="1419"/>
    <cellStyle name="Normal 3 2 2 2 2 2 4" xfId="1420"/>
    <cellStyle name="Normal 3 2 2 2 2 3" xfId="1421"/>
    <cellStyle name="Normal 3 2 2 2 2 4" xfId="1422"/>
    <cellStyle name="Normal 3 2 2 2 2 5" xfId="1423"/>
    <cellStyle name="Normal 3 2 2 2 2 6" xfId="1424"/>
    <cellStyle name="Normal 3 2 2 2 2 7" xfId="1425"/>
    <cellStyle name="Normal 3 2 2 2 2 8" xfId="1426"/>
    <cellStyle name="Normal 3 2 2 2 2 9" xfId="1427"/>
    <cellStyle name="Normal 3 2 2 2 3" xfId="1428"/>
    <cellStyle name="Normal 3 2 2 2 3 2" xfId="1429"/>
    <cellStyle name="Normal 3 2 2 2 4" xfId="1430"/>
    <cellStyle name="Normal 3 2 2 2 5" xfId="1431"/>
    <cellStyle name="Normal 3 2 2 2 6" xfId="1432"/>
    <cellStyle name="Normal 3 2 2 2 7" xfId="1433"/>
    <cellStyle name="Normal 3 2 2 2 8" xfId="1434"/>
    <cellStyle name="Normal 3 2 2 2 9" xfId="1435"/>
    <cellStyle name="Normal 3 2 2 3" xfId="1436"/>
    <cellStyle name="Normal 3 2 2 4" xfId="1437"/>
    <cellStyle name="Normal 3 2 2 5" xfId="1438"/>
    <cellStyle name="Normal 3 2 2 6" xfId="1439"/>
    <cellStyle name="Normal 3 2 2 6 2" xfId="1440"/>
    <cellStyle name="Normal 3 2 2 7" xfId="1441"/>
    <cellStyle name="Normal 3 2 2 8" xfId="1442"/>
    <cellStyle name="Normal 3 2 2 9" xfId="1443"/>
    <cellStyle name="Normal 3 2 3" xfId="1444"/>
    <cellStyle name="Normal 3 2 3 2" xfId="1445"/>
    <cellStyle name="Normal 3 2 4" xfId="1446"/>
    <cellStyle name="Normal 3 2 5" xfId="1447"/>
    <cellStyle name="Normal 3 2 6" xfId="1448"/>
    <cellStyle name="Normal 3 2 6 2" xfId="1449"/>
    <cellStyle name="Normal 3 2 7" xfId="1450"/>
    <cellStyle name="Normal 3 2 8" xfId="1451"/>
    <cellStyle name="Normal 3 2 9" xfId="1452"/>
    <cellStyle name="Normal 3 20" xfId="1453"/>
    <cellStyle name="Normal 3 21" xfId="1454"/>
    <cellStyle name="Normal 3 22" xfId="1455"/>
    <cellStyle name="Normal 3 23" xfId="1456"/>
    <cellStyle name="Normal 3 24" xfId="1457"/>
    <cellStyle name="Normal 3 25" xfId="1458"/>
    <cellStyle name="Normal 3 25 2" xfId="1459"/>
    <cellStyle name="Normal 3 26" xfId="1460"/>
    <cellStyle name="Normal 3 26 2" xfId="1461"/>
    <cellStyle name="Normal 3 27" xfId="1462"/>
    <cellStyle name="Normal 3 28" xfId="1463"/>
    <cellStyle name="Normal 3 3" xfId="1464"/>
    <cellStyle name="Normal 3 3 2" xfId="1465"/>
    <cellStyle name="Normal 3 4" xfId="1466"/>
    <cellStyle name="Normal 3 5" xfId="1467"/>
    <cellStyle name="Normal 3 6" xfId="1468"/>
    <cellStyle name="Normal 3 7" xfId="1469"/>
    <cellStyle name="Normal 3 8" xfId="1470"/>
    <cellStyle name="Normal 3 9" xfId="1471"/>
    <cellStyle name="Normal 3_7. Ass" xfId="1472"/>
    <cellStyle name="Normal 30" xfId="1473"/>
    <cellStyle name="Normal 30 2" xfId="1474"/>
    <cellStyle name="Normal 31" xfId="1475"/>
    <cellStyle name="Normal 31 2" xfId="1476"/>
    <cellStyle name="Normal 32" xfId="1477"/>
    <cellStyle name="Normal 32 2" xfId="1478"/>
    <cellStyle name="Normal 33" xfId="1479"/>
    <cellStyle name="Normal 33 2" xfId="1480"/>
    <cellStyle name="Normal 34" xfId="1481"/>
    <cellStyle name="Normal 34 2" xfId="1482"/>
    <cellStyle name="Normal 35" xfId="1483"/>
    <cellStyle name="Normal 35 2" xfId="1484"/>
    <cellStyle name="Normal 35 3" xfId="1485"/>
    <cellStyle name="Normal 36" xfId="1486"/>
    <cellStyle name="Normal 37" xfId="1487"/>
    <cellStyle name="Normal 38" xfId="1488"/>
    <cellStyle name="Normal 38 10" xfId="1489"/>
    <cellStyle name="Normal 38 11" xfId="1490"/>
    <cellStyle name="Normal 38 12" xfId="1491"/>
    <cellStyle name="Normal 38 13" xfId="1492"/>
    <cellStyle name="Normal 38 14" xfId="1493"/>
    <cellStyle name="Normal 38 15" xfId="1494"/>
    <cellStyle name="Normal 38 16" xfId="1495"/>
    <cellStyle name="Normal 38 17" xfId="1496"/>
    <cellStyle name="Normal 38 18" xfId="1497"/>
    <cellStyle name="Normal 38 19" xfId="1498"/>
    <cellStyle name="Normal 38 2" xfId="1499"/>
    <cellStyle name="Normal 38 20" xfId="1500"/>
    <cellStyle name="Normal 38 21" xfId="1501"/>
    <cellStyle name="Normal 38 22" xfId="1502"/>
    <cellStyle name="Normal 38 3" xfId="1503"/>
    <cellStyle name="Normal 38 4" xfId="1504"/>
    <cellStyle name="Normal 38 5" xfId="1505"/>
    <cellStyle name="Normal 38 6" xfId="1506"/>
    <cellStyle name="Normal 38 7" xfId="1507"/>
    <cellStyle name="Normal 38 8" xfId="1508"/>
    <cellStyle name="Normal 38 9" xfId="1509"/>
    <cellStyle name="Normal 39" xfId="1510"/>
    <cellStyle name="Normal 4" xfId="53"/>
    <cellStyle name="Normal 4 10" xfId="1511"/>
    <cellStyle name="Normal 4 11" xfId="1512"/>
    <cellStyle name="Normal 4 12" xfId="1513"/>
    <cellStyle name="Normal 4 13" xfId="1514"/>
    <cellStyle name="Normal 4 14" xfId="1515"/>
    <cellStyle name="Normal 4 15" xfId="1516"/>
    <cellStyle name="Normal 4 2" xfId="1517"/>
    <cellStyle name="Normal 4 2 2" xfId="1518"/>
    <cellStyle name="Normal 4 2 2 2" xfId="1519"/>
    <cellStyle name="Normal 4 2 3" xfId="1520"/>
    <cellStyle name="Normal 4 2 4" xfId="1521"/>
    <cellStyle name="Normal 4 2 5" xfId="1522"/>
    <cellStyle name="Normal 4 3" xfId="1523"/>
    <cellStyle name="Normal 4 4" xfId="1524"/>
    <cellStyle name="Normal 4 5" xfId="1525"/>
    <cellStyle name="Normal 4 6" xfId="1526"/>
    <cellStyle name="Normal 4 7" xfId="1527"/>
    <cellStyle name="Normal 4 8" xfId="1528"/>
    <cellStyle name="Normal 4 9" xfId="1529"/>
    <cellStyle name="Normal 4_7-11 Budget Scenarios v1.2" xfId="1530"/>
    <cellStyle name="Normal 40" xfId="1531"/>
    <cellStyle name="Normal 40 2" xfId="1532"/>
    <cellStyle name="Normal 41" xfId="1533"/>
    <cellStyle name="Normal 42" xfId="1534"/>
    <cellStyle name="Normal 43" xfId="1535"/>
    <cellStyle name="Normal 43 2" xfId="1536"/>
    <cellStyle name="Normal 44" xfId="1537"/>
    <cellStyle name="Normal 45" xfId="1538"/>
    <cellStyle name="Normal 45 2" xfId="1539"/>
    <cellStyle name="Normal 46" xfId="1540"/>
    <cellStyle name="Normal 46 2" xfId="1541"/>
    <cellStyle name="Normal 47" xfId="1542"/>
    <cellStyle name="Normal 47 2" xfId="1543"/>
    <cellStyle name="Normal 48" xfId="1544"/>
    <cellStyle name="Normal 49" xfId="1545"/>
    <cellStyle name="Normal 49 2" xfId="1546"/>
    <cellStyle name="Normal 5" xfId="91"/>
    <cellStyle name="Normal 5 10" xfId="1547"/>
    <cellStyle name="Normal 5 11" xfId="1548"/>
    <cellStyle name="Normal 5 12" xfId="1549"/>
    <cellStyle name="Normal 5 13" xfId="1550"/>
    <cellStyle name="Normal 5 14" xfId="1551"/>
    <cellStyle name="Normal 5 15" xfId="1552"/>
    <cellStyle name="Normal 5 16" xfId="1553"/>
    <cellStyle name="Normal 5 17" xfId="1554"/>
    <cellStyle name="Normal 5 18" xfId="1555"/>
    <cellStyle name="Normal 5 19" xfId="1556"/>
    <cellStyle name="Normal 5 2" xfId="1557"/>
    <cellStyle name="Normal 5 2 10" xfId="1558"/>
    <cellStyle name="Normal 5 2 11" xfId="1559"/>
    <cellStyle name="Normal 5 2 12" xfId="1560"/>
    <cellStyle name="Normal 5 2 13" xfId="1561"/>
    <cellStyle name="Normal 5 2 14" xfId="1562"/>
    <cellStyle name="Normal 5 2 15" xfId="1563"/>
    <cellStyle name="Normal 5 2 16" xfId="1564"/>
    <cellStyle name="Normal 5 2 17" xfId="1565"/>
    <cellStyle name="Normal 5 2 18" xfId="1566"/>
    <cellStyle name="Normal 5 2 19" xfId="1567"/>
    <cellStyle name="Normal 5 2 2" xfId="1568"/>
    <cellStyle name="Normal 5 2 2 10" xfId="1569"/>
    <cellStyle name="Normal 5 2 2 11" xfId="1570"/>
    <cellStyle name="Normal 5 2 2 12" xfId="1571"/>
    <cellStyle name="Normal 5 2 2 13" xfId="1572"/>
    <cellStyle name="Normal 5 2 2 14" xfId="1573"/>
    <cellStyle name="Normal 5 2 2 15" xfId="1574"/>
    <cellStyle name="Normal 5 2 2 16" xfId="1575"/>
    <cellStyle name="Normal 5 2 2 17" xfId="1576"/>
    <cellStyle name="Normal 5 2 2 18" xfId="1577"/>
    <cellStyle name="Normal 5 2 2 19" xfId="1578"/>
    <cellStyle name="Normal 5 2 2 2" xfId="1579"/>
    <cellStyle name="Normal 5 2 2 2 10" xfId="1580"/>
    <cellStyle name="Normal 5 2 2 2 11" xfId="1581"/>
    <cellStyle name="Normal 5 2 2 2 12" xfId="1582"/>
    <cellStyle name="Normal 5 2 2 2 13" xfId="1583"/>
    <cellStyle name="Normal 5 2 2 2 14" xfId="1584"/>
    <cellStyle name="Normal 5 2 2 2 15" xfId="1585"/>
    <cellStyle name="Normal 5 2 2 2 16" xfId="1586"/>
    <cellStyle name="Normal 5 2 2 2 17" xfId="1587"/>
    <cellStyle name="Normal 5 2 2 2 18" xfId="1588"/>
    <cellStyle name="Normal 5 2 2 2 19" xfId="1589"/>
    <cellStyle name="Normal 5 2 2 2 2" xfId="1590"/>
    <cellStyle name="Normal 5 2 2 2 2 10" xfId="1591"/>
    <cellStyle name="Normal 5 2 2 2 2 11" xfId="1592"/>
    <cellStyle name="Normal 5 2 2 2 2 12" xfId="1593"/>
    <cellStyle name="Normal 5 2 2 2 2 13" xfId="1594"/>
    <cellStyle name="Normal 5 2 2 2 2 14" xfId="1595"/>
    <cellStyle name="Normal 5 2 2 2 2 15" xfId="1596"/>
    <cellStyle name="Normal 5 2 2 2 2 16" xfId="1597"/>
    <cellStyle name="Normal 5 2 2 2 2 2" xfId="1598"/>
    <cellStyle name="Normal 5 2 2 2 2 2 10" xfId="1599"/>
    <cellStyle name="Normal 5 2 2 2 2 2 11" xfId="1600"/>
    <cellStyle name="Normal 5 2 2 2 2 2 12" xfId="1601"/>
    <cellStyle name="Normal 5 2 2 2 2 2 13" xfId="1602"/>
    <cellStyle name="Normal 5 2 2 2 2 2 14" xfId="1603"/>
    <cellStyle name="Normal 5 2 2 2 2 2 15" xfId="1604"/>
    <cellStyle name="Normal 5 2 2 2 2 2 16" xfId="1605"/>
    <cellStyle name="Normal 5 2 2 2 2 2 2" xfId="1606"/>
    <cellStyle name="Normal 5 2 2 2 2 2 2 2" xfId="1607"/>
    <cellStyle name="Normal 5 2 2 2 2 2 3" xfId="1608"/>
    <cellStyle name="Normal 5 2 2 2 2 2 4" xfId="1609"/>
    <cellStyle name="Normal 5 2 2 2 2 2 5" xfId="1610"/>
    <cellStyle name="Normal 5 2 2 2 2 2 6" xfId="1611"/>
    <cellStyle name="Normal 5 2 2 2 2 2 7" xfId="1612"/>
    <cellStyle name="Normal 5 2 2 2 2 2 8" xfId="1613"/>
    <cellStyle name="Normal 5 2 2 2 2 2 9" xfId="1614"/>
    <cellStyle name="Normal 5 2 2 2 2 3" xfId="1615"/>
    <cellStyle name="Normal 5 2 2 2 2 3 2" xfId="1616"/>
    <cellStyle name="Normal 5 2 2 2 2 4" xfId="1617"/>
    <cellStyle name="Normal 5 2 2 2 2 5" xfId="1618"/>
    <cellStyle name="Normal 5 2 2 2 2 6" xfId="1619"/>
    <cellStyle name="Normal 5 2 2 2 2 7" xfId="1620"/>
    <cellStyle name="Normal 5 2 2 2 2 8" xfId="1621"/>
    <cellStyle name="Normal 5 2 2 2 2 9" xfId="1622"/>
    <cellStyle name="Normal 5 2 2 2 3" xfId="1623"/>
    <cellStyle name="Normal 5 2 2 2 4" xfId="1624"/>
    <cellStyle name="Normal 5 2 2 2 5" xfId="1625"/>
    <cellStyle name="Normal 5 2 2 2 6" xfId="1626"/>
    <cellStyle name="Normal 5 2 2 2 6 2" xfId="1627"/>
    <cellStyle name="Normal 5 2 2 2 7" xfId="1628"/>
    <cellStyle name="Normal 5 2 2 2 8" xfId="1629"/>
    <cellStyle name="Normal 5 2 2 2 9" xfId="1630"/>
    <cellStyle name="Normal 5 2 2 3" xfId="1631"/>
    <cellStyle name="Normal 5 2 2 3 2" xfId="1632"/>
    <cellStyle name="Normal 5 2 2 4" xfId="1633"/>
    <cellStyle name="Normal 5 2 2 5" xfId="1634"/>
    <cellStyle name="Normal 5 2 2 6" xfId="1635"/>
    <cellStyle name="Normal 5 2 2 6 2" xfId="1636"/>
    <cellStyle name="Normal 5 2 2 7" xfId="1637"/>
    <cellStyle name="Normal 5 2 2 8" xfId="1638"/>
    <cellStyle name="Normal 5 2 2 9" xfId="1639"/>
    <cellStyle name="Normal 5 2 3" xfId="1640"/>
    <cellStyle name="Normal 5 2 3 2" xfId="1641"/>
    <cellStyle name="Normal 5 2 4" xfId="1642"/>
    <cellStyle name="Normal 5 2 5" xfId="1643"/>
    <cellStyle name="Normal 5 2 6" xfId="1644"/>
    <cellStyle name="Normal 5 2 6 2" xfId="1645"/>
    <cellStyle name="Normal 5 2 7" xfId="1646"/>
    <cellStyle name="Normal 5 2 8" xfId="1647"/>
    <cellStyle name="Normal 5 2 9" xfId="1648"/>
    <cellStyle name="Normal 5 20" xfId="1649"/>
    <cellStyle name="Normal 5 21" xfId="1650"/>
    <cellStyle name="Normal 5 22" xfId="1651"/>
    <cellStyle name="Normal 5 3" xfId="1652"/>
    <cellStyle name="Normal 5 4" xfId="1653"/>
    <cellStyle name="Normal 5 5" xfId="1654"/>
    <cellStyle name="Normal 5 6" xfId="1655"/>
    <cellStyle name="Normal 5 7" xfId="1656"/>
    <cellStyle name="Normal 5 8" xfId="1657"/>
    <cellStyle name="Normal 5 9" xfId="1658"/>
    <cellStyle name="Normal 5_7-11 Budget Scenarios v1.2" xfId="1659"/>
    <cellStyle name="Normal 50" xfId="1660"/>
    <cellStyle name="Normal 50 2" xfId="1661"/>
    <cellStyle name="Normal 51" xfId="1662"/>
    <cellStyle name="Normal 51 2" xfId="1663"/>
    <cellStyle name="Normal 52" xfId="1664"/>
    <cellStyle name="Normal 52 2" xfId="1665"/>
    <cellStyle name="Normal 53" xfId="1666"/>
    <cellStyle name="Normal 53 2" xfId="1667"/>
    <cellStyle name="Normal 54" xfId="1668"/>
    <cellStyle name="Normal 54 2" xfId="1669"/>
    <cellStyle name="Normal 55" xfId="1670"/>
    <cellStyle name="Normal 55 2" xfId="1671"/>
    <cellStyle name="Normal 56" xfId="1672"/>
    <cellStyle name="Normal 56 2" xfId="1673"/>
    <cellStyle name="Normal 57" xfId="1674"/>
    <cellStyle name="Normal 57 2" xfId="1675"/>
    <cellStyle name="Normal 58" xfId="1676"/>
    <cellStyle name="Normal 58 2" xfId="1677"/>
    <cellStyle name="Normal 59" xfId="1678"/>
    <cellStyle name="Normal 59 2" xfId="1679"/>
    <cellStyle name="Normal 6" xfId="64"/>
    <cellStyle name="Normal 6 10" xfId="1680"/>
    <cellStyle name="Normal 6 11" xfId="1681"/>
    <cellStyle name="Normal 6 2" xfId="1682"/>
    <cellStyle name="Normal 6 3" xfId="1683"/>
    <cellStyle name="Normal 6 4" xfId="1684"/>
    <cellStyle name="Normal 6 5" xfId="1685"/>
    <cellStyle name="Normal 6 6" xfId="1686"/>
    <cellStyle name="Normal 6 7" xfId="1687"/>
    <cellStyle name="Normal 6 8" xfId="1688"/>
    <cellStyle name="Normal 6 9" xfId="1689"/>
    <cellStyle name="Normal 6_7-11 Budget Scenarios v1.2" xfId="1690"/>
    <cellStyle name="Normal 60" xfId="1691"/>
    <cellStyle name="Normal 60 2" xfId="1692"/>
    <cellStyle name="Normal 61" xfId="1693"/>
    <cellStyle name="Normal 61 2" xfId="1694"/>
    <cellStyle name="Normal 62" xfId="1695"/>
    <cellStyle name="Normal 63" xfId="1696"/>
    <cellStyle name="Normal 63 2" xfId="1697"/>
    <cellStyle name="Normal 64" xfId="1698"/>
    <cellStyle name="Normal 65" xfId="1699"/>
    <cellStyle name="Normal 66" xfId="1700"/>
    <cellStyle name="Normal 66 2" xfId="1701"/>
    <cellStyle name="Normal 67" xfId="1702"/>
    <cellStyle name="Normal 67 2" xfId="1703"/>
    <cellStyle name="Normal 67 2 2" xfId="1704"/>
    <cellStyle name="Normal 67 3" xfId="1705"/>
    <cellStyle name="Normal 67 3 2" xfId="1706"/>
    <cellStyle name="Normal 67 4" xfId="1707"/>
    <cellStyle name="Normal 68" xfId="1708"/>
    <cellStyle name="Normal 68 2" xfId="1709"/>
    <cellStyle name="Normal 68 2 2" xfId="1710"/>
    <cellStyle name="Normal 68 3" xfId="1711"/>
    <cellStyle name="Normal 68 3 2" xfId="1712"/>
    <cellStyle name="Normal 68 4" xfId="1713"/>
    <cellStyle name="Normal 69" xfId="1714"/>
    <cellStyle name="Normal 69 2" xfId="1715"/>
    <cellStyle name="Normal 7" xfId="124"/>
    <cellStyle name="Normal 7 2" xfId="1716"/>
    <cellStyle name="Normal 7 2 2" xfId="1717"/>
    <cellStyle name="Normal 7 3" xfId="1718"/>
    <cellStyle name="Normal 7 4" xfId="1719"/>
    <cellStyle name="Normal 7 5" xfId="1720"/>
    <cellStyle name="Normal 7 6" xfId="1721"/>
    <cellStyle name="Normal 7 6 2" xfId="1722"/>
    <cellStyle name="Normal 7 7" xfId="1723"/>
    <cellStyle name="Normal 7 7 2" xfId="1724"/>
    <cellStyle name="Normal 70" xfId="1725"/>
    <cellStyle name="Normal 71" xfId="1726"/>
    <cellStyle name="Normal 72" xfId="1727"/>
    <cellStyle name="Normal 73" xfId="1728"/>
    <cellStyle name="Normal 74" xfId="1729"/>
    <cellStyle name="Normal 75" xfId="1730"/>
    <cellStyle name="Normal 76" xfId="1731"/>
    <cellStyle name="Normal 77" xfId="1732"/>
    <cellStyle name="Normal 8" xfId="126"/>
    <cellStyle name="Normal 8 2" xfId="1733"/>
    <cellStyle name="Normal 8 3" xfId="1734"/>
    <cellStyle name="Normal 8 4" xfId="1735"/>
    <cellStyle name="Normal 8_7-11 Budget Scenarios v1.2" xfId="1736"/>
    <cellStyle name="Normal 9" xfId="1737"/>
    <cellStyle name="Normal 9 2" xfId="1738"/>
    <cellStyle name="Normal 9 3" xfId="1739"/>
    <cellStyle name="Normal 9_7-11 Budget Scenarios v1.2" xfId="1740"/>
    <cellStyle name="Normal U" xfId="1741"/>
    <cellStyle name="Normal U 2" xfId="1742"/>
    <cellStyle name="Normal_2010 06 22 - IE - Scheme Template for data collection" xfId="4"/>
    <cellStyle name="NormalGB" xfId="1743"/>
    <cellStyle name="NormalGB 2" xfId="1744"/>
    <cellStyle name="NormalGB_1109 v1.5 MGH Corporate Model" xfId="1745"/>
    <cellStyle name="normální_laroux" xfId="1746"/>
    <cellStyle name="Note" xfId="22" builtinId="10" customBuiltin="1"/>
    <cellStyle name="Note 2" xfId="1747"/>
    <cellStyle name="Note 2 2" xfId="1748"/>
    <cellStyle name="Note 2 2 2" xfId="1749"/>
    <cellStyle name="Note 2 2 2 2" xfId="1750"/>
    <cellStyle name="Note 2 2 3" xfId="1751"/>
    <cellStyle name="Note 2 3" xfId="1752"/>
    <cellStyle name="Note 2 3 2" xfId="1753"/>
    <cellStyle name="Note 2 3 2 2" xfId="1754"/>
    <cellStyle name="Note 2 3 3" xfId="1755"/>
    <cellStyle name="Note 2 4" xfId="1756"/>
    <cellStyle name="Note 2 4 2" xfId="1757"/>
    <cellStyle name="Note 2 4 2 2" xfId="1758"/>
    <cellStyle name="Note 2 4 3" xfId="1759"/>
    <cellStyle name="Note 2 5" xfId="1760"/>
    <cellStyle name="Note 2 5 2" xfId="1761"/>
    <cellStyle name="Note 2 5 2 2" xfId="1762"/>
    <cellStyle name="Note 2 5 3" xfId="1763"/>
    <cellStyle name="Note 2 6" xfId="1764"/>
    <cellStyle name="Note 2 6 2" xfId="1765"/>
    <cellStyle name="Note 2 6 2 2" xfId="1766"/>
    <cellStyle name="Note 2 6 3" xfId="1767"/>
    <cellStyle name="Note 2 7" xfId="1768"/>
    <cellStyle name="Note 3" xfId="1769"/>
    <cellStyle name="Note 4" xfId="1770"/>
    <cellStyle name="Note 4 2" xfId="1771"/>
    <cellStyle name="Notes" xfId="1772"/>
    <cellStyle name="NoUse" xfId="1773"/>
    <cellStyle name="Number" xfId="1774"/>
    <cellStyle name="Number." xfId="1775"/>
    <cellStyle name="Number_6. Ass-Fin" xfId="1776"/>
    <cellStyle name="Numbers 0" xfId="1777"/>
    <cellStyle name="Œ…‹æØ‚è [0.00]_results" xfId="1778"/>
    <cellStyle name="Œ…‹æØ‚è_results" xfId="1779"/>
    <cellStyle name="OLELink" xfId="1780"/>
    <cellStyle name="Output" xfId="17" builtinId="21" customBuiltin="1"/>
    <cellStyle name="Output 2" xfId="1781"/>
    <cellStyle name="Output 2 10" xfId="1782"/>
    <cellStyle name="Output 2 2" xfId="1783"/>
    <cellStyle name="Output 2 2 2" xfId="1784"/>
    <cellStyle name="Output 2 2 2 2" xfId="1785"/>
    <cellStyle name="Output 2 2 3" xfId="1786"/>
    <cellStyle name="Output 2 2 3 2" xfId="1787"/>
    <cellStyle name="Output 2 2 4" xfId="1788"/>
    <cellStyle name="Output 2 3" xfId="1789"/>
    <cellStyle name="Output 2 3 2" xfId="1790"/>
    <cellStyle name="Output 2 3 2 2" xfId="1791"/>
    <cellStyle name="Output 2 3 3" xfId="1792"/>
    <cellStyle name="Output 2 3 3 2" xfId="1793"/>
    <cellStyle name="Output 2 3 4" xfId="1794"/>
    <cellStyle name="Output 2 4" xfId="1795"/>
    <cellStyle name="Output 2 4 2" xfId="1796"/>
    <cellStyle name="Output 2 4 2 2" xfId="1797"/>
    <cellStyle name="Output 2 4 3" xfId="1798"/>
    <cellStyle name="Output 2 4 3 2" xfId="1799"/>
    <cellStyle name="Output 2 4 4" xfId="1800"/>
    <cellStyle name="Output 2 5" xfId="1801"/>
    <cellStyle name="Output 2 5 2" xfId="1802"/>
    <cellStyle name="Output 2 5 2 2" xfId="1803"/>
    <cellStyle name="Output 2 5 3" xfId="1804"/>
    <cellStyle name="Output 2 5 3 2" xfId="1805"/>
    <cellStyle name="Output 2 5 4" xfId="1806"/>
    <cellStyle name="Output 2 6" xfId="1807"/>
    <cellStyle name="Output 2 6 2" xfId="1808"/>
    <cellStyle name="Output 2 6 2 2" xfId="1809"/>
    <cellStyle name="Output 2 6 3" xfId="1810"/>
    <cellStyle name="Output 2 6 3 2" xfId="1811"/>
    <cellStyle name="Output 2 6 4" xfId="1812"/>
    <cellStyle name="Output 2 7" xfId="1813"/>
    <cellStyle name="Output 2 7 2" xfId="1814"/>
    <cellStyle name="Output 2 7 2 2" xfId="1815"/>
    <cellStyle name="Output 2 7 3" xfId="1816"/>
    <cellStyle name="Output 2 7 3 2" xfId="1817"/>
    <cellStyle name="Output 2 7 4" xfId="1818"/>
    <cellStyle name="Output 2 8" xfId="1819"/>
    <cellStyle name="Output 2 8 2" xfId="1820"/>
    <cellStyle name="Output 2 9" xfId="1821"/>
    <cellStyle name="Output 2 9 2" xfId="1822"/>
    <cellStyle name="Output millions" xfId="1823"/>
    <cellStyle name="P/N" xfId="1824"/>
    <cellStyle name="Page Number" xfId="1825"/>
    <cellStyle name="Page1" xfId="1826"/>
    <cellStyle name="Parameter" xfId="1827"/>
    <cellStyle name="Percent" xfId="7" builtinId="5"/>
    <cellStyle name="Percent [0%]" xfId="1828"/>
    <cellStyle name="Percent [0%] 2" xfId="1829"/>
    <cellStyle name="Percent [0.00%]" xfId="1830"/>
    <cellStyle name="Percent [0.00%] 2" xfId="1831"/>
    <cellStyle name="Percent [0]" xfId="1832"/>
    <cellStyle name="Percent [00]" xfId="1833"/>
    <cellStyle name="Percent [2]" xfId="92"/>
    <cellStyle name="Percent [2] U" xfId="1834"/>
    <cellStyle name="Percent [2]_141702_1" xfId="1835"/>
    <cellStyle name="Percent 10" xfId="1836"/>
    <cellStyle name="Percent 11" xfId="1837"/>
    <cellStyle name="Percent 12" xfId="1838"/>
    <cellStyle name="Percent 13" xfId="1839"/>
    <cellStyle name="Percent 13 2" xfId="1840"/>
    <cellStyle name="Percent 14" xfId="1841"/>
    <cellStyle name="Percent 15" xfId="1842"/>
    <cellStyle name="Percent 2" xfId="57"/>
    <cellStyle name="Percent 2 2" xfId="1843"/>
    <cellStyle name="Percent 2 3" xfId="1844"/>
    <cellStyle name="Percent 2 4" xfId="1845"/>
    <cellStyle name="Percent 2 5" xfId="1846"/>
    <cellStyle name="Percent 2 6" xfId="1847"/>
    <cellStyle name="Percent 3" xfId="125"/>
    <cellStyle name="Percent 3 2" xfId="1848"/>
    <cellStyle name="Percent 3 3" xfId="1849"/>
    <cellStyle name="Percent 4" xfId="1850"/>
    <cellStyle name="Percent 4 2" xfId="1851"/>
    <cellStyle name="Percent 4 3" xfId="1852"/>
    <cellStyle name="Percent 4 3 2" xfId="1853"/>
    <cellStyle name="Percent 4 4" xfId="1854"/>
    <cellStyle name="Percent 4 4 2" xfId="1855"/>
    <cellStyle name="Percent 4 5" xfId="1856"/>
    <cellStyle name="Percent 5" xfId="1857"/>
    <cellStyle name="Percent 5 2" xfId="1858"/>
    <cellStyle name="Percent 5 2 2" xfId="1859"/>
    <cellStyle name="Percent 5 3" xfId="1860"/>
    <cellStyle name="Percent 6" xfId="1861"/>
    <cellStyle name="Percent 6 2" xfId="1862"/>
    <cellStyle name="Percent 7" xfId="1863"/>
    <cellStyle name="Percent 8" xfId="1864"/>
    <cellStyle name="Percent 9" xfId="1865"/>
    <cellStyle name="Percentage" xfId="93"/>
    <cellStyle name="Percentage." xfId="1866"/>
    <cellStyle name="Period Title" xfId="1867"/>
    <cellStyle name="Period Title 2" xfId="1868"/>
    <cellStyle name="Period Title." xfId="1869"/>
    <cellStyle name="Period Title_7_11 Consolidated Budget Model 091123 bud" xfId="1870"/>
    <cellStyle name="Pnumber" xfId="1871"/>
    <cellStyle name="Popis" xfId="1872"/>
    <cellStyle name="Porcentagem_RESULTS" xfId="1873"/>
    <cellStyle name="Poznámka" xfId="1874"/>
    <cellStyle name="PrePop Currency (0)" xfId="1875"/>
    <cellStyle name="PrePop Currency (2)" xfId="1876"/>
    <cellStyle name="PrePop Units (0)" xfId="1877"/>
    <cellStyle name="PrePop Units (1)" xfId="1878"/>
    <cellStyle name="PrePop Units (2)" xfId="1879"/>
    <cellStyle name="Presentation Currency" xfId="1880"/>
    <cellStyle name="Presentation Currency." xfId="1881"/>
    <cellStyle name="Presentation Currency. 2" xfId="1882"/>
    <cellStyle name="Presentation Date" xfId="1883"/>
    <cellStyle name="Presentation Date." xfId="1884"/>
    <cellStyle name="Presentation Date. 2" xfId="1885"/>
    <cellStyle name="Presentation Heading 1" xfId="1886"/>
    <cellStyle name="Presentation Heading 1." xfId="1887"/>
    <cellStyle name="Presentation Heading 1. 2" xfId="1888"/>
    <cellStyle name="Presentation Heading 2" xfId="1889"/>
    <cellStyle name="Presentation Heading 2." xfId="1890"/>
    <cellStyle name="Presentation Heading 2. 2" xfId="1891"/>
    <cellStyle name="Presentation Heading 3" xfId="1892"/>
    <cellStyle name="Presentation Heading 3." xfId="1893"/>
    <cellStyle name="Presentation Heading 3. 2" xfId="1894"/>
    <cellStyle name="Presentation Heading 4" xfId="1895"/>
    <cellStyle name="Presentation Heading 4." xfId="1896"/>
    <cellStyle name="Presentation Heading 4. 2" xfId="1897"/>
    <cellStyle name="Presentation Hyperlink Arrow" xfId="1898"/>
    <cellStyle name="Presentation Hyperlink Arrow." xfId="1899"/>
    <cellStyle name="Presentation Hyperlink Check" xfId="1900"/>
    <cellStyle name="Presentation Hyperlink Check." xfId="1901"/>
    <cellStyle name="Presentation Hyperlink Text" xfId="1902"/>
    <cellStyle name="Presentation Hyperlink Text." xfId="1903"/>
    <cellStyle name="Presentation Hyperlink Text. 2" xfId="1904"/>
    <cellStyle name="Presentation Model Name" xfId="1905"/>
    <cellStyle name="Presentation Model Name." xfId="1906"/>
    <cellStyle name="Presentation Model Name. 2" xfId="1907"/>
    <cellStyle name="Presentation Multiple" xfId="1908"/>
    <cellStyle name="Presentation Multiple." xfId="1909"/>
    <cellStyle name="Presentation Multiple. 2" xfId="1910"/>
    <cellStyle name="Presentation Normal" xfId="1911"/>
    <cellStyle name="Presentation Normal." xfId="1912"/>
    <cellStyle name="Presentation Normal. 2" xfId="1913"/>
    <cellStyle name="Presentation Number" xfId="1914"/>
    <cellStyle name="Presentation Number." xfId="1915"/>
    <cellStyle name="Presentation Number. 2" xfId="1916"/>
    <cellStyle name="Presentation Percentage" xfId="1917"/>
    <cellStyle name="Presentation Percentage." xfId="1918"/>
    <cellStyle name="Presentation Percentage. 2" xfId="1919"/>
    <cellStyle name="Presentation Period Title" xfId="1920"/>
    <cellStyle name="Presentation Period Title." xfId="1921"/>
    <cellStyle name="Presentation Period Title. 2" xfId="1922"/>
    <cellStyle name="Presentation Section Number" xfId="1923"/>
    <cellStyle name="Presentation Section Number." xfId="1924"/>
    <cellStyle name="Presentation Section Number. 2" xfId="1925"/>
    <cellStyle name="Presentation Sheet Title" xfId="1926"/>
    <cellStyle name="Presentation Sheet Title." xfId="1927"/>
    <cellStyle name="Presentation Sheet Title. 2" xfId="1928"/>
    <cellStyle name="Presentation Sub Total." xfId="1929"/>
    <cellStyle name="Presentation Sub Total. 2" xfId="1930"/>
    <cellStyle name="Presentation TOC 1." xfId="1931"/>
    <cellStyle name="Presentation TOC 1. 2" xfId="1932"/>
    <cellStyle name="Presentation TOC 2." xfId="1933"/>
    <cellStyle name="Presentation TOC 2. 2" xfId="1934"/>
    <cellStyle name="Presentation TOC 3." xfId="1935"/>
    <cellStyle name="Presentation TOC 3. 2" xfId="1936"/>
    <cellStyle name="Presentation TOC 4." xfId="1937"/>
    <cellStyle name="Presentation TOC 4. 2" xfId="1938"/>
    <cellStyle name="Presentation Year" xfId="1939"/>
    <cellStyle name="Presentation Year." xfId="1940"/>
    <cellStyle name="Presentation Year. 2" xfId="1941"/>
    <cellStyle name="Proportion" xfId="1942"/>
    <cellStyle name="PSChar" xfId="94"/>
    <cellStyle name="PSDate" xfId="95"/>
    <cellStyle name="PSDec" xfId="96"/>
    <cellStyle name="PSDetail" xfId="97"/>
    <cellStyle name="PSDetail 2" xfId="1943"/>
    <cellStyle name="PSHeading" xfId="98"/>
    <cellStyle name="PSInt" xfId="99"/>
    <cellStyle name="PSSpacer" xfId="100"/>
    <cellStyle name="Quarter" xfId="1944"/>
    <cellStyle name="Range Name Description" xfId="1945"/>
    <cellStyle name="Ratio" xfId="101"/>
    <cellStyle name="ratio - Style2" xfId="1946"/>
    <cellStyle name="Ratio_1106 v1.4 MGH Corporate Model Hybrid v5c" xfId="1947"/>
    <cellStyle name="RevList" xfId="1948"/>
    <cellStyle name="Right Currency" xfId="1949"/>
    <cellStyle name="Right Currency 2" xfId="1950"/>
    <cellStyle name="Right Currency_7_11 Consolidated Budget Model 091123 bud" xfId="1951"/>
    <cellStyle name="Right Date" xfId="1952"/>
    <cellStyle name="Right Date 2" xfId="1953"/>
    <cellStyle name="Right Date_6. Ass-Fin" xfId="1954"/>
    <cellStyle name="Right Multiple" xfId="1955"/>
    <cellStyle name="Right Multiple 2" xfId="1956"/>
    <cellStyle name="Right Multiple_7_11 Consolidated Budget Model 091123 bud" xfId="1957"/>
    <cellStyle name="Right Number" xfId="1958"/>
    <cellStyle name="Right Number 2" xfId="1959"/>
    <cellStyle name="Right Number_7_11 Consolidated Budget Model 091123 bud" xfId="1960"/>
    <cellStyle name="Right Percentage" xfId="1961"/>
    <cellStyle name="Right Percentage 2" xfId="1962"/>
    <cellStyle name="Right Percentage_7_11 Consolidated Budget Model 091123 bud" xfId="1963"/>
    <cellStyle name="Right Year" xfId="1964"/>
    <cellStyle name="Right Year 2" xfId="1965"/>
    <cellStyle name="Right Year_7_11 Consolidated Budget Model 091123 bud" xfId="1966"/>
    <cellStyle name="Row Ref" xfId="1967"/>
    <cellStyle name="Row_Summary" xfId="1968"/>
    <cellStyle name="rt" xfId="1969"/>
    <cellStyle name="Salomon Logo" xfId="1970"/>
    <cellStyle name="Salomon Logo 2" xfId="1971"/>
    <cellStyle name="Salomon Logo 2 2" xfId="1972"/>
    <cellStyle name="Salomon Logo 3" xfId="1973"/>
    <cellStyle name="Salomon Logo_6. Ass-Fin" xfId="1974"/>
    <cellStyle name="SAPError" xfId="102"/>
    <cellStyle name="SAPKey" xfId="103"/>
    <cellStyle name="SAPLocked" xfId="104"/>
    <cellStyle name="SAPOutput" xfId="105"/>
    <cellStyle name="SAPSpace" xfId="106"/>
    <cellStyle name="SAPText" xfId="107"/>
    <cellStyle name="SAPUnLocked" xfId="108"/>
    <cellStyle name="sbt2" xfId="1975"/>
    <cellStyle name="SDate" xfId="1976"/>
    <cellStyle name="SDEntry" xfId="1977"/>
    <cellStyle name="SDHeader" xfId="1978"/>
    <cellStyle name="Section Number" xfId="1979"/>
    <cellStyle name="Section Number." xfId="1980"/>
    <cellStyle name="Section Number_6. Ass-Fin" xfId="1981"/>
    <cellStyle name="SEEntry" xfId="1982"/>
    <cellStyle name="SEFormula" xfId="1983"/>
    <cellStyle name="SEHeader" xfId="1984"/>
    <cellStyle name="SELocked" xfId="1985"/>
    <cellStyle name="SEM-BPS-data" xfId="1986"/>
    <cellStyle name="SEM-BPS-headdata" xfId="1987"/>
    <cellStyle name="SEM-BPS-headkey" xfId="1988"/>
    <cellStyle name="SEM-BPS-input-on" xfId="1989"/>
    <cellStyle name="SEM-BPS-key" xfId="1990"/>
    <cellStyle name="Sheet Title" xfId="1991"/>
    <cellStyle name="Sheet Title 2" xfId="1992"/>
    <cellStyle name="Sheet Title." xfId="1993"/>
    <cellStyle name="ShortDate" xfId="1994"/>
    <cellStyle name="Standard" xfId="1995"/>
    <cellStyle name="Standard 2" xfId="1996"/>
    <cellStyle name="std" xfId="1997"/>
    <cellStyle name="Style 1" xfId="60"/>
    <cellStyle name="Style 1 2" xfId="61"/>
    <cellStyle name="Style 1 3" xfId="62"/>
    <cellStyle name="Style 1 4" xfId="1998"/>
    <cellStyle name="Style 1_6. Ass-Fin" xfId="1999"/>
    <cellStyle name="STYLE1" xfId="2000"/>
    <cellStyle name="style1a" xfId="2001"/>
    <cellStyle name="Style2" xfId="109"/>
    <cellStyle name="Style2 2" xfId="2002"/>
    <cellStyle name="Style2_7. Ass" xfId="2003"/>
    <cellStyle name="Style3" xfId="110"/>
    <cellStyle name="Style3 2" xfId="2004"/>
    <cellStyle name="Style3_7. Ass" xfId="2005"/>
    <cellStyle name="Style4" xfId="111"/>
    <cellStyle name="Style5" xfId="112"/>
    <cellStyle name="STYLE6" xfId="2006"/>
    <cellStyle name="STYLE7" xfId="2007"/>
    <cellStyle name="style9" xfId="2008"/>
    <cellStyle name="style9 2" xfId="2009"/>
    <cellStyle name="style9_6. Ass-Fin" xfId="2010"/>
    <cellStyle name="Sub Total." xfId="2011"/>
    <cellStyle name="Sub totals" xfId="2012"/>
    <cellStyle name="Sub totals 2" xfId="2013"/>
    <cellStyle name="Sub totals 3" xfId="2014"/>
    <cellStyle name="Sub totals_6. Ass-Fin" xfId="2015"/>
    <cellStyle name="Subheading" xfId="2016"/>
    <cellStyle name="subt1" xfId="2017"/>
    <cellStyle name="Subtotal" xfId="2018"/>
    <cellStyle name="Table Head" xfId="2019"/>
    <cellStyle name="Table Head Aligned" xfId="2020"/>
    <cellStyle name="Table Head Aligned 2" xfId="2021"/>
    <cellStyle name="Table Head Aligned 2 2" xfId="2022"/>
    <cellStyle name="Table Head Aligned 2 2 2" xfId="2023"/>
    <cellStyle name="Table Head Aligned 2 3" xfId="2024"/>
    <cellStyle name="Table Head Aligned 2 3 2" xfId="2025"/>
    <cellStyle name="Table Head Aligned 2 4" xfId="2026"/>
    <cellStyle name="Table Head Aligned 3" xfId="2027"/>
    <cellStyle name="Table Head Blue" xfId="2028"/>
    <cellStyle name="Table Head Green" xfId="113"/>
    <cellStyle name="Table Head Green 2" xfId="2029"/>
    <cellStyle name="Table Head Green 2 2" xfId="2030"/>
    <cellStyle name="Table Head Green 2 2 2" xfId="2031"/>
    <cellStyle name="Table Head Green 2 3" xfId="2032"/>
    <cellStyle name="Table Head Green 2 3 2" xfId="2033"/>
    <cellStyle name="Table Head Green 2 4" xfId="2034"/>
    <cellStyle name="Table Head Green 3" xfId="2035"/>
    <cellStyle name="Table Head_7. Ass" xfId="2036"/>
    <cellStyle name="Table Heading" xfId="2037"/>
    <cellStyle name="Table Source" xfId="114"/>
    <cellStyle name="Table Text" xfId="2038"/>
    <cellStyle name="Table Title" xfId="2039"/>
    <cellStyle name="Table Units" xfId="115"/>
    <cellStyle name="Table_Heading" xfId="2040"/>
    <cellStyle name="Text" xfId="116"/>
    <cellStyle name="Text 1" xfId="2041"/>
    <cellStyle name="Text 2" xfId="117"/>
    <cellStyle name="Text 3" xfId="2042"/>
    <cellStyle name="Text Head 1" xfId="118"/>
    <cellStyle name="Text Head 2" xfId="119"/>
    <cellStyle name="Text Indent 1" xfId="2043"/>
    <cellStyle name="Text Indent 2" xfId="120"/>
    <cellStyle name="Text Indent A" xfId="2044"/>
    <cellStyle name="Text Indent B" xfId="2045"/>
    <cellStyle name="Text Indent C" xfId="2046"/>
    <cellStyle name="Theirs" xfId="121"/>
    <cellStyle name="Thousands" xfId="2047"/>
    <cellStyle name="Thousands 2" xfId="2048"/>
    <cellStyle name="Title" xfId="8" builtinId="15" customBuiltin="1"/>
    <cellStyle name="Title 2" xfId="2049"/>
    <cellStyle name="Title 3" xfId="2050"/>
    <cellStyle name="TOC 1" xfId="2051"/>
    <cellStyle name="TOC 2" xfId="122"/>
    <cellStyle name="TOC 2 2" xfId="2052"/>
    <cellStyle name="TOC 3" xfId="2053"/>
    <cellStyle name="TOC 4" xfId="2054"/>
    <cellStyle name="Total" xfId="24" builtinId="25" customBuiltin="1"/>
    <cellStyle name="Total 1" xfId="2055"/>
    <cellStyle name="Total 1 2" xfId="2056"/>
    <cellStyle name="Total 2" xfId="2057"/>
    <cellStyle name="Total 2 10" xfId="2058"/>
    <cellStyle name="Total 2 2" xfId="2059"/>
    <cellStyle name="Total 2 2 2" xfId="2060"/>
    <cellStyle name="Total 2 2 2 2" xfId="2061"/>
    <cellStyle name="Total 2 2 3" xfId="2062"/>
    <cellStyle name="Total 2 2 3 2" xfId="2063"/>
    <cellStyle name="Total 2 2 4" xfId="2064"/>
    <cellStyle name="Total 2 3" xfId="2065"/>
    <cellStyle name="Total 2 3 2" xfId="2066"/>
    <cellStyle name="Total 2 3 2 2" xfId="2067"/>
    <cellStyle name="Total 2 3 3" xfId="2068"/>
    <cellStyle name="Total 2 3 3 2" xfId="2069"/>
    <cellStyle name="Total 2 3 4" xfId="2070"/>
    <cellStyle name="Total 2 4" xfId="2071"/>
    <cellStyle name="Total 2 4 2" xfId="2072"/>
    <cellStyle name="Total 2 4 2 2" xfId="2073"/>
    <cellStyle name="Total 2 4 3" xfId="2074"/>
    <cellStyle name="Total 2 4 3 2" xfId="2075"/>
    <cellStyle name="Total 2 4 4" xfId="2076"/>
    <cellStyle name="Total 2 5" xfId="2077"/>
    <cellStyle name="Total 2 5 2" xfId="2078"/>
    <cellStyle name="Total 2 5 2 2" xfId="2079"/>
    <cellStyle name="Total 2 5 3" xfId="2080"/>
    <cellStyle name="Total 2 5 3 2" xfId="2081"/>
    <cellStyle name="Total 2 5 4" xfId="2082"/>
    <cellStyle name="Total 2 6" xfId="2083"/>
    <cellStyle name="Total 2 6 2" xfId="2084"/>
    <cellStyle name="Total 2 6 2 2" xfId="2085"/>
    <cellStyle name="Total 2 6 3" xfId="2086"/>
    <cellStyle name="Total 2 6 3 2" xfId="2087"/>
    <cellStyle name="Total 2 6 4" xfId="2088"/>
    <cellStyle name="Total 2 7" xfId="2089"/>
    <cellStyle name="Total 2 7 2" xfId="2090"/>
    <cellStyle name="Total 2 7 2 2" xfId="2091"/>
    <cellStyle name="Total 2 7 3" xfId="2092"/>
    <cellStyle name="Total 2 7 3 2" xfId="2093"/>
    <cellStyle name="Total 2 7 4" xfId="2094"/>
    <cellStyle name="Total 2 8" xfId="2095"/>
    <cellStyle name="Total 2 8 2" xfId="2096"/>
    <cellStyle name="Total 2 9" xfId="2097"/>
    <cellStyle name="Total 2 9 2" xfId="2098"/>
    <cellStyle name="Total 3" xfId="2099"/>
    <cellStyle name="Total 3 2" xfId="2100"/>
    <cellStyle name="Total 4" xfId="2101"/>
    <cellStyle name="Total 4 2" xfId="2102"/>
    <cellStyle name="Total 4 3" xfId="2103"/>
    <cellStyle name="Total 5" xfId="2104"/>
    <cellStyle name="Totals" xfId="2105"/>
    <cellStyle name="Totals 2" xfId="2106"/>
    <cellStyle name="Totals_6. Ass-Fin" xfId="2107"/>
    <cellStyle name="Units" xfId="2108"/>
    <cellStyle name="Velký nadpis" xfId="2109"/>
    <cellStyle name="Währung [0]_PERSON2" xfId="2110"/>
    <cellStyle name="Währung_PERSON2" xfId="2111"/>
    <cellStyle name="Warning" xfId="2112"/>
    <cellStyle name="Warning 2" xfId="2113"/>
    <cellStyle name="Warning Text" xfId="21" builtinId="11" customBuiltin="1"/>
    <cellStyle name="Warning Text 2" xfId="2114"/>
    <cellStyle name="WIP" xfId="2115"/>
    <cellStyle name="Word_Formula" xfId="2116"/>
    <cellStyle name="year" xfId="123"/>
    <cellStyle name="year 2" xfId="2117"/>
    <cellStyle name="year 2 2" xfId="2118"/>
    <cellStyle name="year 2 2 2" xfId="2119"/>
    <cellStyle name="year 2 3" xfId="2120"/>
    <cellStyle name="year 2 3 2" xfId="2121"/>
    <cellStyle name="year 2 4" xfId="2122"/>
    <cellStyle name="year 3" xfId="2123"/>
    <cellStyle name="Year." xfId="2124"/>
    <cellStyle name="year_6. Ass-Fin" xfId="2125"/>
    <cellStyle name="YR_MTH" xfId="2126"/>
    <cellStyle name="Záhlaví" xfId="2127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nta.net.int\TAL3\WORKCOORD\Capex\2007%205%20year%20capex%20review\Budget%20Development\Budget%20versions\Week_rpt\2000\11_November_00\TEMP\July-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Taylor\FASSETS\Ytdmar99\99DE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2\Snapshot%20YE31Dec01\Reports\E02_CON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braham/AppData/Local/Microsoft/Windows/Temporary%20Internet%20Files/Content.IE5/L7PP0UNH/MGH%20ver15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ltinet%20Cost%20Model/PIES%20Budget%20Model%20MASTER%20v2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fung01/Documents/UE%20MG/From%20Kylie/Cost%20Model/MGH_OverallCostModel_v2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6\finance\ManAcc02\Snapshot%20YE31Dec01\Reports\E02_CON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prd17\netmgt\ManAcc04\Budget\5am\Mods\Alinta34e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DNEY"/>
      <sheetName val="SYDN WEST"/>
      <sheetName val="BATHURST"/>
      <sheetName val="CANBERRA"/>
      <sheetName val="GOULBURN"/>
      <sheetName val="WOLLONGONG"/>
      <sheetName val="SUMMARY"/>
      <sheetName val="MACRO"/>
      <sheetName val="NCC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bl admin "/>
      <sheetName val="mbl bspbk"/>
      <sheetName val="mbl bucoi"/>
      <sheetName val="mbl cppsf"/>
      <sheetName val="mbl isd"/>
      <sheetName val="mel eqres"/>
      <sheetName val="mel eqsal"/>
      <sheetName val="mfuk admin"/>
      <sheetName val="SUMMARY"/>
      <sheetName val="BALANCES"/>
      <sheetName val="1005"/>
      <sheetName val="1005 PETTY CASH "/>
      <sheetName val="1100"/>
      <sheetName val="1100HSBC"/>
      <sheetName val="1100 (PROD SAL)"/>
      <sheetName val="1250clearing"/>
      <sheetName val="Trans"/>
      <sheetName val="1250HEALTH"/>
      <sheetName val="1250salaries"/>
      <sheetName val="1250salaries Syd"/>
      <sheetName val="sal advances"/>
      <sheetName val="1250tax"/>
      <sheetName val="1800PREPMTS"/>
      <sheetName val="ANALYSIS"/>
      <sheetName val="1800 Trans"/>
      <sheetName val="MSUK 2500"/>
      <sheetName val="MEL 2900"/>
      <sheetName val="3500APClear"/>
      <sheetName val="3500OTHER AUD"/>
      <sheetName val="3500OTHERGBP"/>
      <sheetName val="3550SUPER"/>
      <sheetName val="MBL 3545"/>
      <sheetName val="MSUK 3575"/>
      <sheetName val="MBL 3610"/>
      <sheetName val="MEUK 3610"/>
      <sheetName val="MSUK 3610"/>
      <sheetName val="3620"/>
      <sheetName val="3700BT"/>
      <sheetName val="4650"/>
      <sheetName val="Ass"/>
      <sheetName val="99DEPN"/>
      <sheetName val="KBICL Budget 2004"/>
      <sheetName val="Timing"/>
      <sheetName val="Financing Inputs"/>
      <sheetName val="ProfitLoss"/>
      <sheetName val="Sheet1"/>
      <sheetName val="FLS Stages 1 &amp; 2 - Macq B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Formats_Styles_&amp;_Naming_Key_BO"/>
      <sheetName val="Ver_Log_BA"/>
      <sheetName val="DeltaFY_TA"/>
      <sheetName val="DeltaCY_TA"/>
      <sheetName val="CPI&amp;Int_FA"/>
      <sheetName val="GA"/>
      <sheetName val="RevMthly_FA"/>
      <sheetName val="RevQtrly_FA"/>
      <sheetName val="Volume_FA"/>
      <sheetName val="RevMisc_BA"/>
      <sheetName val="OpexMthly_FA"/>
      <sheetName val="OpexQtrly_FA"/>
      <sheetName val="CapexMthly_FA"/>
      <sheetName val="CapexQtrly_FA"/>
      <sheetName val="WACC_FA"/>
      <sheetName val="Reg_Opex_FA"/>
      <sheetName val="CarryOver_FA"/>
      <sheetName val="Reg_Capex_FA"/>
      <sheetName val="Tax_Wedge_FA"/>
      <sheetName val="Debt_BA"/>
      <sheetName val="Divs_NewEquity_FA"/>
      <sheetName val="Tax_FA"/>
      <sheetName val="Hist_Fin_Stmt_FA"/>
      <sheetName val="Eq_Val_FA"/>
      <sheetName val="Ent_Val_FA"/>
      <sheetName val="Valn_WACC_BA"/>
      <sheetName val="CapexMthly_FO"/>
      <sheetName val="CapexQtrly_FO"/>
      <sheetName val="CapexAnn_FO"/>
      <sheetName val="Capex_Subsidy_FO"/>
      <sheetName val="Depn_Exist_Asst_FA"/>
      <sheetName val="Depn_BA"/>
      <sheetName val="Depn_Bk_FO"/>
      <sheetName val="Depn_Tax_FO"/>
      <sheetName val="RegMisc_FA"/>
      <sheetName val="RAB_Bk_FO"/>
      <sheetName val="DebtDraw_FO"/>
      <sheetName val="DebtMthly_FO"/>
      <sheetName val="DebtSummMthly_FO"/>
      <sheetName val="DebtQtrly_FO"/>
      <sheetName val="DebtSummQtrly_FO"/>
      <sheetName val="ClassB_Divs_FO"/>
      <sheetName val="Tax_FO"/>
      <sheetName val="Reg_Rev_FO"/>
      <sheetName val="P&amp;LQtrly_FO"/>
      <sheetName val="P&amp;LAnn_FO"/>
      <sheetName val="CashFQtrly_FO"/>
      <sheetName val="CashFAnn_FO"/>
      <sheetName val="BalShtQtrly_FO"/>
      <sheetName val="BalShtAnn_FO"/>
      <sheetName val="Board_FO"/>
      <sheetName val="P&amp;LMthly_FO"/>
      <sheetName val="CashFMthly_FO"/>
      <sheetName val="BalShtMthly_FO"/>
      <sheetName val="Eq_Val_FO"/>
      <sheetName val="Ent_Val_FO"/>
      <sheetName val="ChartQtrly_FO"/>
      <sheetName val="ChartYrly_TO"/>
      <sheetName val="Ratings_BO"/>
      <sheetName val="Banks_BO"/>
      <sheetName val="Business_BO"/>
      <sheetName val="Err_Chks_BO"/>
      <sheetName val="Sens_Chks_BO"/>
      <sheetName val="Alt_Chks_BO"/>
      <sheetName val="GL"/>
    </sheetNames>
    <sheetDataSet>
      <sheetData sheetId="0">
        <row r="10">
          <cell r="C10" t="str">
            <v>MGH Corporate Model (8 Alerts Detected)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B1" t="str">
            <v>CPI, Interest Rate &amp; Debt Margin Assumptions</v>
          </cell>
        </row>
      </sheetData>
      <sheetData sheetId="7">
        <row r="1">
          <cell r="B1" t="str">
            <v>General Assumptions &amp; Scenario Selections</v>
          </cell>
        </row>
      </sheetData>
      <sheetData sheetId="8">
        <row r="24">
          <cell r="H24">
            <v>41090</v>
          </cell>
        </row>
      </sheetData>
      <sheetData sheetId="9">
        <row r="32">
          <cell r="I32">
            <v>0</v>
          </cell>
        </row>
      </sheetData>
      <sheetData sheetId="10">
        <row r="35">
          <cell r="I35">
            <v>0</v>
          </cell>
        </row>
      </sheetData>
      <sheetData sheetId="11">
        <row r="11">
          <cell r="I11">
            <v>1</v>
          </cell>
        </row>
      </sheetData>
      <sheetData sheetId="12">
        <row r="24">
          <cell r="H24">
            <v>41090</v>
          </cell>
        </row>
      </sheetData>
      <sheetData sheetId="13">
        <row r="51">
          <cell r="I51">
            <v>0</v>
          </cell>
        </row>
      </sheetData>
      <sheetData sheetId="14">
        <row r="70">
          <cell r="I70">
            <v>0</v>
          </cell>
        </row>
      </sheetData>
      <sheetData sheetId="15">
        <row r="73">
          <cell r="I73">
            <v>0</v>
          </cell>
        </row>
      </sheetData>
      <sheetData sheetId="16"/>
      <sheetData sheetId="17">
        <row r="70">
          <cell r="L70">
            <v>0</v>
          </cell>
        </row>
      </sheetData>
      <sheetData sheetId="18"/>
      <sheetData sheetId="19">
        <row r="62">
          <cell r="H62">
            <v>0</v>
          </cell>
        </row>
        <row r="83">
          <cell r="H83">
            <v>1</v>
          </cell>
        </row>
      </sheetData>
      <sheetData sheetId="20"/>
      <sheetData sheetId="21">
        <row r="113">
          <cell r="J113">
            <v>0.8</v>
          </cell>
        </row>
      </sheetData>
      <sheetData sheetId="22">
        <row r="34">
          <cell r="I34">
            <v>1</v>
          </cell>
        </row>
      </sheetData>
      <sheetData sheetId="23">
        <row r="24">
          <cell r="C24" t="b">
            <v>1</v>
          </cell>
        </row>
      </sheetData>
      <sheetData sheetId="24">
        <row r="1">
          <cell r="B1" t="str">
            <v>Historical Financial Statements (Qtrly) ($'000,Nominal)</v>
          </cell>
        </row>
        <row r="310">
          <cell r="I310">
            <v>0</v>
          </cell>
        </row>
      </sheetData>
      <sheetData sheetId="25">
        <row r="24">
          <cell r="C24" t="b">
            <v>1</v>
          </cell>
        </row>
      </sheetData>
      <sheetData sheetId="26">
        <row r="24">
          <cell r="C24" t="b">
            <v>1</v>
          </cell>
        </row>
      </sheetData>
      <sheetData sheetId="27"/>
      <sheetData sheetId="28">
        <row r="55">
          <cell r="I55">
            <v>0</v>
          </cell>
        </row>
      </sheetData>
      <sheetData sheetId="29">
        <row r="68">
          <cell r="I68">
            <v>0</v>
          </cell>
        </row>
      </sheetData>
      <sheetData sheetId="30">
        <row r="55">
          <cell r="I55">
            <v>0</v>
          </cell>
        </row>
      </sheetData>
      <sheetData sheetId="31">
        <row r="31">
          <cell r="I31">
            <v>0</v>
          </cell>
        </row>
      </sheetData>
      <sheetData sheetId="32"/>
      <sheetData sheetId="33">
        <row r="10">
          <cell r="K10">
            <v>783100</v>
          </cell>
        </row>
      </sheetData>
      <sheetData sheetId="34">
        <row r="41">
          <cell r="I41">
            <v>0</v>
          </cell>
        </row>
      </sheetData>
      <sheetData sheetId="35">
        <row r="40">
          <cell r="I40">
            <v>0</v>
          </cell>
        </row>
      </sheetData>
      <sheetData sheetId="36">
        <row r="21">
          <cell r="O21">
            <v>187.15738338231415</v>
          </cell>
        </row>
      </sheetData>
      <sheetData sheetId="37">
        <row r="52">
          <cell r="I52">
            <v>0</v>
          </cell>
        </row>
      </sheetData>
      <sheetData sheetId="38">
        <row r="1">
          <cell r="B1" t="str">
            <v>WCF &amp; SCF Drawdowns by Quarter - Forecast ($'000,Nominal)</v>
          </cell>
        </row>
        <row r="156">
          <cell r="I156">
            <v>0</v>
          </cell>
        </row>
      </sheetData>
      <sheetData sheetId="39">
        <row r="77">
          <cell r="I77">
            <v>0</v>
          </cell>
        </row>
      </sheetData>
      <sheetData sheetId="40">
        <row r="234">
          <cell r="I234">
            <v>0</v>
          </cell>
        </row>
      </sheetData>
      <sheetData sheetId="41">
        <row r="82">
          <cell r="I82">
            <v>0</v>
          </cell>
        </row>
      </sheetData>
      <sheetData sheetId="42">
        <row r="263">
          <cell r="I263">
            <v>1</v>
          </cell>
        </row>
      </sheetData>
      <sheetData sheetId="43">
        <row r="33">
          <cell r="I33">
            <v>1</v>
          </cell>
        </row>
      </sheetData>
      <sheetData sheetId="44">
        <row r="1">
          <cell r="B1" t="str">
            <v>Taxation - Outputs ($'000,Nominal)</v>
          </cell>
        </row>
        <row r="191">
          <cell r="I191">
            <v>0</v>
          </cell>
        </row>
        <row r="208">
          <cell r="I208">
            <v>0</v>
          </cell>
        </row>
      </sheetData>
      <sheetData sheetId="45">
        <row r="74">
          <cell r="I74">
            <v>0</v>
          </cell>
        </row>
      </sheetData>
      <sheetData sheetId="46">
        <row r="125">
          <cell r="I125">
            <v>0</v>
          </cell>
        </row>
      </sheetData>
      <sheetData sheetId="47"/>
      <sheetData sheetId="48">
        <row r="152">
          <cell r="I152">
            <v>0</v>
          </cell>
        </row>
      </sheetData>
      <sheetData sheetId="49">
        <row r="76">
          <cell r="I76">
            <v>0</v>
          </cell>
        </row>
      </sheetData>
      <sheetData sheetId="50">
        <row r="125">
          <cell r="K125">
            <v>0</v>
          </cell>
        </row>
      </sheetData>
      <sheetData sheetId="51">
        <row r="95">
          <cell r="I95">
            <v>0</v>
          </cell>
        </row>
      </sheetData>
      <sheetData sheetId="52">
        <row r="1">
          <cell r="B1" t="str">
            <v>Board Reports &amp; Data Book ($'000,Nominal)</v>
          </cell>
        </row>
        <row r="309">
          <cell r="I309">
            <v>0</v>
          </cell>
        </row>
        <row r="389">
          <cell r="I389">
            <v>0</v>
          </cell>
        </row>
        <row r="420">
          <cell r="I420">
            <v>0</v>
          </cell>
        </row>
      </sheetData>
      <sheetData sheetId="53">
        <row r="117">
          <cell r="I117">
            <v>0</v>
          </cell>
        </row>
      </sheetData>
      <sheetData sheetId="54">
        <row r="120">
          <cell r="I120">
            <v>0</v>
          </cell>
        </row>
      </sheetData>
      <sheetData sheetId="55">
        <row r="124">
          <cell r="I124">
            <v>1</v>
          </cell>
        </row>
      </sheetData>
      <sheetData sheetId="56">
        <row r="66">
          <cell r="H66">
            <v>0</v>
          </cell>
        </row>
      </sheetData>
      <sheetData sheetId="57">
        <row r="68">
          <cell r="H68">
            <v>0</v>
          </cell>
        </row>
      </sheetData>
      <sheetData sheetId="58">
        <row r="81">
          <cell r="D81" t="str">
            <v>FFOIC Rolling 12m</v>
          </cell>
        </row>
      </sheetData>
      <sheetData sheetId="59"/>
      <sheetData sheetId="60"/>
      <sheetData sheetId="61"/>
      <sheetData sheetId="62"/>
      <sheetData sheetId="63">
        <row r="9">
          <cell r="C9" t="b">
            <v>1</v>
          </cell>
        </row>
      </sheetData>
      <sheetData sheetId="64">
        <row r="9">
          <cell r="C9" t="b">
            <v>1</v>
          </cell>
        </row>
      </sheetData>
      <sheetData sheetId="65">
        <row r="9">
          <cell r="C9" t="b">
            <v>1</v>
          </cell>
        </row>
      </sheetData>
      <sheetData sheetId="66">
        <row r="13">
          <cell r="C13" t="str">
            <v>January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umptions_SC"/>
      <sheetName val="GenAssum_BA"/>
      <sheetName val="AllocAssum_BA"/>
      <sheetName val="Escalation_TA"/>
      <sheetName val="CostCentre_BA"/>
      <sheetName val="Sheet5"/>
      <sheetName val="Sheet4"/>
      <sheetName val="FTEAssum_TA"/>
      <sheetName val="OpexSharedAssum_TA"/>
      <sheetName val="OpexUEDAssum_TA"/>
      <sheetName val="OpexMGHAssum_TA"/>
      <sheetName val="CapexUED_TA"/>
      <sheetName val="CapexMGH"/>
      <sheetName val="Rev&amp;Dep UED"/>
      <sheetName val="Rev&amp;Dep MGH"/>
      <sheetName val="Op Bal Sheet UED"/>
      <sheetName val="Op Bal Sheet MGH"/>
      <sheetName val="Debt UED"/>
      <sheetName val="Debt MGH"/>
      <sheetName val="Outputs_SC"/>
      <sheetName val="FTE_Summary_TO"/>
      <sheetName val="UED P&amp;L-Cal Yr"/>
      <sheetName val="UED P&amp;L-Fin Yr"/>
      <sheetName val="UED P&amp;L-Qtr"/>
      <sheetName val="UED P&amp;L-Month"/>
      <sheetName val="UED Capex-Cal Yr"/>
      <sheetName val="UED Capex-Fin Yr"/>
      <sheetName val="UED Capex-Qtr"/>
      <sheetName val="UED Capex-Month"/>
      <sheetName val="UED Cash Flow-Month"/>
      <sheetName val="UED Balance Sheet-Month"/>
      <sheetName val="MGH P&amp;L-Cal Yr"/>
      <sheetName val="MGH P&amp;L-Fin Yr"/>
      <sheetName val="MGH P&amp;L-Qtr"/>
      <sheetName val="MGH P&amp;L-Month"/>
      <sheetName val="MGH Capex-Cal Yr"/>
      <sheetName val="MGH Capex-Fin Yr"/>
      <sheetName val="MGH Capex-Qtr"/>
      <sheetName val="MGH Capex-Month"/>
      <sheetName val="MGH Cash Flow-Month"/>
      <sheetName val="MGH Balance Sheet-Month"/>
      <sheetName val="UED Debt"/>
      <sheetName val="UED Sum by Function"/>
      <sheetName val="UED Sum by Account"/>
      <sheetName val="Budget Presentation UED"/>
      <sheetName val="MGH Debt"/>
      <sheetName val="MGH Sum by Function"/>
      <sheetName val="MGH Sum by Account"/>
      <sheetName val="Budget Presentation MGH"/>
      <sheetName val="Asset Management Report"/>
      <sheetName val="CEO Report"/>
      <sheetName val="CMM Report"/>
      <sheetName val="COM Report"/>
      <sheetName val="FIN Report"/>
      <sheetName val="HR Report"/>
      <sheetName val="IT Report"/>
      <sheetName val="NIT Report"/>
      <sheetName val="OHS Report"/>
      <sheetName val="REG Report"/>
      <sheetName val="RISK Report"/>
      <sheetName val="SDN Report"/>
      <sheetName val="SDS Report"/>
      <sheetName val="UED-AAA Report"/>
      <sheetName val="UED-BBB Report"/>
      <sheetName val="UED-CCC Report"/>
      <sheetName val="UED-DDD Report"/>
      <sheetName val="MGH-AAA Report"/>
      <sheetName val="MGH-BBB Report"/>
      <sheetName val="MGH-CCC Report"/>
      <sheetName val="MGH-DDD Report"/>
      <sheetName val="AD Report"/>
      <sheetName val="PIES"/>
      <sheetName val="Appendices_SC"/>
      <sheetName val="Lookup_Tables_SSC"/>
      <sheetName val="TS_LU"/>
      <sheetName val="Checks_SSC"/>
      <sheetName val="Checks_BO"/>
      <sheetName val="Sheet1"/>
    </sheetNames>
    <sheetDataSet>
      <sheetData sheetId="0">
        <row r="10">
          <cell r="C10" t="str">
            <v>Budget MASTER (7 Errors Detected)</v>
          </cell>
        </row>
      </sheetData>
      <sheetData sheetId="1"/>
      <sheetData sheetId="2"/>
      <sheetData sheetId="3">
        <row r="12">
          <cell r="J12" t="str">
            <v>Monthly</v>
          </cell>
        </row>
      </sheetData>
      <sheetData sheetId="4">
        <row r="1">
          <cell r="B1" t="str">
            <v>Allocation Assumptions</v>
          </cell>
        </row>
      </sheetData>
      <sheetData sheetId="5"/>
      <sheetData sheetId="6">
        <row r="10">
          <cell r="F10" t="str">
            <v>CEO Office</v>
          </cell>
        </row>
      </sheetData>
      <sheetData sheetId="7"/>
      <sheetData sheetId="8"/>
      <sheetData sheetId="9"/>
      <sheetData sheetId="10">
        <row r="19">
          <cell r="A19" t="str">
            <v>1210Utilities</v>
          </cell>
        </row>
      </sheetData>
      <sheetData sheetId="11">
        <row r="19">
          <cell r="A19" t="str">
            <v>1420OMSA</v>
          </cell>
        </row>
      </sheetData>
      <sheetData sheetId="12">
        <row r="19">
          <cell r="A19" t="str">
            <v>2300IT Infrastructure Management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B1" t="str">
            <v>Resources Costs Summary by Financial Year ($'000,Nominal)</v>
          </cell>
        </row>
        <row r="127">
          <cell r="I127">
            <v>1</v>
          </cell>
        </row>
      </sheetData>
      <sheetData sheetId="23"/>
      <sheetData sheetId="24"/>
      <sheetData sheetId="25"/>
      <sheetData sheetId="26"/>
      <sheetData sheetId="27">
        <row r="1">
          <cell r="B1" t="str">
            <v>UED - Capex by Calendar Year ($'000,Nominal)</v>
          </cell>
        </row>
        <row r="87">
          <cell r="F87">
            <v>0</v>
          </cell>
        </row>
      </sheetData>
      <sheetData sheetId="28">
        <row r="1">
          <cell r="B1" t="str">
            <v>UED - Capex by Financial Year ($'000,Nominal)</v>
          </cell>
        </row>
        <row r="87">
          <cell r="F87">
            <v>0</v>
          </cell>
        </row>
      </sheetData>
      <sheetData sheetId="29">
        <row r="1">
          <cell r="B1" t="str">
            <v>UED - Capex by Quarter ($'000,Nominal)</v>
          </cell>
        </row>
        <row r="87">
          <cell r="F87">
            <v>0</v>
          </cell>
        </row>
      </sheetData>
      <sheetData sheetId="30">
        <row r="1">
          <cell r="B1" t="str">
            <v>UED - Capex by Month ($'000,Nominal)</v>
          </cell>
        </row>
        <row r="96">
          <cell r="F96">
            <v>0</v>
          </cell>
        </row>
      </sheetData>
      <sheetData sheetId="31"/>
      <sheetData sheetId="32">
        <row r="1">
          <cell r="B1" t="str">
            <v>UED - Balance Sheet by Month ($'000,Nominal)</v>
          </cell>
        </row>
        <row r="90">
          <cell r="F90">
            <v>1</v>
          </cell>
        </row>
      </sheetData>
      <sheetData sheetId="33"/>
      <sheetData sheetId="34"/>
      <sheetData sheetId="35"/>
      <sheetData sheetId="36"/>
      <sheetData sheetId="37">
        <row r="1">
          <cell r="B1" t="str">
            <v>MGH - Capex by Calendar Year ($'000,Nominal)</v>
          </cell>
        </row>
        <row r="69">
          <cell r="F69">
            <v>0</v>
          </cell>
        </row>
      </sheetData>
      <sheetData sheetId="38">
        <row r="1">
          <cell r="B1" t="str">
            <v>MGH - Capex by Financial Year ($'000,Nominal)</v>
          </cell>
        </row>
        <row r="69">
          <cell r="F69">
            <v>0</v>
          </cell>
        </row>
      </sheetData>
      <sheetData sheetId="39">
        <row r="1">
          <cell r="B1" t="str">
            <v>MGH - Capex by Quarter ($'000,Nominal)</v>
          </cell>
        </row>
        <row r="69">
          <cell r="F69">
            <v>0</v>
          </cell>
        </row>
      </sheetData>
      <sheetData sheetId="40">
        <row r="1">
          <cell r="B1" t="str">
            <v>MGH - Capex by Month ($'000,Nominal)</v>
          </cell>
        </row>
        <row r="78">
          <cell r="F78">
            <v>0</v>
          </cell>
        </row>
      </sheetData>
      <sheetData sheetId="41"/>
      <sheetData sheetId="42">
        <row r="1">
          <cell r="B1" t="str">
            <v>MGH - Balance Sheet by Month ($'000,Nominal)</v>
          </cell>
        </row>
        <row r="70">
          <cell r="F70">
            <v>0</v>
          </cell>
        </row>
      </sheetData>
      <sheetData sheetId="43"/>
      <sheetData sheetId="44">
        <row r="1">
          <cell r="B1" t="str">
            <v>UED - Dept Summary by Month ($'000,Nominal) NOT IN USE</v>
          </cell>
        </row>
        <row r="170">
          <cell r="F170">
            <v>0</v>
          </cell>
        </row>
        <row r="171">
          <cell r="F171">
            <v>1</v>
          </cell>
        </row>
      </sheetData>
      <sheetData sheetId="45">
        <row r="1">
          <cell r="B1" t="str">
            <v>UED - Account Summary by Month ($'000,Nominal)</v>
          </cell>
        </row>
        <row r="414">
          <cell r="F414">
            <v>0</v>
          </cell>
        </row>
      </sheetData>
      <sheetData sheetId="46"/>
      <sheetData sheetId="47"/>
      <sheetData sheetId="48">
        <row r="1">
          <cell r="B1" t="str">
            <v>MGH - Dept Summary by Month ($'000,Nominal) NOT IN USE</v>
          </cell>
        </row>
        <row r="166">
          <cell r="F166">
            <v>0</v>
          </cell>
        </row>
        <row r="167">
          <cell r="F167">
            <v>1</v>
          </cell>
        </row>
      </sheetData>
      <sheetData sheetId="49">
        <row r="1">
          <cell r="B1" t="str">
            <v>MGH - Account Summary by Month</v>
          </cell>
        </row>
        <row r="328">
          <cell r="F328">
            <v>0</v>
          </cell>
        </row>
      </sheetData>
      <sheetData sheetId="50"/>
      <sheetData sheetId="51">
        <row r="1">
          <cell r="B1" t="str">
            <v>Cost Centre Report by Month CEM ($'000,Nominal)</v>
          </cell>
        </row>
      </sheetData>
      <sheetData sheetId="52">
        <row r="1">
          <cell r="B1" t="str">
            <v>Cost Centre Report by Month CEO ($'000,Nominal)</v>
          </cell>
        </row>
      </sheetData>
      <sheetData sheetId="53">
        <row r="1">
          <cell r="B1" t="str">
            <v>Cost Centre Report by Month CMM ($'000,Nominal)</v>
          </cell>
        </row>
      </sheetData>
      <sheetData sheetId="54">
        <row r="1">
          <cell r="B1" t="str">
            <v>Cost Centre Report by Month COM ($'000,Nominal)</v>
          </cell>
        </row>
      </sheetData>
      <sheetData sheetId="55">
        <row r="1">
          <cell r="B1" t="str">
            <v>Cost Centre Report by Month FIN ($'000,Nominal)</v>
          </cell>
        </row>
      </sheetData>
      <sheetData sheetId="56">
        <row r="1">
          <cell r="B1" t="str">
            <v>Cost Centre Report by Month HR ($'000,Nominal)</v>
          </cell>
        </row>
      </sheetData>
      <sheetData sheetId="57">
        <row r="1">
          <cell r="B1" t="str">
            <v>Cost Centre Report by Month IT ($'000,Nominal)</v>
          </cell>
        </row>
      </sheetData>
      <sheetData sheetId="58">
        <row r="1">
          <cell r="B1" t="str">
            <v>Cost Centre Report by Month NIT ($'000,Nominal)</v>
          </cell>
        </row>
      </sheetData>
      <sheetData sheetId="59">
        <row r="1">
          <cell r="B1" t="str">
            <v>Cost Centre Report by Month OHS ($'000,Nominal)</v>
          </cell>
        </row>
      </sheetData>
      <sheetData sheetId="60">
        <row r="1">
          <cell r="B1" t="str">
            <v>Cost Centre Report by Month REG ($'000,Nominal)</v>
          </cell>
        </row>
      </sheetData>
      <sheetData sheetId="61">
        <row r="1">
          <cell r="B1" t="str">
            <v>Cost Centre Report by Month RISK ($'000,Nominal)</v>
          </cell>
        </row>
      </sheetData>
      <sheetData sheetId="62">
        <row r="1">
          <cell r="B1" t="str">
            <v>Cost Centre Report by Month SDN ($'000,Nominal)</v>
          </cell>
        </row>
      </sheetData>
      <sheetData sheetId="63">
        <row r="1">
          <cell r="B1" t="str">
            <v>Cost Centre Report by Month SDS ($'000,Nominal)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1">
          <cell r="B1" t="str">
            <v>Cost Centre 1430 - Report by Month ($'000,Nominal)</v>
          </cell>
        </row>
        <row r="1110">
          <cell r="P1110">
            <v>0</v>
          </cell>
        </row>
      </sheetData>
      <sheetData sheetId="73"/>
      <sheetData sheetId="74"/>
      <sheetData sheetId="75"/>
      <sheetData sheetId="76">
        <row r="12">
          <cell r="D12">
            <v>1</v>
          </cell>
        </row>
      </sheetData>
      <sheetData sheetId="77"/>
      <sheetData sheetId="78">
        <row r="7">
          <cell r="B7" t="str">
            <v>Error Checks</v>
          </cell>
        </row>
        <row r="66">
          <cell r="B66" t="str">
            <v>Sensitivity Checks</v>
          </cell>
        </row>
        <row r="82">
          <cell r="B82" t="str">
            <v>Alert Checks</v>
          </cell>
        </row>
      </sheetData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(S)"/>
      <sheetName val="Capex (N)"/>
      <sheetName val="4. Capex Cost Summary (S)"/>
      <sheetName val="4. Capex Cost Summary (N)"/>
      <sheetName val="3. Opex Cost Summary (S)"/>
      <sheetName val="3. Opex Cost Summary (N)"/>
      <sheetName val="IT CAPEX"/>
      <sheetName val="Summary by Year (NEW)"/>
      <sheetName val="4.3.0 Neg1 Quantitative Summary"/>
      <sheetName val="CMS - Meter Reading Pricing"/>
      <sheetName val="Field Services Transition"/>
      <sheetName val="FTE Budget"/>
      <sheetName val="Other Ntwk Svcs Costs"/>
      <sheetName val="NSP"/>
      <sheetName val="Contents"/>
      <sheetName val="Description"/>
      <sheetName val="Summary by Year"/>
      <sheetName val="A1. Budget by Month(New)"/>
      <sheetName val="A1. Budget by Month"/>
      <sheetName val="A2. Labour Budget"/>
      <sheetName val="A3. Labour Budget Assumptions"/>
      <sheetName val="A4. BudgetForecastAssump"/>
      <sheetName val="A5. IT Budget"/>
      <sheetName val="C1. Capex by Qtr"/>
      <sheetName val="D1. AMP by Qtr FY11-13"/>
      <sheetName val="D2. Updated AMP by Qtr FY 14-18"/>
      <sheetName val="D3. Capex Internal OH by Qtr"/>
      <sheetName val="F1. Ref Line (AS)"/>
      <sheetName val="RAS 7- Meters"/>
      <sheetName val="F2. Forecast (AS)"/>
      <sheetName val="F3. Summary (AS)"/>
      <sheetName val="F4. Maint (AS)"/>
      <sheetName val="Other Operating"/>
      <sheetName val="F5. Other (AS)"/>
      <sheetName val="G1. RBA Inflation"/>
      <sheetName val="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PL for BBJC"/>
      <sheetName val="PAR Cons PL"/>
      <sheetName val="PAR PL by Coy"/>
      <sheetName val="SS_CORT_ PL"/>
      <sheetName val="SS_AFIN_ PL"/>
      <sheetName val="PAR CapWork"/>
      <sheetName val="PAR BS by Coy"/>
      <sheetName val="PAR Cashflow"/>
      <sheetName val="HR&amp;SAFETY KPI"/>
      <sheetName val="SHARE KPI"/>
      <sheetName val="DataGraph"/>
      <sheetName val="DataAct"/>
      <sheetName val="DataBud"/>
      <sheetName val="DataActCORT"/>
      <sheetName val="DataBudCORT"/>
      <sheetName val="DataActAFIN"/>
      <sheetName val="DataBudAFIN"/>
      <sheetName val="DataAct Capex"/>
      <sheetName val="DataBud Capex"/>
      <sheetName val="Date"/>
      <sheetName val="PAR PL by Coy (copy)"/>
      <sheetName val="PAR Cashflow (copy)"/>
      <sheetName val=" Lookup sheet (shared)"/>
      <sheetName val="Cost Cent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y"/>
      <sheetName val="Control"/>
      <sheetName val="SUMMARY"/>
      <sheetName val="OUTPUT"/>
      <sheetName val="Scenario"/>
      <sheetName val="Inputs I"/>
      <sheetName val="Inputs II"/>
      <sheetName val="Cons PL"/>
      <sheetName val="PL Proof"/>
      <sheetName val="Cons CF"/>
      <sheetName val="CF Proof"/>
      <sheetName val="Cons BS"/>
      <sheetName val="BS Proof"/>
      <sheetName val="ANH Cons PL"/>
      <sheetName val="ANH PL Proof"/>
      <sheetName val="ANH Cons BS"/>
      <sheetName val="ANH Proof BS"/>
      <sheetName val="ANH Cons CF"/>
      <sheetName val="ANH CF Proof"/>
      <sheetName val="ALN"/>
      <sheetName val="AFI"/>
      <sheetName val="AGS"/>
      <sheetName val="AGN"/>
      <sheetName val="ANH"/>
      <sheetName val="ANS"/>
      <sheetName val="ACO"/>
      <sheetName val="UEC"/>
      <sheetName val="ALN BS"/>
      <sheetName val="AFI BS"/>
      <sheetName val="AGS BS"/>
      <sheetName val="AGN BS"/>
      <sheetName val="ANH BS"/>
      <sheetName val="ANW BS"/>
      <sheetName val="ANS BS"/>
      <sheetName val="ACO BS"/>
      <sheetName val="NPS"/>
      <sheetName val="NPSWA"/>
      <sheetName val="WAGH BS"/>
      <sheetName val="NPS BS"/>
      <sheetName val="NPSWA BS"/>
      <sheetName val="UEC BS"/>
      <sheetName val="Fees"/>
      <sheetName val="Allocation NDA"/>
      <sheetName val="Assumptions Book"/>
      <sheetName val="Sub PL"/>
      <sheetName val="Sub BS"/>
      <sheetName val="Sub CF"/>
      <sheetName val="Sub PL Proof"/>
      <sheetName val="Sub BS Proof"/>
      <sheetName val="Sub CF Proof"/>
      <sheetName val="Share Split"/>
      <sheetName val="ANSAGS"/>
      <sheetName val="Bank"/>
      <sheetName val="Payments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D3" t="str">
            <v>Months</v>
          </cell>
        </row>
        <row r="4">
          <cell r="D4">
            <v>37622</v>
          </cell>
          <cell r="E4">
            <v>37653</v>
          </cell>
          <cell r="F4">
            <v>37681</v>
          </cell>
          <cell r="G4">
            <v>37712</v>
          </cell>
          <cell r="H4">
            <v>37742</v>
          </cell>
          <cell r="I4">
            <v>37773</v>
          </cell>
        </row>
        <row r="66">
          <cell r="D66">
            <v>0.19574522</v>
          </cell>
          <cell r="E66">
            <v>0.20021327999999999</v>
          </cell>
          <cell r="F66">
            <v>0.21542022</v>
          </cell>
          <cell r="G66">
            <v>0.22216348000000002</v>
          </cell>
          <cell r="H66">
            <v>0.20868173000000001</v>
          </cell>
          <cell r="I66">
            <v>0.24229541000000002</v>
          </cell>
        </row>
        <row r="67">
          <cell r="D67">
            <v>6.6526274999999986</v>
          </cell>
          <cell r="E67">
            <v>5.6483580200000008</v>
          </cell>
          <cell r="F67">
            <v>6.5873309299999994</v>
          </cell>
          <cell r="G67">
            <v>7.6297353499999989</v>
          </cell>
          <cell r="H67">
            <v>8.5977521999999986</v>
          </cell>
          <cell r="I67">
            <v>13.40591893</v>
          </cell>
        </row>
        <row r="68">
          <cell r="D68">
            <v>0.10084497000000001</v>
          </cell>
          <cell r="E68">
            <v>0.45071291999999996</v>
          </cell>
          <cell r="F68">
            <v>0.33245094999999997</v>
          </cell>
          <cell r="G68">
            <v>0.12253295</v>
          </cell>
          <cell r="H68">
            <v>0.43522712999999996</v>
          </cell>
          <cell r="I68">
            <v>0.34255707000000002</v>
          </cell>
        </row>
        <row r="69">
          <cell r="D69">
            <v>0.11761000000000001</v>
          </cell>
          <cell r="E69">
            <v>0.10989400000000001</v>
          </cell>
          <cell r="F69">
            <v>0.12453220000000001</v>
          </cell>
          <cell r="G69">
            <v>0.10846739999999999</v>
          </cell>
          <cell r="H69">
            <v>0.108533</v>
          </cell>
          <cell r="I69">
            <v>0.10716500000000001</v>
          </cell>
        </row>
        <row r="72">
          <cell r="D72">
            <v>1.45327703</v>
          </cell>
          <cell r="E72">
            <v>1.80779125</v>
          </cell>
          <cell r="F72">
            <v>1.4405014000000003</v>
          </cell>
          <cell r="G72">
            <v>1.65200587</v>
          </cell>
          <cell r="H72">
            <v>2.0616600699999998</v>
          </cell>
          <cell r="I72">
            <v>1.8285125200000005</v>
          </cell>
        </row>
        <row r="75">
          <cell r="D75">
            <v>0.16472487000000002</v>
          </cell>
          <cell r="E75">
            <v>0.15130452</v>
          </cell>
          <cell r="F75">
            <v>0.16847494000000002</v>
          </cell>
          <cell r="G75">
            <v>0.17660049999999999</v>
          </cell>
          <cell r="H75">
            <v>0.29827707000000003</v>
          </cell>
          <cell r="I75">
            <v>0.30686773000000001</v>
          </cell>
        </row>
        <row r="76">
          <cell r="D76">
            <v>0.76559107999999987</v>
          </cell>
          <cell r="E76">
            <v>0.76095891000000004</v>
          </cell>
          <cell r="F76">
            <v>0.76504378999999989</v>
          </cell>
          <cell r="G76">
            <v>0.76026196000000001</v>
          </cell>
          <cell r="H76">
            <v>0.76876995999999997</v>
          </cell>
          <cell r="I76">
            <v>0.8503343699999999</v>
          </cell>
        </row>
        <row r="78">
          <cell r="D78">
            <v>2.3835929799999995</v>
          </cell>
          <cell r="E78">
            <v>2.7200546800000001</v>
          </cell>
          <cell r="F78">
            <v>2.3740201300000003</v>
          </cell>
          <cell r="G78">
            <v>2.5888683299999999</v>
          </cell>
          <cell r="H78">
            <v>3.1287070999999997</v>
          </cell>
          <cell r="I78">
            <v>2.9857146200000004</v>
          </cell>
        </row>
        <row r="80">
          <cell r="D80">
            <v>1.4763949999999999</v>
          </cell>
          <cell r="E80">
            <v>1.4818950000000002</v>
          </cell>
          <cell r="F80">
            <v>1.4872270000000001</v>
          </cell>
          <cell r="G80">
            <v>1.4934500000000002</v>
          </cell>
          <cell r="H80">
            <v>1.4979420000000003</v>
          </cell>
          <cell r="I80">
            <v>1.5037787900000004</v>
          </cell>
        </row>
        <row r="81">
          <cell r="D81">
            <v>6.8099999999999994E-2</v>
          </cell>
          <cell r="E81">
            <v>6.8099999999999994E-2</v>
          </cell>
          <cell r="F81">
            <v>6.8099999999999994E-2</v>
          </cell>
          <cell r="G81">
            <v>6.8099999999999994E-2</v>
          </cell>
          <cell r="H81">
            <v>6.8099999999999994E-2</v>
          </cell>
          <cell r="I81">
            <v>6.8099999999999994E-2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3">
          <cell r="D83">
            <v>2.5569472599999998</v>
          </cell>
          <cell r="E83">
            <v>2.30045156</v>
          </cell>
          <cell r="F83">
            <v>2.5469285199999998</v>
          </cell>
          <cell r="G83">
            <v>2.4114196400000001</v>
          </cell>
          <cell r="H83">
            <v>2.4762618700000001</v>
          </cell>
          <cell r="I83">
            <v>2.28719589</v>
          </cell>
        </row>
        <row r="84">
          <cell r="D84">
            <v>0.26204100000000002</v>
          </cell>
          <cell r="E84">
            <v>3.2655999999999998E-2</v>
          </cell>
          <cell r="F84">
            <v>0.32258600000000004</v>
          </cell>
          <cell r="G84">
            <v>0.54174500000000003</v>
          </cell>
          <cell r="H84">
            <v>0.74151300000000009</v>
          </cell>
          <cell r="I84">
            <v>2.41694349</v>
          </cell>
        </row>
        <row r="86">
          <cell r="D86">
            <v>0.31975144999999899</v>
          </cell>
          <cell r="E86">
            <v>-0.19397901999999936</v>
          </cell>
          <cell r="F86">
            <v>0.46087264999999911</v>
          </cell>
          <cell r="G86">
            <v>0.97931620999999891</v>
          </cell>
          <cell r="H86">
            <v>1.4376700899999979</v>
          </cell>
          <cell r="I86">
            <v>4.8362036199999983</v>
          </cell>
        </row>
        <row r="87">
          <cell r="D87">
            <v>0.3197514499999991</v>
          </cell>
          <cell r="E87">
            <v>-0.19397901999999975</v>
          </cell>
          <cell r="F87">
            <v>0.46087265000000044</v>
          </cell>
          <cell r="G87">
            <v>0.9793162099999978</v>
          </cell>
          <cell r="H87">
            <v>1.4376700899999977</v>
          </cell>
          <cell r="I87">
            <v>4.8362036200000009</v>
          </cell>
        </row>
        <row r="88">
          <cell r="D88">
            <v>0</v>
          </cell>
          <cell r="E88">
            <v>3.8857805861880479E-16</v>
          </cell>
          <cell r="F88">
            <v>-1.3322676295501878E-15</v>
          </cell>
          <cell r="G88">
            <v>1.1102230246251565E-15</v>
          </cell>
          <cell r="H88">
            <v>0</v>
          </cell>
          <cell r="I88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2">
          <cell r="E92">
            <v>2.6322251999999997</v>
          </cell>
        </row>
        <row r="95">
          <cell r="F95">
            <v>1.524</v>
          </cell>
          <cell r="G95">
            <v>0</v>
          </cell>
          <cell r="H95">
            <v>0</v>
          </cell>
          <cell r="I95">
            <v>1.8110029999999999</v>
          </cell>
        </row>
        <row r="96">
          <cell r="F96">
            <v>19.241</v>
          </cell>
          <cell r="G96">
            <v>0</v>
          </cell>
          <cell r="H96">
            <v>0</v>
          </cell>
          <cell r="I96">
            <v>29.960605000000001</v>
          </cell>
        </row>
        <row r="99">
          <cell r="F99">
            <v>-6.14</v>
          </cell>
          <cell r="G99">
            <v>0</v>
          </cell>
          <cell r="H99">
            <v>0</v>
          </cell>
          <cell r="I99">
            <v>-6.8271939999999995</v>
          </cell>
        </row>
        <row r="101">
          <cell r="F101">
            <v>-0.48499999999999999</v>
          </cell>
          <cell r="G101">
            <v>0</v>
          </cell>
          <cell r="H101">
            <v>0</v>
          </cell>
          <cell r="I101">
            <v>-0.83881300000000014</v>
          </cell>
        </row>
        <row r="102">
          <cell r="F102">
            <v>-2.2650000000000001</v>
          </cell>
          <cell r="G102">
            <v>0</v>
          </cell>
          <cell r="H102">
            <v>0</v>
          </cell>
          <cell r="I102">
            <v>-2.2985972600000024</v>
          </cell>
        </row>
        <row r="105">
          <cell r="F105">
            <v>-7.4039999999999999</v>
          </cell>
          <cell r="G105">
            <v>0</v>
          </cell>
          <cell r="H105">
            <v>0</v>
          </cell>
          <cell r="I105">
            <v>-7.1752047400000016</v>
          </cell>
        </row>
        <row r="107">
          <cell r="F107">
            <v>-1.9E-2</v>
          </cell>
          <cell r="G107">
            <v>0</v>
          </cell>
          <cell r="H107">
            <v>0</v>
          </cell>
          <cell r="I107">
            <v>-7.1293350000000002</v>
          </cell>
        </row>
        <row r="108">
          <cell r="F108">
            <v>1.1319999999999999</v>
          </cell>
          <cell r="G108">
            <v>0</v>
          </cell>
          <cell r="H108">
            <v>0</v>
          </cell>
          <cell r="I108">
            <v>0.8099320000000001</v>
          </cell>
        </row>
        <row r="109">
          <cell r="F109">
            <v>-6.13</v>
          </cell>
          <cell r="G109">
            <v>0</v>
          </cell>
          <cell r="H109">
            <v>0</v>
          </cell>
          <cell r="I109">
            <v>-5.9832560000000017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4.0016259999999999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F113">
            <v>0.03</v>
          </cell>
          <cell r="G113">
            <v>0</v>
          </cell>
          <cell r="H113">
            <v>0</v>
          </cell>
          <cell r="I113">
            <v>2.1567000000000003E-2</v>
          </cell>
        </row>
        <row r="118">
          <cell r="F118">
            <v>-0.51599599999999968</v>
          </cell>
          <cell r="G118">
            <v>0</v>
          </cell>
          <cell r="H118">
            <v>0</v>
          </cell>
          <cell r="I118">
            <v>6.3525889999999965</v>
          </cell>
        </row>
        <row r="119">
          <cell r="D119">
            <v>0</v>
          </cell>
          <cell r="E119">
            <v>0</v>
          </cell>
          <cell r="F119">
            <v>-0.51600000000000024</v>
          </cell>
          <cell r="G119">
            <v>0</v>
          </cell>
          <cell r="H119">
            <v>0</v>
          </cell>
          <cell r="I119">
            <v>6.3523329999999962</v>
          </cell>
        </row>
        <row r="120">
          <cell r="D120">
            <v>0</v>
          </cell>
          <cell r="E120">
            <v>0</v>
          </cell>
          <cell r="F120">
            <v>4.0000000005591119E-6</v>
          </cell>
          <cell r="G120">
            <v>0</v>
          </cell>
          <cell r="H120">
            <v>0</v>
          </cell>
          <cell r="I120">
            <v>2.5600000000025602E-4</v>
          </cell>
        </row>
        <row r="124">
          <cell r="D124">
            <v>2.8582734614946603E-2</v>
          </cell>
          <cell r="E124">
            <v>3.4232852731059291E-2</v>
          </cell>
          <cell r="F124">
            <v>3.1666632403568082E-2</v>
          </cell>
          <cell r="G124">
            <v>2.8294236185414531E-2</v>
          </cell>
          <cell r="H124">
            <v>2.3696507764522572E-2</v>
          </cell>
          <cell r="I124">
            <v>1.7752901878884182E-2</v>
          </cell>
        </row>
        <row r="215">
          <cell r="D215">
            <v>9.854281799999999</v>
          </cell>
          <cell r="E215">
            <v>8.9825889300000004</v>
          </cell>
          <cell r="F215">
            <v>9.8308480300000003</v>
          </cell>
          <cell r="G215">
            <v>10.177830830000001</v>
          </cell>
          <cell r="H215">
            <v>11.018244780000002</v>
          </cell>
          <cell r="I215">
            <v>9.4764652499999986</v>
          </cell>
        </row>
        <row r="216">
          <cell r="D216">
            <v>5.9971599000000007</v>
          </cell>
          <cell r="E216">
            <v>8.4497309999999999</v>
          </cell>
          <cell r="F216">
            <v>7.2008519100000008</v>
          </cell>
          <cell r="G216">
            <v>6.5356442999999995</v>
          </cell>
          <cell r="H216">
            <v>7.853317370000001</v>
          </cell>
          <cell r="I216">
            <v>7.3989395300000007</v>
          </cell>
        </row>
        <row r="217">
          <cell r="D217">
            <v>5.3051068497332965</v>
          </cell>
          <cell r="E217">
            <v>4.6650009692545984</v>
          </cell>
          <cell r="F217">
            <v>4.9094742415818136</v>
          </cell>
          <cell r="G217">
            <v>4.8225569312808965</v>
          </cell>
          <cell r="H217">
            <v>4.031710205642514</v>
          </cell>
          <cell r="I217">
            <v>4.6463238306589396</v>
          </cell>
        </row>
        <row r="218">
          <cell r="D218">
            <v>0.16472486999999997</v>
          </cell>
          <cell r="E218">
            <v>0.15130452</v>
          </cell>
          <cell r="F218">
            <v>0.16847494000000002</v>
          </cell>
          <cell r="G218">
            <v>0.17660050000000002</v>
          </cell>
          <cell r="H218">
            <v>0.29827706999999998</v>
          </cell>
          <cell r="I218">
            <v>0.30686773000000001</v>
          </cell>
        </row>
        <row r="219">
          <cell r="D219">
            <v>0.16472486999999997</v>
          </cell>
          <cell r="E219">
            <v>0.15130452</v>
          </cell>
          <cell r="F219">
            <v>0.16847494000000002</v>
          </cell>
          <cell r="G219">
            <v>0.17660050000000002</v>
          </cell>
          <cell r="H219">
            <v>0.29827706999999998</v>
          </cell>
          <cell r="I219">
            <v>0.30686773000000001</v>
          </cell>
        </row>
        <row r="220">
          <cell r="D220">
            <v>10.626437710000001</v>
          </cell>
          <cell r="E220">
            <v>8.8445519400000006</v>
          </cell>
          <cell r="F220">
            <v>10.040015199999999</v>
          </cell>
          <cell r="G220">
            <v>11.51082774</v>
          </cell>
          <cell r="H220">
            <v>14.343634590000001</v>
          </cell>
          <cell r="I220">
            <v>24.047649740000001</v>
          </cell>
        </row>
        <row r="221">
          <cell r="D221">
            <v>3.0374959999999999E-2</v>
          </cell>
          <cell r="E221">
            <v>5.8234379999999995E-2</v>
          </cell>
          <cell r="F221">
            <v>0.10089484</v>
          </cell>
          <cell r="G221">
            <v>0.11951416000000001</v>
          </cell>
          <cell r="H221">
            <v>5.4791379999999994E-2</v>
          </cell>
          <cell r="I221">
            <v>0.11821836000000001</v>
          </cell>
        </row>
        <row r="222">
          <cell r="D222">
            <v>11.757473156856772</v>
          </cell>
          <cell r="E222">
            <v>10.621675542931829</v>
          </cell>
          <cell r="F222">
            <v>8.0101553197087476</v>
          </cell>
          <cell r="G222">
            <v>8.4008517198620858</v>
          </cell>
          <cell r="H222">
            <v>11.451933140090585</v>
          </cell>
          <cell r="I222">
            <v>12.389795310404889</v>
          </cell>
        </row>
        <row r="223">
          <cell r="D223">
            <v>4.2779999999999996</v>
          </cell>
          <cell r="E223">
            <v>3.7509999999999999</v>
          </cell>
          <cell r="F223">
            <v>4.1820000000000004</v>
          </cell>
          <cell r="G223">
            <v>4.1415800000000003</v>
          </cell>
          <cell r="H223">
            <v>5.2730560000000004</v>
          </cell>
          <cell r="I223">
            <v>5.3670069999999992</v>
          </cell>
        </row>
        <row r="224">
          <cell r="D224">
            <v>6.7702375000000004</v>
          </cell>
          <cell r="E224">
            <v>5.7582520199999996</v>
          </cell>
          <cell r="F224">
            <v>6.7118631299999993</v>
          </cell>
          <cell r="G224">
            <v>7.7382027500000001</v>
          </cell>
          <cell r="H224">
            <v>8.7062851999999982</v>
          </cell>
          <cell r="I224">
            <v>13.513083929999999</v>
          </cell>
        </row>
        <row r="225">
          <cell r="D225">
            <v>6.7702375000000004</v>
          </cell>
          <cell r="E225">
            <v>5.7582520199999996</v>
          </cell>
          <cell r="F225">
            <v>6.7118631299999993</v>
          </cell>
          <cell r="G225">
            <v>7.7382027500000001</v>
          </cell>
          <cell r="H225">
            <v>8.7062851999999982</v>
          </cell>
          <cell r="I225">
            <v>13.513083929999999</v>
          </cell>
        </row>
        <row r="226">
          <cell r="D226">
            <v>0.38730850000000006</v>
          </cell>
          <cell r="E226">
            <v>0.37649360000000004</v>
          </cell>
          <cell r="F226">
            <v>0.39768987999999994</v>
          </cell>
          <cell r="G226">
            <v>0.34015878000000005</v>
          </cell>
          <cell r="H226">
            <v>0.37642578000000004</v>
          </cell>
          <cell r="I226">
            <v>0.39305464000000001</v>
          </cell>
        </row>
        <row r="227">
          <cell r="D227">
            <v>0.14559234000000001</v>
          </cell>
          <cell r="E227">
            <v>0.14559234000000001</v>
          </cell>
          <cell r="F227">
            <v>0.14559234000000001</v>
          </cell>
          <cell r="G227">
            <v>0.14559234000000001</v>
          </cell>
          <cell r="H227">
            <v>0.14559234000000001</v>
          </cell>
          <cell r="I227">
            <v>0.14559234000000001</v>
          </cell>
        </row>
        <row r="228">
          <cell r="D228">
            <v>0.53979997999999996</v>
          </cell>
          <cell r="E228">
            <v>0.48565089</v>
          </cell>
          <cell r="F228">
            <v>0.42448808999999998</v>
          </cell>
          <cell r="G228">
            <v>0.37510971999999998</v>
          </cell>
          <cell r="H228">
            <v>0.38519629</v>
          </cell>
          <cell r="I228">
            <v>0.35578603000000003</v>
          </cell>
        </row>
        <row r="229">
          <cell r="D229">
            <v>-1.8637500000000236E-3</v>
          </cell>
          <cell r="E229">
            <v>-0.11354050000000007</v>
          </cell>
          <cell r="F229">
            <v>-8.2957100000000238E-3</v>
          </cell>
          <cell r="G229">
            <v>4.0189699999999993E-3</v>
          </cell>
          <cell r="H229">
            <v>-3.896650000000008E-3</v>
          </cell>
          <cell r="I229">
            <v>-6.2350200000000373E-3</v>
          </cell>
        </row>
        <row r="230"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5.7563999999999997E-2</v>
          </cell>
        </row>
        <row r="232">
          <cell r="D232">
            <v>0.23880679000000002</v>
          </cell>
          <cell r="E232">
            <v>0.22840154000000001</v>
          </cell>
          <cell r="F232">
            <v>0.49530427999999993</v>
          </cell>
          <cell r="G232">
            <v>0.18176017000000005</v>
          </cell>
          <cell r="H232">
            <v>0.22227309000000006</v>
          </cell>
          <cell r="I232">
            <v>0.14132816000000001</v>
          </cell>
        </row>
        <row r="233">
          <cell r="D233">
            <v>0.60916539999999997</v>
          </cell>
          <cell r="E233">
            <v>0.8092743200000001</v>
          </cell>
          <cell r="F233">
            <v>0.56662335000000008</v>
          </cell>
          <cell r="G233">
            <v>0.82676479999999986</v>
          </cell>
          <cell r="H233">
            <v>0.78780936999999995</v>
          </cell>
          <cell r="I233">
            <v>0.90530736999999983</v>
          </cell>
        </row>
        <row r="234">
          <cell r="D234">
            <v>0.9627529199999999</v>
          </cell>
          <cell r="E234">
            <v>0.93647306000000008</v>
          </cell>
          <cell r="F234">
            <v>0.97488092000000004</v>
          </cell>
          <cell r="G234">
            <v>0.93767449000000003</v>
          </cell>
          <cell r="H234">
            <v>0.97674641999999989</v>
          </cell>
          <cell r="I234">
            <v>0.91344458000000006</v>
          </cell>
        </row>
        <row r="235">
          <cell r="D235">
            <v>1.1519999999999998E-3</v>
          </cell>
          <cell r="E235">
            <v>1.15E-3</v>
          </cell>
          <cell r="F235">
            <v>1.1510000000000001E-3</v>
          </cell>
          <cell r="G235">
            <v>1.15E-3</v>
          </cell>
          <cell r="H235">
            <v>8.7000000000000001E-4</v>
          </cell>
          <cell r="I235">
            <v>8.7199999999999995E-4</v>
          </cell>
        </row>
        <row r="236"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</row>
        <row r="237">
          <cell r="D237">
            <v>0.93833</v>
          </cell>
          <cell r="E237">
            <v>1.5826300000000002</v>
          </cell>
          <cell r="F237">
            <v>2.2081360000000001</v>
          </cell>
          <cell r="G237">
            <v>2.1488100000000001</v>
          </cell>
          <cell r="H237">
            <v>2.1172840000000002</v>
          </cell>
          <cell r="I237">
            <v>2.7228546200000001</v>
          </cell>
        </row>
        <row r="238"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</row>
        <row r="241">
          <cell r="D241">
            <v>0</v>
          </cell>
          <cell r="E241">
            <v>0</v>
          </cell>
          <cell r="F241">
            <v>77.745999999999995</v>
          </cell>
          <cell r="G241">
            <v>0</v>
          </cell>
          <cell r="H241">
            <v>0</v>
          </cell>
          <cell r="I241">
            <v>81.060345999999996</v>
          </cell>
        </row>
        <row r="242">
          <cell r="D242">
            <v>0</v>
          </cell>
          <cell r="E242">
            <v>0</v>
          </cell>
          <cell r="F242">
            <v>0.48399999999999999</v>
          </cell>
          <cell r="G242">
            <v>0</v>
          </cell>
          <cell r="H242">
            <v>0</v>
          </cell>
          <cell r="I242">
            <v>0.83981300000000014</v>
          </cell>
        </row>
        <row r="243">
          <cell r="D243">
            <v>0</v>
          </cell>
          <cell r="E243">
            <v>0</v>
          </cell>
          <cell r="F243">
            <v>-52.593000000000004</v>
          </cell>
          <cell r="G243">
            <v>0</v>
          </cell>
          <cell r="H243">
            <v>0</v>
          </cell>
          <cell r="I243">
            <v>-45.805410999999992</v>
          </cell>
        </row>
        <row r="244">
          <cell r="D244">
            <v>0</v>
          </cell>
          <cell r="E244">
            <v>0</v>
          </cell>
          <cell r="F244">
            <v>-18.888000000000002</v>
          </cell>
          <cell r="G244">
            <v>0</v>
          </cell>
          <cell r="H244">
            <v>0</v>
          </cell>
          <cell r="I244">
            <v>-29.6337229999999</v>
          </cell>
        </row>
        <row r="245">
          <cell r="D245">
            <v>0</v>
          </cell>
          <cell r="E245">
            <v>0</v>
          </cell>
          <cell r="F245">
            <v>-3.2280000000000002</v>
          </cell>
          <cell r="G245">
            <v>0</v>
          </cell>
          <cell r="H245">
            <v>0</v>
          </cell>
          <cell r="I245">
            <v>-3.1539870000000954</v>
          </cell>
        </row>
        <row r="246"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</row>
        <row r="247">
          <cell r="D247">
            <v>0</v>
          </cell>
          <cell r="E247">
            <v>0</v>
          </cell>
          <cell r="F247">
            <v>1.45</v>
          </cell>
          <cell r="G247">
            <v>0</v>
          </cell>
          <cell r="H247">
            <v>0</v>
          </cell>
          <cell r="I247">
            <v>1.1160309999999998</v>
          </cell>
        </row>
        <row r="248">
          <cell r="D248">
            <v>0</v>
          </cell>
          <cell r="E248">
            <v>0</v>
          </cell>
          <cell r="F248">
            <v>-2.6560000000000001</v>
          </cell>
          <cell r="G248">
            <v>0</v>
          </cell>
          <cell r="H248">
            <v>0</v>
          </cell>
          <cell r="I248">
            <v>-3.3349259999999998</v>
          </cell>
        </row>
        <row r="249">
          <cell r="D249">
            <v>0</v>
          </cell>
          <cell r="E249">
            <v>0</v>
          </cell>
          <cell r="F249">
            <v>-4.8239999999999998</v>
          </cell>
          <cell r="G249">
            <v>0</v>
          </cell>
          <cell r="H249">
            <v>0</v>
          </cell>
          <cell r="I249">
            <v>-5.8389720000000001</v>
          </cell>
        </row>
        <row r="250">
          <cell r="D250">
            <v>0</v>
          </cell>
          <cell r="E250">
            <v>0</v>
          </cell>
          <cell r="F250">
            <v>1.9999999999999999E-6</v>
          </cell>
          <cell r="G250">
            <v>0</v>
          </cell>
          <cell r="H250">
            <v>0</v>
          </cell>
          <cell r="I250">
            <v>-1.9999999999999999E-6</v>
          </cell>
        </row>
        <row r="251">
          <cell r="D251">
            <v>0</v>
          </cell>
          <cell r="E251">
            <v>0</v>
          </cell>
          <cell r="F251">
            <v>4.0000000000000001E-3</v>
          </cell>
          <cell r="G251">
            <v>0</v>
          </cell>
          <cell r="H251">
            <v>0</v>
          </cell>
          <cell r="I251">
            <v>2.9273000000000004E-2</v>
          </cell>
        </row>
        <row r="252">
          <cell r="D252">
            <v>0</v>
          </cell>
          <cell r="E252">
            <v>0</v>
          </cell>
          <cell r="F252">
            <v>20</v>
          </cell>
          <cell r="G252">
            <v>0</v>
          </cell>
          <cell r="H252">
            <v>0</v>
          </cell>
          <cell r="I252">
            <v>5</v>
          </cell>
        </row>
        <row r="253">
          <cell r="D253">
            <v>0</v>
          </cell>
          <cell r="E253">
            <v>0</v>
          </cell>
          <cell r="F253">
            <v>1.9999999999999999E-6</v>
          </cell>
          <cell r="G253">
            <v>0</v>
          </cell>
          <cell r="H253">
            <v>0</v>
          </cell>
          <cell r="I253">
            <v>-1.9999999999999999E-6</v>
          </cell>
        </row>
        <row r="254">
          <cell r="D254">
            <v>0</v>
          </cell>
          <cell r="E254">
            <v>0</v>
          </cell>
          <cell r="F254">
            <v>-22.4</v>
          </cell>
          <cell r="G254">
            <v>0</v>
          </cell>
          <cell r="H254">
            <v>0</v>
          </cell>
          <cell r="I254">
            <v>0</v>
          </cell>
        </row>
        <row r="255">
          <cell r="D255">
            <v>0</v>
          </cell>
          <cell r="E255">
            <v>0</v>
          </cell>
          <cell r="F255">
            <v>-4.9049960000000148</v>
          </cell>
          <cell r="G255">
            <v>0</v>
          </cell>
          <cell r="H255">
            <v>0</v>
          </cell>
          <cell r="I255">
            <v>0.27844000000001429</v>
          </cell>
        </row>
        <row r="263">
          <cell r="D263">
            <v>0.1136421</v>
          </cell>
          <cell r="E263">
            <v>0.10224229</v>
          </cell>
          <cell r="F263">
            <v>0.11319682</v>
          </cell>
          <cell r="G263">
            <v>0.10717421000000001</v>
          </cell>
          <cell r="H263">
            <v>0.21230173000000002</v>
          </cell>
          <cell r="I263">
            <v>0.25413288000000001</v>
          </cell>
        </row>
        <row r="264">
          <cell r="D264">
            <v>1.7683440000000001</v>
          </cell>
          <cell r="E264">
            <v>1.73743197</v>
          </cell>
          <cell r="F264">
            <v>1.77992471</v>
          </cell>
          <cell r="G264">
            <v>1.7379364500000001</v>
          </cell>
          <cell r="H264">
            <v>1.78551638</v>
          </cell>
          <cell r="I264">
            <v>1.7462149500000002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</row>
        <row r="267">
          <cell r="D267">
            <v>0.37806241000000002</v>
          </cell>
          <cell r="E267">
            <v>0.387264</v>
          </cell>
          <cell r="F267">
            <v>0.38883475000000001</v>
          </cell>
          <cell r="G267">
            <v>0.38465199999999999</v>
          </cell>
          <cell r="H267">
            <v>0.38871909000000004</v>
          </cell>
          <cell r="I267">
            <v>0.51356221000000002</v>
          </cell>
        </row>
        <row r="268">
          <cell r="D268">
            <v>0.6375906699999998</v>
          </cell>
          <cell r="E268">
            <v>0.71307552999999979</v>
          </cell>
          <cell r="F268">
            <v>0.38082792999999998</v>
          </cell>
          <cell r="G268">
            <v>0.54555745999999983</v>
          </cell>
          <cell r="H268">
            <v>0.66379633000000005</v>
          </cell>
          <cell r="I268">
            <v>0.97709790000000019</v>
          </cell>
        </row>
        <row r="269">
          <cell r="D269">
            <v>1.54221031</v>
          </cell>
          <cell r="E269">
            <v>3.4342427100000004</v>
          </cell>
          <cell r="F269">
            <v>2.31216891</v>
          </cell>
          <cell r="G269">
            <v>3.2908031999999996</v>
          </cell>
          <cell r="H269">
            <v>3.2501553900000002</v>
          </cell>
          <cell r="I269">
            <v>-0.20899783999999971</v>
          </cell>
        </row>
        <row r="271">
          <cell r="D271">
            <v>0.32660400000000001</v>
          </cell>
          <cell r="E271">
            <v>0.32676100000000002</v>
          </cell>
          <cell r="F271">
            <v>0.32700699999999999</v>
          </cell>
          <cell r="G271">
            <v>0.327407</v>
          </cell>
          <cell r="H271">
            <v>0.32808499999999996</v>
          </cell>
          <cell r="I271">
            <v>0.32866073999999995</v>
          </cell>
        </row>
        <row r="272">
          <cell r="D272">
            <v>9.0783999999999993E-4</v>
          </cell>
          <cell r="E272">
            <v>8.6903999999999996E-4</v>
          </cell>
          <cell r="F272">
            <v>8.3001000000000006E-4</v>
          </cell>
          <cell r="G272">
            <v>8.5921999999999995E-4</v>
          </cell>
          <cell r="H272">
            <v>8.1632000000000004E-4</v>
          </cell>
          <cell r="I272">
            <v>7.7316999999999989E-4</v>
          </cell>
        </row>
        <row r="273">
          <cell r="D273">
            <v>0.14845</v>
          </cell>
          <cell r="E273">
            <v>7.0004000000000011E-2</v>
          </cell>
          <cell r="F273">
            <v>4.5050000000000003E-3</v>
          </cell>
          <cell r="G273">
            <v>0.229798</v>
          </cell>
          <cell r="H273">
            <v>4.9337000000000006E-2</v>
          </cell>
          <cell r="I273">
            <v>-0.27622079999999999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0</v>
          </cell>
        </row>
        <row r="277">
          <cell r="F277">
            <v>1.389</v>
          </cell>
          <cell r="G277">
            <v>0</v>
          </cell>
          <cell r="H277">
            <v>0</v>
          </cell>
          <cell r="I277">
            <v>0.42813699999999999</v>
          </cell>
        </row>
        <row r="278">
          <cell r="F278">
            <v>5.2610000000000001</v>
          </cell>
          <cell r="G278">
            <v>0</v>
          </cell>
          <cell r="H278">
            <v>0</v>
          </cell>
          <cell r="I278">
            <v>5.245309999999999</v>
          </cell>
        </row>
        <row r="279">
          <cell r="F279">
            <v>-10.426</v>
          </cell>
          <cell r="G279">
            <v>0</v>
          </cell>
          <cell r="H279">
            <v>0</v>
          </cell>
          <cell r="I279">
            <v>0.4529999999999994</v>
          </cell>
        </row>
        <row r="280">
          <cell r="F280">
            <v>0.32900000000000001</v>
          </cell>
          <cell r="G280">
            <v>0</v>
          </cell>
          <cell r="H280">
            <v>0</v>
          </cell>
          <cell r="I280">
            <v>0.57369000000000003</v>
          </cell>
        </row>
        <row r="281">
          <cell r="F281">
            <v>-3.0000000000000001E-3</v>
          </cell>
          <cell r="G281">
            <v>0</v>
          </cell>
          <cell r="H281">
            <v>0</v>
          </cell>
          <cell r="I281">
            <v>-2E-3</v>
          </cell>
        </row>
        <row r="282">
          <cell r="F282">
            <v>0.309</v>
          </cell>
          <cell r="G282">
            <v>0</v>
          </cell>
          <cell r="H282">
            <v>0</v>
          </cell>
          <cell r="I282">
            <v>0.192</v>
          </cell>
        </row>
        <row r="283">
          <cell r="F283">
            <v>-8.0000000000000002E-3</v>
          </cell>
          <cell r="G283">
            <v>0</v>
          </cell>
          <cell r="H283">
            <v>0</v>
          </cell>
          <cell r="I283">
            <v>-3.1579999999999999</v>
          </cell>
        </row>
        <row r="284">
          <cell r="F284">
            <v>22.4</v>
          </cell>
          <cell r="G284">
            <v>0</v>
          </cell>
          <cell r="H284">
            <v>0</v>
          </cell>
          <cell r="I284">
            <v>0</v>
          </cell>
        </row>
        <row r="285">
          <cell r="F285">
            <v>-0.38300000000000001</v>
          </cell>
          <cell r="G285">
            <v>0</v>
          </cell>
          <cell r="H285">
            <v>0</v>
          </cell>
          <cell r="I285">
            <v>-0.51400000000000001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-34.001626000000002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36</v>
          </cell>
        </row>
        <row r="290">
          <cell r="F290">
            <v>-22.4</v>
          </cell>
          <cell r="G290">
            <v>0</v>
          </cell>
          <cell r="H290">
            <v>0</v>
          </cell>
          <cell r="I290">
            <v>0</v>
          </cell>
        </row>
        <row r="291">
          <cell r="E291">
            <v>0</v>
          </cell>
          <cell r="F291">
            <v>-3.532</v>
          </cell>
          <cell r="G291">
            <v>0</v>
          </cell>
          <cell r="H291">
            <v>0</v>
          </cell>
          <cell r="I291">
            <v>5.216510999999997</v>
          </cell>
        </row>
        <row r="293">
          <cell r="D293">
            <v>6.6130320000000005</v>
          </cell>
        </row>
        <row r="301">
          <cell r="D301">
            <v>5.7229260000000004E-2</v>
          </cell>
          <cell r="E301">
            <v>5.0932180000000001E-2</v>
          </cell>
          <cell r="F301">
            <v>3.5628550000000002E-2</v>
          </cell>
          <cell r="G301">
            <v>3.464851E-2</v>
          </cell>
          <cell r="H301">
            <v>8.5922149999999989E-2</v>
          </cell>
          <cell r="I301">
            <v>3.9065289999999996E-2</v>
          </cell>
        </row>
        <row r="302">
          <cell r="D302">
            <v>2.4433051600000004</v>
          </cell>
          <cell r="E302">
            <v>2.19820927</v>
          </cell>
          <cell r="F302">
            <v>2.4337317000000001</v>
          </cell>
          <cell r="G302">
            <v>2.3042454299999999</v>
          </cell>
          <cell r="H302">
            <v>2.36620579</v>
          </cell>
          <cell r="I302">
            <v>2.1855427400000003</v>
          </cell>
        </row>
        <row r="303">
          <cell r="D303">
            <v>1.37203E-3</v>
          </cell>
          <cell r="E303">
            <v>1.53268E-3</v>
          </cell>
          <cell r="F303">
            <v>1.4462100000000001E-3</v>
          </cell>
          <cell r="G303">
            <v>6.6048800000000005E-3</v>
          </cell>
          <cell r="H303">
            <v>1.8685000000000002E-3</v>
          </cell>
          <cell r="I303">
            <v>1.45772E-3</v>
          </cell>
        </row>
        <row r="304">
          <cell r="D304">
            <v>0.04</v>
          </cell>
          <cell r="E304">
            <v>0.04</v>
          </cell>
          <cell r="F304">
            <v>0.04</v>
          </cell>
          <cell r="G304">
            <v>0.04</v>
          </cell>
          <cell r="H304">
            <v>0.04</v>
          </cell>
          <cell r="I304">
            <v>0.04</v>
          </cell>
        </row>
        <row r="305">
          <cell r="D305">
            <v>1.9113914400000003</v>
          </cell>
          <cell r="E305">
            <v>1.7260774000000001</v>
          </cell>
          <cell r="F305">
            <v>1.9614394999999996</v>
          </cell>
          <cell r="G305">
            <v>1.9349308700000003</v>
          </cell>
          <cell r="H305">
            <v>1.8802489599999999</v>
          </cell>
          <cell r="I305">
            <v>3.9797834900000004</v>
          </cell>
        </row>
        <row r="306">
          <cell r="D306">
            <v>0.53979997999999996</v>
          </cell>
          <cell r="E306">
            <v>0.48565088999999989</v>
          </cell>
          <cell r="F306">
            <v>0.42448809000000004</v>
          </cell>
          <cell r="G306">
            <v>0.37510971999999998</v>
          </cell>
          <cell r="H306">
            <v>0.48744193999999996</v>
          </cell>
          <cell r="I306">
            <v>0.50826576000000001</v>
          </cell>
        </row>
        <row r="307">
          <cell r="D307">
            <v>2.3909999999999999E-3</v>
          </cell>
          <cell r="E307">
            <v>-1.2359999999999999E-3</v>
          </cell>
          <cell r="F307">
            <v>1.2596E-2</v>
          </cell>
          <cell r="G307">
            <v>-5.3249999999999999E-3</v>
          </cell>
          <cell r="H307">
            <v>1.2771000000000001E-2</v>
          </cell>
          <cell r="I307">
            <v>-0.69147000000000003</v>
          </cell>
        </row>
        <row r="308">
          <cell r="D308">
            <v>0.10481</v>
          </cell>
        </row>
        <row r="311">
          <cell r="F311">
            <v>0.21</v>
          </cell>
          <cell r="G311">
            <v>0</v>
          </cell>
          <cell r="H311">
            <v>0</v>
          </cell>
          <cell r="I311">
            <v>0.19050900000000001</v>
          </cell>
        </row>
        <row r="312">
          <cell r="F312">
            <v>-0.123</v>
          </cell>
          <cell r="G312">
            <v>0</v>
          </cell>
          <cell r="H312">
            <v>0</v>
          </cell>
          <cell r="I312">
            <v>-0.11699999999999999</v>
          </cell>
        </row>
        <row r="313">
          <cell r="F313">
            <v>0.14399999999999999</v>
          </cell>
          <cell r="G313">
            <v>0</v>
          </cell>
          <cell r="H313">
            <v>0</v>
          </cell>
          <cell r="I313">
            <v>0.15942599999999998</v>
          </cell>
        </row>
        <row r="314">
          <cell r="F314">
            <v>7.0750000000000002</v>
          </cell>
          <cell r="G314">
            <v>0</v>
          </cell>
          <cell r="H314">
            <v>0</v>
          </cell>
          <cell r="I314">
            <v>6.8562399999999988</v>
          </cell>
        </row>
        <row r="315">
          <cell r="F315">
            <v>-2.8959999999999999</v>
          </cell>
          <cell r="G315">
            <v>0</v>
          </cell>
          <cell r="H315">
            <v>0</v>
          </cell>
          <cell r="I315">
            <v>-10.132197999999999</v>
          </cell>
        </row>
        <row r="316">
          <cell r="F316">
            <v>-1.4470000000000001</v>
          </cell>
          <cell r="G316">
            <v>0</v>
          </cell>
          <cell r="H316">
            <v>0</v>
          </cell>
          <cell r="I316">
            <v>-1.3737559999999998</v>
          </cell>
        </row>
        <row r="317">
          <cell r="F317">
            <v>2.8000000000000001E-2</v>
          </cell>
          <cell r="G317">
            <v>0</v>
          </cell>
          <cell r="H317">
            <v>0</v>
          </cell>
          <cell r="I317">
            <v>2.1011999999999999E-2</v>
          </cell>
        </row>
        <row r="318">
          <cell r="F318">
            <v>-1.2E-2</v>
          </cell>
          <cell r="G318">
            <v>0</v>
          </cell>
          <cell r="H318">
            <v>0</v>
          </cell>
          <cell r="I318">
            <v>0.21314500000000003</v>
          </cell>
        </row>
        <row r="319">
          <cell r="F319">
            <v>20</v>
          </cell>
          <cell r="G319">
            <v>0</v>
          </cell>
          <cell r="H319">
            <v>0</v>
          </cell>
          <cell r="I319">
            <v>-25</v>
          </cell>
        </row>
        <row r="321">
          <cell r="F321">
            <v>-20</v>
          </cell>
          <cell r="G321">
            <v>0</v>
          </cell>
          <cell r="H321">
            <v>0</v>
          </cell>
          <cell r="I321">
            <v>25</v>
          </cell>
        </row>
        <row r="384">
          <cell r="G384">
            <v>0</v>
          </cell>
          <cell r="H384">
            <v>0</v>
          </cell>
          <cell r="I384">
            <v>0</v>
          </cell>
        </row>
        <row r="428">
          <cell r="G428">
            <v>0</v>
          </cell>
          <cell r="H428">
            <v>0</v>
          </cell>
          <cell r="I42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thew.abraham@ue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"/>
  <sheetViews>
    <sheetView showGridLines="0" workbookViewId="0">
      <selection activeCell="F26" sqref="F26"/>
    </sheetView>
  </sheetViews>
  <sheetFormatPr defaultRowHeight="15"/>
  <cols>
    <col min="1" max="1" width="32.28515625" customWidth="1"/>
    <col min="2" max="2" width="19.5703125" customWidth="1"/>
    <col min="3" max="8" width="12.28515625" customWidth="1"/>
  </cols>
  <sheetData>
    <row r="1" spans="1:10" ht="20.25">
      <c r="A1" s="19" t="s">
        <v>540</v>
      </c>
      <c r="B1" s="32"/>
      <c r="C1" s="32"/>
      <c r="D1" s="32"/>
      <c r="E1" s="32"/>
      <c r="F1" s="32"/>
      <c r="G1" s="32"/>
      <c r="H1" s="32"/>
      <c r="I1" s="32"/>
      <c r="J1" s="17"/>
    </row>
    <row r="2" spans="1:10">
      <c r="A2" s="32"/>
      <c r="B2" s="32"/>
      <c r="C2" s="32"/>
      <c r="D2" s="32"/>
      <c r="E2" s="32"/>
      <c r="F2" s="32"/>
      <c r="G2" s="32"/>
      <c r="H2" s="32"/>
      <c r="I2" s="32"/>
      <c r="J2" s="17"/>
    </row>
    <row r="3" spans="1:10">
      <c r="A3" s="32"/>
      <c r="B3" s="32"/>
      <c r="C3" s="32"/>
      <c r="D3" s="32"/>
      <c r="E3" s="32"/>
      <c r="F3" s="32"/>
      <c r="G3" s="32"/>
      <c r="H3" s="32"/>
      <c r="I3" s="32"/>
      <c r="J3" s="18"/>
    </row>
    <row r="4" spans="1:10" ht="18">
      <c r="A4" s="33" t="s">
        <v>78</v>
      </c>
      <c r="B4" s="59" t="s">
        <v>634</v>
      </c>
      <c r="C4" s="60"/>
      <c r="D4" s="61"/>
      <c r="E4" s="62"/>
      <c r="F4" s="32"/>
      <c r="G4" s="32"/>
      <c r="H4" s="32"/>
      <c r="I4" s="32"/>
      <c r="J4" s="17"/>
    </row>
    <row r="5" spans="1:10" ht="18">
      <c r="A5" s="21"/>
      <c r="B5" s="21"/>
      <c r="C5" s="32"/>
      <c r="D5" s="32"/>
      <c r="E5" s="32"/>
      <c r="F5" s="32"/>
      <c r="G5" s="32"/>
      <c r="H5" s="32"/>
      <c r="I5" s="32"/>
      <c r="J5" s="17"/>
    </row>
    <row r="6" spans="1:10" ht="18">
      <c r="A6" s="20" t="s">
        <v>79</v>
      </c>
      <c r="B6" s="20"/>
      <c r="C6" s="60" t="s">
        <v>635</v>
      </c>
      <c r="D6" s="61"/>
      <c r="E6" s="62"/>
      <c r="F6" s="32"/>
      <c r="G6" s="32"/>
      <c r="H6" s="32"/>
      <c r="I6" s="32"/>
      <c r="J6" s="17"/>
    </row>
    <row r="7" spans="1:10" ht="15.75" thickBot="1">
      <c r="A7" s="32"/>
      <c r="B7" s="32"/>
      <c r="C7" s="32"/>
      <c r="D7" s="32"/>
      <c r="E7" s="32"/>
      <c r="F7" s="32"/>
      <c r="G7" s="32"/>
      <c r="H7" s="32"/>
      <c r="I7" s="32"/>
      <c r="J7" s="17"/>
    </row>
    <row r="8" spans="1:10">
      <c r="A8" s="34"/>
      <c r="B8" s="22"/>
      <c r="C8" s="22"/>
      <c r="D8" s="22"/>
      <c r="E8" s="23"/>
      <c r="F8" s="23"/>
      <c r="G8" s="23"/>
      <c r="H8" s="24"/>
      <c r="I8" s="32"/>
      <c r="J8" s="17"/>
    </row>
    <row r="9" spans="1:10">
      <c r="A9" s="35" t="s">
        <v>4</v>
      </c>
      <c r="C9" s="76" t="s">
        <v>80</v>
      </c>
      <c r="D9" s="109" t="s">
        <v>630</v>
      </c>
      <c r="E9" s="63"/>
      <c r="F9" s="63"/>
      <c r="G9" s="64"/>
      <c r="H9" s="28"/>
      <c r="I9" s="32"/>
      <c r="J9" s="17"/>
    </row>
    <row r="10" spans="1:10">
      <c r="A10" s="35"/>
      <c r="C10" s="76"/>
      <c r="D10" s="109" t="s">
        <v>631</v>
      </c>
      <c r="E10" s="65"/>
      <c r="F10" s="65"/>
      <c r="G10" s="66"/>
      <c r="H10" s="28"/>
      <c r="I10" s="32"/>
      <c r="J10" s="17"/>
    </row>
    <row r="11" spans="1:10">
      <c r="A11" s="35"/>
      <c r="C11" s="76" t="s">
        <v>81</v>
      </c>
      <c r="D11" s="109" t="s">
        <v>632</v>
      </c>
      <c r="E11" s="65"/>
      <c r="F11" s="65"/>
      <c r="G11" s="66"/>
      <c r="H11" s="28"/>
      <c r="I11" s="32"/>
      <c r="J11" s="17"/>
    </row>
    <row r="12" spans="1:10">
      <c r="A12" s="35"/>
      <c r="B12" s="74"/>
      <c r="C12" s="77" t="s">
        <v>82</v>
      </c>
      <c r="D12" s="110" t="s">
        <v>633</v>
      </c>
      <c r="E12" s="36" t="s">
        <v>83</v>
      </c>
      <c r="F12" s="67">
        <v>3170</v>
      </c>
      <c r="G12" s="25"/>
      <c r="H12" s="26"/>
      <c r="I12" s="32"/>
      <c r="J12" s="17"/>
    </row>
    <row r="13" spans="1:10">
      <c r="A13" s="35"/>
      <c r="B13" s="25"/>
      <c r="C13" s="76"/>
      <c r="D13" s="25"/>
      <c r="E13" s="25"/>
      <c r="F13" s="25"/>
      <c r="G13" s="25"/>
      <c r="H13" s="27"/>
      <c r="I13" s="32"/>
      <c r="J13" s="17"/>
    </row>
    <row r="14" spans="1:10">
      <c r="A14" s="35" t="s">
        <v>437</v>
      </c>
      <c r="B14" s="75"/>
      <c r="C14" s="76" t="s">
        <v>80</v>
      </c>
      <c r="D14" s="108" t="s">
        <v>686</v>
      </c>
      <c r="E14" s="69"/>
      <c r="F14" s="69"/>
      <c r="G14" s="70"/>
      <c r="H14" s="28"/>
      <c r="I14" s="32"/>
      <c r="J14" s="17"/>
    </row>
    <row r="15" spans="1:10">
      <c r="A15" s="35"/>
      <c r="B15" s="75"/>
      <c r="C15" s="76"/>
      <c r="D15" s="68"/>
      <c r="E15" s="69"/>
      <c r="F15" s="69"/>
      <c r="G15" s="70"/>
      <c r="H15" s="28"/>
      <c r="I15" s="32"/>
      <c r="J15" s="17"/>
    </row>
    <row r="16" spans="1:10">
      <c r="A16" s="35"/>
      <c r="C16" s="76" t="s">
        <v>81</v>
      </c>
      <c r="D16" s="104" t="s">
        <v>685</v>
      </c>
      <c r="E16" s="63"/>
      <c r="F16" s="63"/>
      <c r="G16" s="64"/>
      <c r="H16" s="28"/>
      <c r="I16" s="32"/>
      <c r="J16" s="17"/>
    </row>
    <row r="17" spans="1:10">
      <c r="A17" s="37"/>
      <c r="B17" s="74"/>
      <c r="C17" s="76" t="s">
        <v>82</v>
      </c>
      <c r="D17" s="139" t="s">
        <v>633</v>
      </c>
      <c r="E17" s="36" t="s">
        <v>83</v>
      </c>
      <c r="F17" s="67">
        <v>3149</v>
      </c>
      <c r="G17" s="25"/>
      <c r="H17" s="26"/>
      <c r="I17" s="32"/>
      <c r="J17" s="17"/>
    </row>
    <row r="18" spans="1:10" ht="15.75" thickBot="1">
      <c r="A18" s="38"/>
      <c r="B18" s="29"/>
      <c r="C18" s="29"/>
      <c r="D18" s="29"/>
      <c r="E18" s="30"/>
      <c r="F18" s="30"/>
      <c r="G18" s="30"/>
      <c r="H18" s="31"/>
      <c r="I18" s="32"/>
      <c r="J18" s="17"/>
    </row>
    <row r="19" spans="1:10">
      <c r="A19" s="34"/>
      <c r="B19" s="22"/>
      <c r="C19" s="22"/>
      <c r="D19" s="22"/>
      <c r="E19" s="23"/>
      <c r="F19" s="23"/>
      <c r="G19" s="23"/>
      <c r="H19" s="24"/>
      <c r="I19" s="32"/>
      <c r="J19" s="17"/>
    </row>
    <row r="20" spans="1:10">
      <c r="A20" s="35" t="s">
        <v>84</v>
      </c>
      <c r="B20" s="109" t="s">
        <v>682</v>
      </c>
      <c r="C20" s="71"/>
      <c r="D20" s="72"/>
      <c r="E20" s="72"/>
      <c r="F20" s="73"/>
      <c r="G20" s="25"/>
      <c r="H20" s="27"/>
      <c r="I20" s="32"/>
      <c r="J20" s="17"/>
    </row>
    <row r="21" spans="1:10">
      <c r="A21" s="35" t="s">
        <v>85</v>
      </c>
      <c r="B21" s="104" t="s">
        <v>683</v>
      </c>
      <c r="C21" s="63"/>
      <c r="D21" s="63"/>
      <c r="E21" s="63"/>
      <c r="F21" s="64"/>
      <c r="G21" s="25"/>
      <c r="H21" s="27"/>
      <c r="I21" s="32"/>
      <c r="J21" s="17"/>
    </row>
    <row r="22" spans="1:10">
      <c r="A22" s="35" t="s">
        <v>86</v>
      </c>
      <c r="B22" s="107" t="s">
        <v>684</v>
      </c>
      <c r="C22" s="63"/>
      <c r="D22" s="63"/>
      <c r="E22" s="63"/>
      <c r="F22" s="64"/>
      <c r="G22" s="25"/>
      <c r="H22" s="27"/>
      <c r="I22" s="32"/>
      <c r="J22" s="17"/>
    </row>
    <row r="23" spans="1:10" ht="15.75" thickBot="1">
      <c r="A23" s="38"/>
      <c r="B23" s="29"/>
      <c r="C23" s="29"/>
      <c r="D23" s="29"/>
      <c r="E23" s="30"/>
      <c r="F23" s="30"/>
      <c r="G23" s="30"/>
      <c r="H23" s="31"/>
      <c r="I23" s="32"/>
      <c r="J23" s="17"/>
    </row>
    <row r="24" spans="1:10">
      <c r="A24" s="32"/>
      <c r="B24" s="32"/>
      <c r="C24" s="32"/>
      <c r="D24" s="32"/>
      <c r="E24" s="32"/>
      <c r="F24" s="32"/>
      <c r="G24" s="32"/>
      <c r="H24" s="32"/>
      <c r="I24" s="32"/>
      <c r="J24" s="17"/>
    </row>
    <row r="25" spans="1:10">
      <c r="A25" s="32"/>
      <c r="B25" s="32"/>
      <c r="C25" s="32"/>
      <c r="D25" s="32"/>
      <c r="E25" s="32"/>
      <c r="F25" s="32"/>
      <c r="G25" s="32"/>
      <c r="H25" s="32"/>
      <c r="I25" s="32"/>
      <c r="J25" s="17"/>
    </row>
  </sheetData>
  <phoneticPr fontId="11" type="noConversion"/>
  <hyperlinks>
    <hyperlink ref="B22" r:id="rId1"/>
  </hyperlinks>
  <pageMargins left="0.70866141732283472" right="0.70866141732283472" top="0.74803149606299213" bottom="0.74803149606299213" header="0.31496062992125984" footer="0.31496062992125984"/>
  <pageSetup paperSize="9" scale="9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30"/>
  <sheetViews>
    <sheetView showGridLines="0" workbookViewId="0">
      <selection activeCell="L9" sqref="L9"/>
    </sheetView>
  </sheetViews>
  <sheetFormatPr defaultRowHeight="15"/>
  <cols>
    <col min="1" max="1" width="4" customWidth="1"/>
  </cols>
  <sheetData>
    <row r="1" spans="1:24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24" ht="20.25">
      <c r="B2" s="19" t="s">
        <v>77</v>
      </c>
      <c r="C2" s="3"/>
      <c r="D2" s="3"/>
      <c r="E2" s="3"/>
      <c r="F2" s="3"/>
      <c r="G2" s="3"/>
      <c r="H2" s="3"/>
      <c r="I2" s="3"/>
      <c r="J2" s="3"/>
      <c r="K2" s="3"/>
    </row>
    <row r="3" spans="1:2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</row>
    <row r="5" spans="1:24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58"/>
    </row>
    <row r="6" spans="1:2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58"/>
    </row>
    <row r="7" spans="1:2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58"/>
    </row>
    <row r="8" spans="1:2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58"/>
    </row>
    <row r="9" spans="1:2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58"/>
    </row>
    <row r="10" spans="1:2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58"/>
    </row>
    <row r="11" spans="1:2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58"/>
    </row>
    <row r="12" spans="1:2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58"/>
    </row>
    <row r="13" spans="1:2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58"/>
    </row>
    <row r="14" spans="1:2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</row>
    <row r="15" spans="1:2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</row>
    <row r="16" spans="1:2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</row>
    <row r="17" spans="1:2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</row>
    <row r="18" spans="1:2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</row>
    <row r="19" spans="1:2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2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2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2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23">
      <c r="A23" s="3"/>
      <c r="B23" s="3"/>
      <c r="C23" s="3"/>
      <c r="D23" s="3"/>
      <c r="E23" s="3"/>
      <c r="F23" s="3"/>
    </row>
    <row r="24" spans="1:23">
      <c r="A24" s="3"/>
      <c r="B24" s="3"/>
      <c r="C24" s="3"/>
      <c r="D24" s="3"/>
      <c r="E24" s="3"/>
      <c r="F24" s="3"/>
    </row>
    <row r="25" spans="1:23">
      <c r="A25" s="3"/>
      <c r="B25" s="3"/>
      <c r="C25" s="3"/>
      <c r="D25" s="3"/>
      <c r="E25" s="3"/>
      <c r="F25" s="3"/>
    </row>
    <row r="26" spans="1:23">
      <c r="A26" s="3"/>
      <c r="B26" s="3"/>
      <c r="C26" s="3"/>
      <c r="D26" s="3"/>
      <c r="E26" s="3"/>
      <c r="F26" s="3"/>
    </row>
    <row r="27" spans="1:23">
      <c r="A27" s="3"/>
      <c r="B27" s="3"/>
      <c r="C27" s="3"/>
      <c r="D27" s="3"/>
      <c r="E27" s="3"/>
      <c r="F27" s="3"/>
    </row>
    <row r="28" spans="1:23">
      <c r="A28" s="3"/>
      <c r="B28" s="3"/>
      <c r="C28" s="3"/>
      <c r="D28" s="3"/>
      <c r="E28" s="3"/>
      <c r="F28" s="3"/>
    </row>
    <row r="29" spans="1:23">
      <c r="A29" s="3"/>
      <c r="B29" s="3"/>
      <c r="C29" s="3"/>
      <c r="D29" s="3"/>
      <c r="E29" s="3"/>
      <c r="F29" s="3"/>
    </row>
    <row r="30" spans="1:23">
      <c r="A30" s="3"/>
      <c r="B30" s="3"/>
      <c r="C30" s="3"/>
      <c r="D30" s="3"/>
      <c r="E30" s="3"/>
      <c r="F30" s="3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7"/>
  <sheetViews>
    <sheetView topLeftCell="L13" zoomScale="79" zoomScaleNormal="79" workbookViewId="0">
      <selection activeCell="Z22" sqref="Z22"/>
    </sheetView>
  </sheetViews>
  <sheetFormatPr defaultRowHeight="15"/>
  <cols>
    <col min="1" max="1" width="11.85546875" customWidth="1"/>
    <col min="2" max="2" width="90.140625" customWidth="1"/>
    <col min="4" max="11" width="11" customWidth="1"/>
    <col min="12" max="12" width="3" customWidth="1"/>
    <col min="13" max="13" width="2.85546875" customWidth="1"/>
    <col min="14" max="21" width="9.85546875" customWidth="1"/>
    <col min="22" max="22" width="3.5703125" customWidth="1"/>
    <col min="24" max="24" width="6.5703125" customWidth="1"/>
    <col min="25" max="25" width="11.85546875" customWidth="1"/>
  </cols>
  <sheetData>
    <row r="1" spans="1:41" ht="15.75">
      <c r="A1" s="112"/>
      <c r="B1" s="5" t="s">
        <v>68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41" ht="15.75">
      <c r="A2" s="112"/>
      <c r="B2" s="5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41">
      <c r="A3" s="112"/>
      <c r="B3" s="1" t="s">
        <v>69</v>
      </c>
      <c r="C3" s="112"/>
      <c r="D3" s="1" t="s">
        <v>1</v>
      </c>
      <c r="E3" s="112"/>
      <c r="F3" s="112"/>
      <c r="G3" s="112"/>
      <c r="H3" s="112"/>
      <c r="I3" s="112"/>
      <c r="J3" s="112"/>
      <c r="K3" s="112"/>
      <c r="L3" s="112"/>
      <c r="M3" s="112"/>
      <c r="N3" s="1" t="s">
        <v>72</v>
      </c>
      <c r="O3" s="112"/>
      <c r="P3" s="112"/>
      <c r="Q3" s="112"/>
      <c r="R3" s="112"/>
      <c r="S3" s="112"/>
      <c r="T3" s="112"/>
      <c r="U3" s="112"/>
      <c r="V3" s="112"/>
    </row>
    <row r="4" spans="1:41" s="58" customFormat="1" ht="27" customHeight="1">
      <c r="A4" s="147"/>
      <c r="B4" s="148" t="s">
        <v>220</v>
      </c>
      <c r="C4" s="147"/>
      <c r="D4" s="149">
        <v>2006</v>
      </c>
      <c r="E4" s="149">
        <v>2007</v>
      </c>
      <c r="F4" s="149">
        <v>2008</v>
      </c>
      <c r="G4" s="149">
        <v>2009</v>
      </c>
      <c r="H4" s="149">
        <v>2010</v>
      </c>
      <c r="I4" s="149">
        <v>2011</v>
      </c>
      <c r="J4" s="149">
        <v>2012</v>
      </c>
      <c r="K4" s="149">
        <v>2013</v>
      </c>
      <c r="L4" s="79" t="s">
        <v>355</v>
      </c>
      <c r="M4" s="147"/>
      <c r="N4" s="149">
        <v>2006</v>
      </c>
      <c r="O4" s="149">
        <v>2007</v>
      </c>
      <c r="P4" s="149">
        <v>2008</v>
      </c>
      <c r="Q4" s="149">
        <v>2009</v>
      </c>
      <c r="R4" s="149">
        <v>2010</v>
      </c>
      <c r="S4" s="149">
        <v>2011</v>
      </c>
      <c r="T4" s="149">
        <v>2012</v>
      </c>
      <c r="U4" s="149">
        <v>2013</v>
      </c>
      <c r="V4" s="79" t="s">
        <v>355</v>
      </c>
    </row>
    <row r="5" spans="1:41" s="58" customFormat="1">
      <c r="A5" s="148" t="s">
        <v>67</v>
      </c>
      <c r="B5" s="148" t="s">
        <v>2</v>
      </c>
      <c r="C5" s="148" t="s">
        <v>3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</row>
    <row r="6" spans="1:41" s="58" customFormat="1" ht="15.75">
      <c r="A6" s="47"/>
      <c r="B6" s="152" t="s">
        <v>461</v>
      </c>
      <c r="C6" s="141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</row>
    <row r="7" spans="1:41" s="58" customFormat="1">
      <c r="A7" s="47" t="s">
        <v>98</v>
      </c>
      <c r="B7" s="140" t="s">
        <v>5</v>
      </c>
      <c r="C7" s="141" t="s">
        <v>518</v>
      </c>
      <c r="D7" s="142">
        <v>15206.588509670093</v>
      </c>
      <c r="E7" s="142">
        <v>12373.24700145002</v>
      </c>
      <c r="F7" s="142">
        <v>12428.407688740121</v>
      </c>
      <c r="G7" s="142">
        <v>12372.879342119963</v>
      </c>
      <c r="H7" s="142">
        <v>12434.238132770004</v>
      </c>
      <c r="I7" s="142">
        <v>13132.849650630014</v>
      </c>
      <c r="J7" s="142">
        <v>13882.74756582</v>
      </c>
      <c r="K7" s="142">
        <v>14908.27877841</v>
      </c>
      <c r="L7" s="143"/>
      <c r="M7" s="143"/>
      <c r="N7" s="142">
        <v>0</v>
      </c>
      <c r="O7" s="142">
        <v>0</v>
      </c>
      <c r="P7" s="142">
        <v>0</v>
      </c>
      <c r="Q7" s="142">
        <v>0</v>
      </c>
      <c r="R7" s="142">
        <v>0</v>
      </c>
      <c r="S7" s="142">
        <v>0</v>
      </c>
      <c r="T7" s="142">
        <v>0</v>
      </c>
      <c r="U7" s="142">
        <v>0</v>
      </c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</row>
    <row r="8" spans="1:41" s="58" customFormat="1">
      <c r="A8" s="47" t="s">
        <v>99</v>
      </c>
      <c r="B8" s="140" t="s">
        <v>6</v>
      </c>
      <c r="C8" s="141" t="s">
        <v>518</v>
      </c>
      <c r="D8" s="142">
        <v>129161.96758259604</v>
      </c>
      <c r="E8" s="142">
        <v>144394.42583493551</v>
      </c>
      <c r="F8" s="142">
        <v>153631.66993494699</v>
      </c>
      <c r="G8" s="142">
        <v>156090.37445264321</v>
      </c>
      <c r="H8" s="142">
        <v>158136.76122407534</v>
      </c>
      <c r="I8" s="142">
        <v>160325.08170681639</v>
      </c>
      <c r="J8" s="142">
        <v>168480.77574731506</v>
      </c>
      <c r="K8" s="142">
        <v>174344.98059307205</v>
      </c>
      <c r="L8" s="143"/>
      <c r="M8" s="143"/>
      <c r="N8" s="142">
        <v>0</v>
      </c>
      <c r="O8" s="142">
        <v>0</v>
      </c>
      <c r="P8" s="142">
        <v>0</v>
      </c>
      <c r="Q8" s="142">
        <v>0</v>
      </c>
      <c r="R8" s="142">
        <v>0</v>
      </c>
      <c r="S8" s="142">
        <v>0</v>
      </c>
      <c r="T8" s="142">
        <v>0</v>
      </c>
      <c r="U8" s="142">
        <v>0</v>
      </c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</row>
    <row r="9" spans="1:41" s="58" customFormat="1">
      <c r="A9" s="47" t="s">
        <v>100</v>
      </c>
      <c r="B9" s="140" t="s">
        <v>7</v>
      </c>
      <c r="C9" s="141" t="s">
        <v>518</v>
      </c>
      <c r="D9" s="142">
        <v>68192.021637872109</v>
      </c>
      <c r="E9" s="142">
        <v>63654.689853519121</v>
      </c>
      <c r="F9" s="142">
        <v>57693.894780345348</v>
      </c>
      <c r="G9" s="142">
        <v>51602.169491797045</v>
      </c>
      <c r="H9" s="142">
        <v>50558.85830334152</v>
      </c>
      <c r="I9" s="142">
        <v>51833.391849652755</v>
      </c>
      <c r="J9" s="142">
        <v>54430.459194815849</v>
      </c>
      <c r="K9" s="142">
        <v>57793.231122369863</v>
      </c>
      <c r="L9" s="143"/>
      <c r="M9" s="143"/>
      <c r="N9" s="142">
        <v>0</v>
      </c>
      <c r="O9" s="142">
        <v>0</v>
      </c>
      <c r="P9" s="142">
        <v>0</v>
      </c>
      <c r="Q9" s="142">
        <v>0</v>
      </c>
      <c r="R9" s="142">
        <v>0</v>
      </c>
      <c r="S9" s="142">
        <v>0</v>
      </c>
      <c r="T9" s="142">
        <v>0</v>
      </c>
      <c r="U9" s="142">
        <v>0</v>
      </c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</row>
    <row r="10" spans="1:41" s="58" customFormat="1">
      <c r="A10" s="47" t="s">
        <v>101</v>
      </c>
      <c r="B10" s="140" t="s">
        <v>8</v>
      </c>
      <c r="C10" s="141" t="s">
        <v>518</v>
      </c>
      <c r="D10" s="142">
        <v>0</v>
      </c>
      <c r="E10" s="142">
        <v>0</v>
      </c>
      <c r="F10" s="142">
        <v>0</v>
      </c>
      <c r="G10" s="142">
        <v>0</v>
      </c>
      <c r="H10" s="142">
        <v>75.911406078394279</v>
      </c>
      <c r="I10" s="142">
        <v>247.44400648555361</v>
      </c>
      <c r="J10" s="142">
        <v>432.49000149038477</v>
      </c>
      <c r="K10" s="142">
        <v>609.99418121172459</v>
      </c>
      <c r="L10" s="143"/>
      <c r="M10" s="143"/>
      <c r="N10" s="142">
        <v>0</v>
      </c>
      <c r="O10" s="142">
        <v>0</v>
      </c>
      <c r="P10" s="142">
        <v>0</v>
      </c>
      <c r="Q10" s="142">
        <v>0</v>
      </c>
      <c r="R10" s="142">
        <v>0</v>
      </c>
      <c r="S10" s="142">
        <v>0</v>
      </c>
      <c r="T10" s="142">
        <v>0</v>
      </c>
      <c r="U10" s="142">
        <v>0</v>
      </c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</row>
    <row r="11" spans="1:41" s="58" customFormat="1">
      <c r="A11" s="47" t="s">
        <v>102</v>
      </c>
      <c r="B11" s="140" t="s">
        <v>9</v>
      </c>
      <c r="C11" s="141" t="s">
        <v>518</v>
      </c>
      <c r="D11" s="142">
        <v>18013.877459894426</v>
      </c>
      <c r="E11" s="142">
        <v>21346.158798744156</v>
      </c>
      <c r="F11" s="142">
        <v>18882.031705229769</v>
      </c>
      <c r="G11" s="142">
        <v>17922.012699159786</v>
      </c>
      <c r="H11" s="142">
        <v>18267.852553235844</v>
      </c>
      <c r="I11" s="142">
        <v>19525.08240362685</v>
      </c>
      <c r="J11" s="142">
        <v>20939.895192563275</v>
      </c>
      <c r="K11" s="142">
        <v>23031.716072073756</v>
      </c>
      <c r="L11" s="143"/>
      <c r="M11" s="143"/>
      <c r="N11" s="142">
        <v>0</v>
      </c>
      <c r="O11" s="142">
        <v>0</v>
      </c>
      <c r="P11" s="142">
        <v>0</v>
      </c>
      <c r="Q11" s="142">
        <v>0</v>
      </c>
      <c r="R11" s="142">
        <v>0</v>
      </c>
      <c r="S11" s="142">
        <v>0</v>
      </c>
      <c r="T11" s="142">
        <v>0</v>
      </c>
      <c r="U11" s="142">
        <v>0</v>
      </c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</row>
    <row r="12" spans="1:41" s="58" customFormat="1">
      <c r="A12" s="47" t="s">
        <v>103</v>
      </c>
      <c r="B12" s="140" t="s">
        <v>526</v>
      </c>
      <c r="C12" s="141" t="s">
        <v>518</v>
      </c>
      <c r="D12" s="142">
        <v>3880.3343624014183</v>
      </c>
      <c r="E12" s="142">
        <v>3112.5081976832876</v>
      </c>
      <c r="F12" s="142">
        <v>2760.4865499856469</v>
      </c>
      <c r="G12" s="142">
        <v>2568.1119342798511</v>
      </c>
      <c r="H12" s="142">
        <v>2405.1336739621697</v>
      </c>
      <c r="I12" s="142">
        <v>2334.5638385790171</v>
      </c>
      <c r="J12" s="142">
        <v>2236.7401185491613</v>
      </c>
      <c r="K12" s="142">
        <v>1853.2816006613166</v>
      </c>
      <c r="L12" s="143"/>
      <c r="M12" s="143"/>
      <c r="N12" s="142">
        <v>0</v>
      </c>
      <c r="O12" s="142">
        <v>0</v>
      </c>
      <c r="P12" s="142">
        <v>0</v>
      </c>
      <c r="Q12" s="142">
        <v>0</v>
      </c>
      <c r="R12" s="142">
        <v>0</v>
      </c>
      <c r="S12" s="142">
        <v>0</v>
      </c>
      <c r="T12" s="142">
        <v>0</v>
      </c>
      <c r="U12" s="142">
        <v>0</v>
      </c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</row>
    <row r="13" spans="1:41" s="58" customFormat="1">
      <c r="A13" s="47" t="s">
        <v>104</v>
      </c>
      <c r="B13" s="140" t="s">
        <v>243</v>
      </c>
      <c r="C13" s="141" t="s">
        <v>518</v>
      </c>
      <c r="D13" s="142">
        <v>2937.0784890166087</v>
      </c>
      <c r="E13" s="142">
        <v>2938.574527621332</v>
      </c>
      <c r="F13" s="142">
        <v>3035.2723319995212</v>
      </c>
      <c r="G13" s="142">
        <v>2853.823664226546</v>
      </c>
      <c r="H13" s="142">
        <v>2287.6842463628354</v>
      </c>
      <c r="I13" s="142">
        <v>2437.8673525402323</v>
      </c>
      <c r="J13" s="142">
        <v>2515.8522737933567</v>
      </c>
      <c r="K13" s="142">
        <v>2676.8760593292072</v>
      </c>
      <c r="L13" s="143"/>
      <c r="M13" s="143"/>
      <c r="N13" s="142">
        <v>0</v>
      </c>
      <c r="O13" s="142">
        <v>0</v>
      </c>
      <c r="P13" s="142">
        <v>0</v>
      </c>
      <c r="Q13" s="142">
        <v>0</v>
      </c>
      <c r="R13" s="142">
        <v>0</v>
      </c>
      <c r="S13" s="142">
        <v>0</v>
      </c>
      <c r="T13" s="142">
        <v>0</v>
      </c>
      <c r="U13" s="142">
        <v>0</v>
      </c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</row>
    <row r="14" spans="1:41" s="58" customFormat="1">
      <c r="A14" s="47" t="s">
        <v>105</v>
      </c>
      <c r="B14" s="140" t="s">
        <v>10</v>
      </c>
      <c r="C14" s="141" t="s">
        <v>518</v>
      </c>
      <c r="D14" s="142">
        <v>0</v>
      </c>
      <c r="E14" s="142">
        <v>0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3"/>
      <c r="M14" s="143"/>
      <c r="N14" s="142">
        <v>0</v>
      </c>
      <c r="O14" s="142">
        <v>0</v>
      </c>
      <c r="P14" s="142">
        <v>0</v>
      </c>
      <c r="Q14" s="142">
        <v>0</v>
      </c>
      <c r="R14" s="142">
        <v>0</v>
      </c>
      <c r="S14" s="142">
        <v>0</v>
      </c>
      <c r="T14" s="142">
        <v>0</v>
      </c>
      <c r="U14" s="142">
        <v>0</v>
      </c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</row>
    <row r="15" spans="1:41" s="58" customFormat="1">
      <c r="A15" s="47" t="s">
        <v>106</v>
      </c>
      <c r="B15" s="140" t="s">
        <v>11</v>
      </c>
      <c r="C15" s="141" t="s">
        <v>518</v>
      </c>
      <c r="D15" s="142">
        <v>45739.131958549304</v>
      </c>
      <c r="E15" s="142">
        <v>47314.586224436702</v>
      </c>
      <c r="F15" s="142">
        <v>49291.323910844694</v>
      </c>
      <c r="G15" s="142">
        <v>51671.159251714191</v>
      </c>
      <c r="H15" s="142">
        <v>55687.708178437402</v>
      </c>
      <c r="I15" s="142">
        <v>57424.365032788308</v>
      </c>
      <c r="J15" s="142">
        <v>61037.500251895137</v>
      </c>
      <c r="K15" s="142">
        <v>67801.04159287209</v>
      </c>
      <c r="L15" s="143"/>
      <c r="M15" s="143"/>
      <c r="N15" s="142">
        <v>0</v>
      </c>
      <c r="O15" s="142">
        <v>0</v>
      </c>
      <c r="P15" s="142">
        <v>0</v>
      </c>
      <c r="Q15" s="142">
        <v>0</v>
      </c>
      <c r="R15" s="142">
        <v>0</v>
      </c>
      <c r="S15" s="142">
        <v>0</v>
      </c>
      <c r="T15" s="142">
        <v>0</v>
      </c>
      <c r="U15" s="142">
        <v>0</v>
      </c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</row>
    <row r="16" spans="1:41" s="58" customFormat="1">
      <c r="A16" s="47" t="s">
        <v>414</v>
      </c>
      <c r="B16" s="140" t="s">
        <v>417</v>
      </c>
      <c r="C16" s="141" t="s">
        <v>518</v>
      </c>
      <c r="D16" s="142">
        <v>0</v>
      </c>
      <c r="E16" s="142">
        <v>0</v>
      </c>
      <c r="F16" s="142">
        <v>0</v>
      </c>
      <c r="G16" s="142">
        <v>0</v>
      </c>
      <c r="H16" s="142">
        <v>0</v>
      </c>
      <c r="I16" s="142">
        <v>0</v>
      </c>
      <c r="J16" s="142">
        <v>0</v>
      </c>
      <c r="K16" s="142">
        <v>0</v>
      </c>
      <c r="L16" s="143"/>
      <c r="M16" s="143"/>
      <c r="N16" s="142">
        <v>1600.1664500000002</v>
      </c>
      <c r="O16" s="142">
        <f>128+1051</f>
        <v>1179</v>
      </c>
      <c r="P16" s="142">
        <v>962.96559999999999</v>
      </c>
      <c r="Q16" s="142">
        <v>1030.7339400000001</v>
      </c>
      <c r="R16" s="142">
        <v>886.3414600000001</v>
      </c>
      <c r="S16" s="142">
        <v>419.71965999999998</v>
      </c>
      <c r="T16" s="142">
        <v>761.23756000000003</v>
      </c>
      <c r="U16" s="142">
        <v>590.01612999999986</v>
      </c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</row>
    <row r="17" spans="1:41" s="58" customFormat="1">
      <c r="A17" s="47" t="s">
        <v>415</v>
      </c>
      <c r="B17" s="140" t="s">
        <v>418</v>
      </c>
      <c r="C17" s="141" t="s">
        <v>518</v>
      </c>
      <c r="D17" s="142">
        <v>0</v>
      </c>
      <c r="E17" s="142">
        <v>0</v>
      </c>
      <c r="F17" s="142">
        <v>0</v>
      </c>
      <c r="G17" s="142">
        <v>0</v>
      </c>
      <c r="H17" s="142">
        <v>0</v>
      </c>
      <c r="I17" s="142">
        <v>0</v>
      </c>
      <c r="J17" s="142">
        <v>0</v>
      </c>
      <c r="K17" s="142">
        <v>0</v>
      </c>
      <c r="L17" s="143"/>
      <c r="M17" s="143"/>
      <c r="N17" s="142">
        <v>7584.4926799999994</v>
      </c>
      <c r="O17" s="142">
        <f>1543+1288+1900+4991</f>
        <v>9722</v>
      </c>
      <c r="P17" s="142">
        <v>10068.948810000002</v>
      </c>
      <c r="Q17" s="142">
        <v>9502.5599199999997</v>
      </c>
      <c r="R17" s="142">
        <v>10654.948970000001</v>
      </c>
      <c r="S17" s="142">
        <v>11559.488079999999</v>
      </c>
      <c r="T17" s="142">
        <v>11079.253299999998</v>
      </c>
      <c r="U17" s="142">
        <v>9061.5147700000089</v>
      </c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</row>
    <row r="18" spans="1:41" s="58" customFormat="1">
      <c r="A18" s="47" t="s">
        <v>416</v>
      </c>
      <c r="B18" s="140" t="s">
        <v>419</v>
      </c>
      <c r="C18" s="141" t="s">
        <v>518</v>
      </c>
      <c r="D18" s="142">
        <v>0</v>
      </c>
      <c r="E18" s="142">
        <v>0</v>
      </c>
      <c r="F18" s="142">
        <v>0</v>
      </c>
      <c r="G18" s="142">
        <v>0</v>
      </c>
      <c r="H18" s="142">
        <v>0</v>
      </c>
      <c r="I18" s="142">
        <v>0</v>
      </c>
      <c r="J18" s="142">
        <v>0</v>
      </c>
      <c r="K18" s="142">
        <v>0</v>
      </c>
      <c r="L18" s="143"/>
      <c r="M18" s="143"/>
      <c r="N18" s="142">
        <v>3794.7624900000001</v>
      </c>
      <c r="O18" s="142">
        <v>3833.0922799999998</v>
      </c>
      <c r="P18" s="142">
        <v>4511.6244500000003</v>
      </c>
      <c r="Q18" s="142">
        <v>4718.1682999999994</v>
      </c>
      <c r="R18" s="142">
        <v>5014.8020700000006</v>
      </c>
      <c r="S18" s="142">
        <v>6533.9679799999994</v>
      </c>
      <c r="T18" s="142">
        <v>7190.8556799999951</v>
      </c>
      <c r="U18" s="142">
        <v>7244.9366</v>
      </c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</row>
    <row r="19" spans="1:41" s="58" customFormat="1">
      <c r="A19" s="47" t="s">
        <v>525</v>
      </c>
      <c r="B19" s="140" t="s">
        <v>12</v>
      </c>
      <c r="C19" s="141" t="s">
        <v>518</v>
      </c>
      <c r="D19" s="142">
        <v>0</v>
      </c>
      <c r="E19" s="142">
        <v>0</v>
      </c>
      <c r="F19" s="142">
        <v>0</v>
      </c>
      <c r="G19" s="142">
        <v>0</v>
      </c>
      <c r="H19" s="142">
        <v>0</v>
      </c>
      <c r="I19" s="142">
        <v>0</v>
      </c>
      <c r="J19" s="142">
        <v>0</v>
      </c>
      <c r="K19" s="142">
        <v>0</v>
      </c>
      <c r="L19" s="143"/>
      <c r="M19" s="143"/>
      <c r="N19" s="142">
        <v>15</v>
      </c>
      <c r="O19" s="142">
        <v>0</v>
      </c>
      <c r="P19" s="142">
        <v>0</v>
      </c>
      <c r="Q19" s="142">
        <v>15</v>
      </c>
      <c r="R19" s="142">
        <v>0</v>
      </c>
      <c r="S19" s="142">
        <v>68.411410000000004</v>
      </c>
      <c r="T19" s="142">
        <v>43.97166</v>
      </c>
      <c r="U19" s="142">
        <v>490.60980999999992</v>
      </c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</row>
    <row r="20" spans="1:41" s="58" customFormat="1">
      <c r="A20" s="47" t="s">
        <v>108</v>
      </c>
      <c r="B20" s="144" t="s">
        <v>14</v>
      </c>
      <c r="C20" s="141" t="s">
        <v>518</v>
      </c>
      <c r="D20" s="145">
        <v>283131</v>
      </c>
      <c r="E20" s="145">
        <v>295134.19043839013</v>
      </c>
      <c r="F20" s="145">
        <v>297723.08690209209</v>
      </c>
      <c r="G20" s="145">
        <v>295080.53083594062</v>
      </c>
      <c r="H20" s="145">
        <v>299854.1477182635</v>
      </c>
      <c r="I20" s="145">
        <v>307260.64584111911</v>
      </c>
      <c r="J20" s="145">
        <v>323956.46034624218</v>
      </c>
      <c r="K20" s="145">
        <v>343019.4</v>
      </c>
      <c r="L20" s="151"/>
      <c r="M20" s="151"/>
      <c r="N20" s="145">
        <v>12994.421620000001</v>
      </c>
      <c r="O20" s="145">
        <f>SUM(O7:O19)</f>
        <v>14734.092280000001</v>
      </c>
      <c r="P20" s="145">
        <v>15543.538860000001</v>
      </c>
      <c r="Q20" s="145">
        <v>15266.462159999999</v>
      </c>
      <c r="R20" s="145">
        <v>16556.092500000002</v>
      </c>
      <c r="S20" s="145">
        <v>18581.58713</v>
      </c>
      <c r="T20" s="145">
        <v>19075.318199999991</v>
      </c>
      <c r="U20" s="145">
        <v>17387.077310000008</v>
      </c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</row>
    <row r="21" spans="1:41" s="58" customFormat="1">
      <c r="A21" s="47"/>
      <c r="B21" s="144"/>
      <c r="C21" s="14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</row>
    <row r="22" spans="1:41" s="58" customFormat="1" ht="15.75">
      <c r="A22" s="47"/>
      <c r="B22" s="152" t="s">
        <v>462</v>
      </c>
      <c r="C22" s="141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</row>
    <row r="23" spans="1:41" s="58" customFormat="1">
      <c r="A23" s="47" t="s">
        <v>107</v>
      </c>
      <c r="B23" s="140" t="s">
        <v>227</v>
      </c>
      <c r="C23" s="141" t="s">
        <v>518</v>
      </c>
      <c r="D23" s="142">
        <v>125152</v>
      </c>
      <c r="E23" s="142">
        <v>132724.93500524986</v>
      </c>
      <c r="F23" s="142">
        <v>139243.11908452419</v>
      </c>
      <c r="G23" s="142">
        <v>141291.44959999976</v>
      </c>
      <c r="H23" s="142">
        <v>141062.55656082093</v>
      </c>
      <c r="I23" s="142">
        <v>145446.68034114412</v>
      </c>
      <c r="J23" s="142">
        <v>152660.76773210033</v>
      </c>
      <c r="K23" s="142">
        <v>158763.47679870125</v>
      </c>
      <c r="L23" s="143"/>
      <c r="M23" s="143"/>
      <c r="N23" s="142">
        <v>0</v>
      </c>
      <c r="O23" s="142">
        <v>0</v>
      </c>
      <c r="P23" s="142">
        <v>0</v>
      </c>
      <c r="Q23" s="142">
        <v>0</v>
      </c>
      <c r="R23" s="142">
        <v>0</v>
      </c>
      <c r="S23" s="142">
        <v>0</v>
      </c>
      <c r="T23" s="142">
        <v>0</v>
      </c>
      <c r="U23" s="142">
        <v>0</v>
      </c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</row>
    <row r="24" spans="1:41" s="58" customFormat="1">
      <c r="A24" s="47" t="s">
        <v>109</v>
      </c>
      <c r="B24" s="140" t="s">
        <v>536</v>
      </c>
      <c r="C24" s="141" t="s">
        <v>518</v>
      </c>
      <c r="D24" s="142">
        <v>83720</v>
      </c>
      <c r="E24" s="142">
        <v>82396.332365439506</v>
      </c>
      <c r="F24" s="142">
        <v>79047.397368425649</v>
      </c>
      <c r="G24" s="142">
        <v>72565.705072481942</v>
      </c>
      <c r="H24" s="142">
        <v>70842.252132662834</v>
      </c>
      <c r="I24" s="142">
        <v>71668.83186994119</v>
      </c>
      <c r="J24" s="142">
        <v>74883.708735804626</v>
      </c>
      <c r="K24" s="142">
        <v>79034.891178588776</v>
      </c>
      <c r="L24" s="143"/>
      <c r="M24" s="143"/>
      <c r="N24" s="142">
        <v>0</v>
      </c>
      <c r="O24" s="142">
        <v>0</v>
      </c>
      <c r="P24" s="142">
        <v>0</v>
      </c>
      <c r="Q24" s="142">
        <v>0</v>
      </c>
      <c r="R24" s="142">
        <v>0</v>
      </c>
      <c r="S24" s="142">
        <v>0</v>
      </c>
      <c r="T24" s="142">
        <v>0</v>
      </c>
      <c r="U24" s="142">
        <v>0</v>
      </c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</row>
    <row r="25" spans="1:41" s="58" customFormat="1">
      <c r="A25" s="47" t="s">
        <v>110</v>
      </c>
      <c r="B25" s="140" t="s">
        <v>537</v>
      </c>
      <c r="C25" s="141" t="s">
        <v>518</v>
      </c>
      <c r="D25" s="142">
        <v>52846</v>
      </c>
      <c r="E25" s="142">
        <v>58594.134532515345</v>
      </c>
      <c r="F25" s="142">
        <v>64604.386104123732</v>
      </c>
      <c r="G25" s="142">
        <v>65413.102935681352</v>
      </c>
      <c r="H25" s="142">
        <v>73097.314103804485</v>
      </c>
      <c r="I25" s="142">
        <v>74873.450901956414</v>
      </c>
      <c r="J25" s="142">
        <v>79714.087284199282</v>
      </c>
      <c r="K25" s="142">
        <v>87025.019978161668</v>
      </c>
      <c r="L25" s="143"/>
      <c r="M25" s="143"/>
      <c r="N25" s="142">
        <v>0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2">
        <v>0</v>
      </c>
      <c r="U25" s="142">
        <v>0</v>
      </c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</row>
    <row r="26" spans="1:41" s="58" customFormat="1">
      <c r="A26" s="47" t="s">
        <v>111</v>
      </c>
      <c r="B26" s="140" t="s">
        <v>538</v>
      </c>
      <c r="C26" s="141" t="s">
        <v>518</v>
      </c>
      <c r="D26" s="142">
        <v>18507</v>
      </c>
      <c r="E26" s="142">
        <v>18553.836468300917</v>
      </c>
      <c r="F26" s="142">
        <v>11664.517121229075</v>
      </c>
      <c r="G26" s="142">
        <v>12946.626003484866</v>
      </c>
      <c r="H26" s="142">
        <v>12562.457260557456</v>
      </c>
      <c r="I26" s="142">
        <v>12848.678009835377</v>
      </c>
      <c r="J26" s="142">
        <v>14159.416991626844</v>
      </c>
      <c r="K26" s="142">
        <v>15512.930328792201</v>
      </c>
      <c r="L26" s="143"/>
      <c r="M26" s="143"/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2">
        <v>0</v>
      </c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</row>
    <row r="27" spans="1:41" s="58" customFormat="1">
      <c r="A27" s="47" t="s">
        <v>112</v>
      </c>
      <c r="B27" s="140" t="s">
        <v>243</v>
      </c>
      <c r="C27" s="141" t="s">
        <v>518</v>
      </c>
      <c r="D27" s="142">
        <v>2906</v>
      </c>
      <c r="E27" s="142">
        <v>2864.9520668845189</v>
      </c>
      <c r="F27" s="142">
        <v>3163.6672237893717</v>
      </c>
      <c r="G27" s="142">
        <v>2863.6472242926011</v>
      </c>
      <c r="H27" s="142">
        <v>2289.5676604178734</v>
      </c>
      <c r="I27" s="142">
        <v>2423.0047182420199</v>
      </c>
      <c r="J27" s="142">
        <v>2538.4796025111609</v>
      </c>
      <c r="K27" s="142">
        <v>2683.0784353874242</v>
      </c>
      <c r="L27" s="143"/>
      <c r="M27" s="143"/>
      <c r="N27" s="142">
        <v>0</v>
      </c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2">
        <v>0</v>
      </c>
      <c r="U27" s="142">
        <v>0</v>
      </c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</row>
    <row r="28" spans="1:41" s="58" customFormat="1">
      <c r="A28" s="47" t="s">
        <v>113</v>
      </c>
      <c r="B28" s="140" t="s">
        <v>13</v>
      </c>
      <c r="C28" s="141" t="s">
        <v>518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3"/>
      <c r="M28" s="143"/>
      <c r="N28" s="142">
        <v>12994.421620000001</v>
      </c>
      <c r="O28" s="142">
        <f>O20</f>
        <v>14734.092280000001</v>
      </c>
      <c r="P28" s="142">
        <v>15543.538860000001</v>
      </c>
      <c r="Q28" s="142">
        <v>15266.462159999999</v>
      </c>
      <c r="R28" s="142">
        <v>16556.092500000002</v>
      </c>
      <c r="S28" s="142">
        <v>18581.58713</v>
      </c>
      <c r="T28" s="142">
        <v>19075.318199999991</v>
      </c>
      <c r="U28" s="142">
        <v>17387.077310000008</v>
      </c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</row>
    <row r="29" spans="1:41" s="58" customFormat="1">
      <c r="A29" s="47" t="s">
        <v>114</v>
      </c>
      <c r="B29" s="144" t="s">
        <v>89</v>
      </c>
      <c r="C29" s="141" t="s">
        <v>518</v>
      </c>
      <c r="D29" s="145">
        <v>283131</v>
      </c>
      <c r="E29" s="145">
        <v>295134.19043839013</v>
      </c>
      <c r="F29" s="145">
        <v>297723.08690209204</v>
      </c>
      <c r="G29" s="145">
        <v>295080.53083594056</v>
      </c>
      <c r="H29" s="145">
        <v>299854.14771826356</v>
      </c>
      <c r="I29" s="145">
        <v>307260.64584111911</v>
      </c>
      <c r="J29" s="145">
        <v>323956.46034624224</v>
      </c>
      <c r="K29" s="145">
        <v>343019.39671963127</v>
      </c>
      <c r="L29" s="151"/>
      <c r="M29" s="151"/>
      <c r="N29" s="145">
        <v>12994.421620000001</v>
      </c>
      <c r="O29" s="145">
        <f>SUM(O23:O28)</f>
        <v>14734.092280000001</v>
      </c>
      <c r="P29" s="145">
        <v>15543.538860000001</v>
      </c>
      <c r="Q29" s="145">
        <v>15266.462159999999</v>
      </c>
      <c r="R29" s="145">
        <v>16556.092500000002</v>
      </c>
      <c r="S29" s="145">
        <v>18581.58713</v>
      </c>
      <c r="T29" s="145">
        <v>19075.318199999991</v>
      </c>
      <c r="U29" s="145">
        <v>17387.077310000008</v>
      </c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</row>
    <row r="30" spans="1:41">
      <c r="A30" s="47"/>
      <c r="B30" s="13"/>
      <c r="C30" s="40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</row>
    <row r="31" spans="1:41" s="58" customFormat="1" ht="15.75">
      <c r="A31" s="47"/>
      <c r="B31" s="152" t="s">
        <v>463</v>
      </c>
      <c r="C31" s="141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</row>
    <row r="32" spans="1:41" s="58" customFormat="1">
      <c r="A32" s="47" t="s">
        <v>115</v>
      </c>
      <c r="B32" s="140" t="s">
        <v>637</v>
      </c>
      <c r="C32" s="141" t="s">
        <v>518</v>
      </c>
      <c r="D32" s="142">
        <v>25503.210779055673</v>
      </c>
      <c r="E32" s="142">
        <v>1397.6074477288339</v>
      </c>
      <c r="F32" s="142">
        <v>1199.3736144479733</v>
      </c>
      <c r="G32" s="142">
        <v>3132.0243179081576</v>
      </c>
      <c r="H32" s="142">
        <v>188.21444584847927</v>
      </c>
      <c r="I32" s="142">
        <v>0</v>
      </c>
      <c r="J32" s="142">
        <v>0</v>
      </c>
      <c r="K32" s="142">
        <v>0</v>
      </c>
      <c r="L32" s="143"/>
      <c r="M32" s="143"/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2">
        <v>0</v>
      </c>
      <c r="U32" s="142">
        <v>0</v>
      </c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</row>
    <row r="33" spans="1:41" s="58" customFormat="1">
      <c r="A33" s="47" t="s">
        <v>116</v>
      </c>
      <c r="B33" s="140" t="s">
        <v>87</v>
      </c>
      <c r="C33" s="141" t="s">
        <v>518</v>
      </c>
      <c r="D33" s="142">
        <v>609.12080005876044</v>
      </c>
      <c r="E33" s="142">
        <v>-1474.4969498466403</v>
      </c>
      <c r="F33" s="142">
        <v>0</v>
      </c>
      <c r="G33" s="142">
        <v>-8998.9383841717372</v>
      </c>
      <c r="H33" s="142">
        <v>4054.3159848498422</v>
      </c>
      <c r="I33" s="142">
        <v>0</v>
      </c>
      <c r="J33" s="142">
        <v>0</v>
      </c>
      <c r="K33" s="142">
        <v>5021.3675364780811</v>
      </c>
      <c r="L33" s="143"/>
      <c r="M33" s="143"/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2">
        <v>0</v>
      </c>
      <c r="U33" s="142">
        <v>0</v>
      </c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</row>
    <row r="34" spans="1:41" s="58" customFormat="1">
      <c r="A34" s="47" t="s">
        <v>117</v>
      </c>
      <c r="B34" s="140" t="s">
        <v>639</v>
      </c>
      <c r="C34" s="141" t="s">
        <v>518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3"/>
      <c r="M34" s="143"/>
      <c r="N34" s="142">
        <v>0</v>
      </c>
      <c r="O34" s="142">
        <v>0</v>
      </c>
      <c r="P34" s="142">
        <v>0</v>
      </c>
      <c r="Q34" s="142">
        <v>0</v>
      </c>
      <c r="R34" s="142"/>
      <c r="S34" s="142">
        <v>0</v>
      </c>
      <c r="T34" s="142">
        <v>0</v>
      </c>
      <c r="U34" s="142">
        <v>0</v>
      </c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</row>
    <row r="35" spans="1:41" s="58" customFormat="1">
      <c r="A35" s="47" t="s">
        <v>549</v>
      </c>
      <c r="B35" s="140" t="s">
        <v>638</v>
      </c>
      <c r="C35" s="141" t="s">
        <v>518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-4931.7881496964264</v>
      </c>
      <c r="J35" s="142">
        <v>-5110.093990066579</v>
      </c>
      <c r="K35" s="142">
        <v>-6742.7801431975095</v>
      </c>
      <c r="L35" s="143"/>
      <c r="M35" s="143"/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</row>
    <row r="36" spans="1:41" s="58" customFormat="1">
      <c r="A36" s="47" t="s">
        <v>747</v>
      </c>
      <c r="B36" s="144" t="s">
        <v>90</v>
      </c>
      <c r="C36" s="141" t="s">
        <v>518</v>
      </c>
      <c r="D36" s="145">
        <f t="shared" ref="D36:J36" si="0">SUM(D32:D35)</f>
        <v>26112.331579114434</v>
      </c>
      <c r="E36" s="145">
        <f t="shared" si="0"/>
        <v>-76.889502117806387</v>
      </c>
      <c r="F36" s="145">
        <f t="shared" si="0"/>
        <v>1199.3736144479733</v>
      </c>
      <c r="G36" s="145">
        <f t="shared" si="0"/>
        <v>-5866.91406626358</v>
      </c>
      <c r="H36" s="145">
        <f t="shared" si="0"/>
        <v>4242.5304306983217</v>
      </c>
      <c r="I36" s="145">
        <f t="shared" si="0"/>
        <v>-4931.7881496964264</v>
      </c>
      <c r="J36" s="145">
        <f t="shared" si="0"/>
        <v>-5110.093990066579</v>
      </c>
      <c r="K36" s="145">
        <f>SUM(K32:K35)</f>
        <v>-1721.4126067194284</v>
      </c>
      <c r="N36" s="146">
        <v>0</v>
      </c>
      <c r="O36" s="146">
        <v>0</v>
      </c>
      <c r="P36" s="146">
        <v>0</v>
      </c>
      <c r="Q36" s="146">
        <v>0</v>
      </c>
      <c r="R36" s="146">
        <v>0</v>
      </c>
      <c r="S36" s="146">
        <v>0</v>
      </c>
      <c r="T36" s="146">
        <v>0</v>
      </c>
      <c r="U36" s="146">
        <v>0</v>
      </c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</row>
    <row r="37" spans="1:4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</row>
  </sheetData>
  <pageMargins left="0.23622047244094491" right="0.23622047244094491" top="0.74803149606299213" bottom="0.74803149606299213" header="0.31496062992125984" footer="0.31496062992125984"/>
  <pageSetup paperSize="8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A1:AY181"/>
  <sheetViews>
    <sheetView topLeftCell="A32" zoomScale="79" zoomScaleNormal="79" workbookViewId="0">
      <selection activeCell="D81" sqref="D81:H81"/>
    </sheetView>
  </sheetViews>
  <sheetFormatPr defaultRowHeight="15"/>
  <cols>
    <col min="1" max="1" width="15.42578125" customWidth="1"/>
    <col min="2" max="2" width="103.7109375" customWidth="1"/>
    <col min="3" max="3" width="10.85546875" customWidth="1"/>
    <col min="4" max="11" width="15.28515625" customWidth="1"/>
    <col min="12" max="12" width="15.85546875" customWidth="1"/>
    <col min="13" max="13" width="9.140625" customWidth="1"/>
    <col min="14" max="21" width="15" customWidth="1"/>
  </cols>
  <sheetData>
    <row r="1" spans="1:51" s="112" customFormat="1" ht="15.75">
      <c r="B1" s="5" t="s">
        <v>550</v>
      </c>
    </row>
    <row r="2" spans="1:51" s="112" customFormat="1">
      <c r="B2" s="86"/>
      <c r="C2" s="86"/>
      <c r="D2" s="86"/>
      <c r="E2" s="86"/>
      <c r="F2" s="86"/>
      <c r="G2" s="86"/>
      <c r="H2" s="86"/>
      <c r="I2" s="86"/>
      <c r="J2" s="86"/>
      <c r="K2" s="86"/>
      <c r="L2" s="119"/>
    </row>
    <row r="3" spans="1:51" s="112" customFormat="1">
      <c r="B3" s="1" t="s">
        <v>69</v>
      </c>
      <c r="C3" s="1"/>
      <c r="D3" s="1" t="s">
        <v>1</v>
      </c>
      <c r="N3" s="1" t="s">
        <v>72</v>
      </c>
    </row>
    <row r="4" spans="1:51" s="45" customFormat="1" ht="66.75" customHeight="1">
      <c r="B4" s="1" t="s">
        <v>220</v>
      </c>
      <c r="D4" s="46">
        <v>2006</v>
      </c>
      <c r="E4" s="46">
        <v>2007</v>
      </c>
      <c r="F4" s="46">
        <v>2008</v>
      </c>
      <c r="G4" s="46">
        <v>2009</v>
      </c>
      <c r="H4" s="46">
        <v>2010</v>
      </c>
      <c r="I4" s="46">
        <v>2011</v>
      </c>
      <c r="J4" s="46">
        <v>2012</v>
      </c>
      <c r="K4" s="46">
        <v>2013</v>
      </c>
      <c r="L4" s="132" t="s">
        <v>355</v>
      </c>
      <c r="N4" s="46">
        <v>2006</v>
      </c>
      <c r="O4" s="46">
        <v>2007</v>
      </c>
      <c r="P4" s="46">
        <v>2008</v>
      </c>
      <c r="Q4" s="46">
        <v>2009</v>
      </c>
      <c r="R4" s="46">
        <v>2010</v>
      </c>
      <c r="S4" s="46">
        <v>2011</v>
      </c>
      <c r="T4" s="46">
        <v>2012</v>
      </c>
      <c r="U4" s="46">
        <v>2013</v>
      </c>
      <c r="V4" s="112"/>
    </row>
    <row r="5" spans="1:51" s="112" customFormat="1">
      <c r="A5" s="1" t="s">
        <v>67</v>
      </c>
      <c r="B5" s="1" t="s">
        <v>2</v>
      </c>
      <c r="C5" s="1" t="s">
        <v>3</v>
      </c>
    </row>
    <row r="6" spans="1:51" s="112" customFormat="1" ht="15.75">
      <c r="A6" s="1"/>
      <c r="B6" s="14" t="s">
        <v>551</v>
      </c>
      <c r="C6" s="1"/>
    </row>
    <row r="7" spans="1:51" s="58" customFormat="1" ht="15.75">
      <c r="A7" s="47"/>
      <c r="B7" s="152" t="s">
        <v>671</v>
      </c>
      <c r="C7" s="141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</row>
    <row r="8" spans="1:51" s="112" customFormat="1">
      <c r="A8" s="112" t="s">
        <v>552</v>
      </c>
      <c r="B8" s="123" t="s">
        <v>643</v>
      </c>
      <c r="C8" s="40" t="s">
        <v>518</v>
      </c>
      <c r="D8" s="124">
        <v>4210.5209554322837</v>
      </c>
      <c r="E8" s="124">
        <v>4369.2964058133794</v>
      </c>
      <c r="F8" s="124">
        <v>3613.8684293611755</v>
      </c>
      <c r="G8" s="124">
        <v>2248.0673400000001</v>
      </c>
      <c r="H8" s="124">
        <v>2135.2783899999999</v>
      </c>
      <c r="I8" s="124">
        <v>2758.8409921109833</v>
      </c>
      <c r="J8" s="124">
        <v>4823.8568659425555</v>
      </c>
      <c r="K8" s="124">
        <v>5123.3232334264776</v>
      </c>
      <c r="L8" s="87"/>
      <c r="M8" s="87"/>
      <c r="N8" s="124">
        <v>0</v>
      </c>
      <c r="O8" s="124">
        <v>0</v>
      </c>
      <c r="P8" s="124">
        <v>0</v>
      </c>
      <c r="Q8" s="124">
        <v>0</v>
      </c>
      <c r="R8" s="124">
        <v>0</v>
      </c>
      <c r="S8" s="124">
        <v>0</v>
      </c>
      <c r="T8" s="124">
        <v>0</v>
      </c>
      <c r="U8" s="124">
        <v>0</v>
      </c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</row>
    <row r="9" spans="1:51" s="112" customFormat="1">
      <c r="A9" s="112" t="s">
        <v>553</v>
      </c>
      <c r="B9" s="123" t="s">
        <v>644</v>
      </c>
      <c r="C9" s="40" t="s">
        <v>518</v>
      </c>
      <c r="D9" s="124">
        <v>9692.498948240951</v>
      </c>
      <c r="E9" s="124">
        <v>9878.135062450674</v>
      </c>
      <c r="F9" s="124">
        <v>9371.0684165556631</v>
      </c>
      <c r="G9" s="124">
        <v>6489.3369700000003</v>
      </c>
      <c r="H9" s="124">
        <v>9123.6907499999998</v>
      </c>
      <c r="I9" s="124">
        <v>15766.274298671029</v>
      </c>
      <c r="J9" s="124">
        <v>25207.703811457286</v>
      </c>
      <c r="K9" s="124">
        <v>23114.681690883786</v>
      </c>
      <c r="L9" s="87"/>
      <c r="M9" s="87"/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</row>
    <row r="10" spans="1:51" s="112" customFormat="1">
      <c r="A10" s="112" t="s">
        <v>650</v>
      </c>
      <c r="B10" s="123" t="s">
        <v>645</v>
      </c>
      <c r="C10" s="40" t="s">
        <v>518</v>
      </c>
      <c r="D10" s="124">
        <v>6881.9800963267644</v>
      </c>
      <c r="E10" s="124">
        <v>5590.5685317359512</v>
      </c>
      <c r="F10" s="124">
        <v>8664.1290628522966</v>
      </c>
      <c r="G10" s="124">
        <v>6337.6059399999995</v>
      </c>
      <c r="H10" s="124">
        <v>10573.40194</v>
      </c>
      <c r="I10" s="124">
        <v>12990.404465185467</v>
      </c>
      <c r="J10" s="124">
        <v>14857.575641766416</v>
      </c>
      <c r="K10" s="124">
        <v>12467.93553658818</v>
      </c>
      <c r="L10" s="87"/>
      <c r="M10" s="87"/>
      <c r="N10" s="124">
        <v>0</v>
      </c>
      <c r="O10" s="124">
        <v>0</v>
      </c>
      <c r="P10" s="124">
        <v>0</v>
      </c>
      <c r="Q10" s="124">
        <v>0</v>
      </c>
      <c r="R10" s="124">
        <v>0</v>
      </c>
      <c r="S10" s="124">
        <v>0</v>
      </c>
      <c r="T10" s="124">
        <v>0</v>
      </c>
      <c r="U10" s="124">
        <v>0</v>
      </c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</row>
    <row r="11" spans="1:51" s="112" customFormat="1">
      <c r="A11" s="112" t="s">
        <v>651</v>
      </c>
      <c r="B11" s="123" t="s">
        <v>646</v>
      </c>
      <c r="C11" s="40" t="s">
        <v>518</v>
      </c>
      <c r="D11" s="124">
        <v>2297</v>
      </c>
      <c r="E11" s="124">
        <v>2192</v>
      </c>
      <c r="F11" s="124">
        <v>2441.1851250908912</v>
      </c>
      <c r="G11" s="124">
        <v>206.32939000000002</v>
      </c>
      <c r="H11" s="124">
        <v>227.25382000000002</v>
      </c>
      <c r="I11" s="124">
        <v>3897.8626016258445</v>
      </c>
      <c r="J11" s="124">
        <v>9499.4701846445514</v>
      </c>
      <c r="K11" s="124">
        <v>6722.7265905994618</v>
      </c>
      <c r="L11" s="87"/>
      <c r="M11" s="87"/>
      <c r="N11" s="124">
        <v>0</v>
      </c>
      <c r="O11" s="124">
        <v>0</v>
      </c>
      <c r="P11" s="124">
        <v>0</v>
      </c>
      <c r="Q11" s="124">
        <v>0</v>
      </c>
      <c r="R11" s="124">
        <v>0</v>
      </c>
      <c r="S11" s="124">
        <v>0</v>
      </c>
      <c r="T11" s="124">
        <v>0</v>
      </c>
      <c r="U11" s="124">
        <v>0</v>
      </c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</row>
    <row r="12" spans="1:51" s="112" customFormat="1">
      <c r="A12" s="112" t="s">
        <v>652</v>
      </c>
      <c r="B12" s="123" t="s">
        <v>647</v>
      </c>
      <c r="C12" s="40" t="s">
        <v>518</v>
      </c>
      <c r="D12" s="124">
        <v>2847</v>
      </c>
      <c r="E12" s="124">
        <v>2717</v>
      </c>
      <c r="F12" s="124">
        <v>2965.0946099528514</v>
      </c>
      <c r="G12" s="124">
        <v>1779.5469500000008</v>
      </c>
      <c r="H12" s="124">
        <v>2542.4318599999983</v>
      </c>
      <c r="I12" s="124">
        <v>2218.1346807672503</v>
      </c>
      <c r="J12" s="124">
        <v>747.19825284048852</v>
      </c>
      <c r="K12" s="124">
        <v>1110.4733222203693</v>
      </c>
      <c r="L12" s="87"/>
      <c r="M12" s="87"/>
      <c r="N12" s="124">
        <v>0</v>
      </c>
      <c r="O12" s="124">
        <v>0</v>
      </c>
      <c r="P12" s="124">
        <v>0</v>
      </c>
      <c r="Q12" s="124">
        <v>0</v>
      </c>
      <c r="R12" s="124">
        <v>0</v>
      </c>
      <c r="S12" s="124">
        <v>0</v>
      </c>
      <c r="T12" s="124">
        <v>0</v>
      </c>
      <c r="U12" s="124">
        <v>0</v>
      </c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</row>
    <row r="13" spans="1:51" s="112" customFormat="1">
      <c r="A13" s="112" t="s">
        <v>653</v>
      </c>
      <c r="B13" s="123" t="s">
        <v>654</v>
      </c>
      <c r="C13" s="40" t="s">
        <v>518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87"/>
      <c r="M13" s="87"/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</row>
    <row r="14" spans="1:51" s="112" customFormat="1">
      <c r="A14" s="112" t="s">
        <v>655</v>
      </c>
      <c r="B14" s="123" t="s">
        <v>565</v>
      </c>
      <c r="C14" s="40" t="s">
        <v>518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87"/>
      <c r="M14" s="87"/>
      <c r="N14" s="124">
        <v>2998</v>
      </c>
      <c r="O14" s="124">
        <v>2673</v>
      </c>
      <c r="P14" s="124">
        <v>3146.5810119350481</v>
      </c>
      <c r="Q14" s="124">
        <v>1250.5277100000001</v>
      </c>
      <c r="R14" s="124">
        <v>1792.2559700000002</v>
      </c>
      <c r="S14" s="124">
        <v>2050.1508925286066</v>
      </c>
      <c r="T14" s="124">
        <v>2029.4736972145699</v>
      </c>
      <c r="U14" s="124">
        <v>1812.7696510215242</v>
      </c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</row>
    <row r="15" spans="1:51" s="112" customFormat="1">
      <c r="A15" s="112" t="s">
        <v>656</v>
      </c>
      <c r="B15" s="123" t="s">
        <v>648</v>
      </c>
      <c r="C15" s="40" t="s">
        <v>518</v>
      </c>
      <c r="D15" s="124">
        <v>0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87"/>
      <c r="M15" s="87"/>
      <c r="N15" s="124">
        <v>1462</v>
      </c>
      <c r="O15" s="124">
        <v>1984</v>
      </c>
      <c r="P15" s="124">
        <v>1992.6709095478855</v>
      </c>
      <c r="Q15" s="124">
        <v>2296.5656600000066</v>
      </c>
      <c r="R15" s="124">
        <v>2416.6891700000042</v>
      </c>
      <c r="S15" s="124">
        <v>3172.2721502055006</v>
      </c>
      <c r="T15" s="124">
        <v>2858.6151661341519</v>
      </c>
      <c r="U15" s="124">
        <v>3622.7995391976947</v>
      </c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</row>
    <row r="16" spans="1:51" s="112" customFormat="1">
      <c r="A16" s="112" t="s">
        <v>657</v>
      </c>
      <c r="B16" s="123" t="s">
        <v>649</v>
      </c>
      <c r="C16" s="40" t="s">
        <v>518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87"/>
      <c r="M16" s="87"/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</row>
    <row r="17" spans="1:41" s="112" customFormat="1">
      <c r="A17" s="112" t="s">
        <v>658</v>
      </c>
      <c r="B17" s="123" t="s">
        <v>576</v>
      </c>
      <c r="C17" s="40" t="s">
        <v>518</v>
      </c>
      <c r="D17" s="124">
        <v>26744</v>
      </c>
      <c r="E17" s="124">
        <v>25618</v>
      </c>
      <c r="F17" s="124">
        <v>26435.54147910676</v>
      </c>
      <c r="G17" s="124">
        <v>29279.425579837487</v>
      </c>
      <c r="H17" s="124">
        <v>25511.948530599304</v>
      </c>
      <c r="I17" s="124">
        <v>24179.996041818908</v>
      </c>
      <c r="J17" s="124">
        <v>11866.69872635</v>
      </c>
      <c r="K17" s="124">
        <v>11917.670507449997</v>
      </c>
      <c r="L17" s="87"/>
      <c r="M17" s="87"/>
      <c r="N17" s="124">
        <v>4272</v>
      </c>
      <c r="O17" s="124">
        <v>5797</v>
      </c>
      <c r="P17" s="124">
        <v>5820.8844663992886</v>
      </c>
      <c r="Q17" s="124">
        <v>7250.1932237307619</v>
      </c>
      <c r="R17" s="124">
        <v>7707.290259084486</v>
      </c>
      <c r="S17" s="124">
        <v>0</v>
      </c>
      <c r="T17" s="124">
        <v>2491.67895</v>
      </c>
      <c r="U17" s="124">
        <v>247</v>
      </c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</row>
    <row r="18" spans="1:41" s="112" customFormat="1">
      <c r="A18" s="112" t="s">
        <v>659</v>
      </c>
      <c r="B18" s="123" t="s">
        <v>570</v>
      </c>
      <c r="C18" s="40" t="s">
        <v>518</v>
      </c>
      <c r="D18" s="124">
        <v>6240</v>
      </c>
      <c r="E18" s="124">
        <v>5956</v>
      </c>
      <c r="F18" s="124">
        <v>6167.7119348428405</v>
      </c>
      <c r="G18" s="124">
        <v>739.32291037740163</v>
      </c>
      <c r="H18" s="124">
        <v>935.08766133836184</v>
      </c>
      <c r="I18" s="124">
        <v>1095.37956975</v>
      </c>
      <c r="J18" s="124">
        <v>608.34144675000061</v>
      </c>
      <c r="K18" s="124">
        <v>568.39848225000026</v>
      </c>
      <c r="L18" s="87"/>
      <c r="M18" s="87"/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</row>
    <row r="19" spans="1:41" s="112" customFormat="1">
      <c r="A19" s="112" t="s">
        <v>660</v>
      </c>
      <c r="B19" s="123" t="s">
        <v>571</v>
      </c>
      <c r="C19" s="40" t="s">
        <v>518</v>
      </c>
      <c r="D19" s="124">
        <v>1937</v>
      </c>
      <c r="E19" s="124">
        <v>1869</v>
      </c>
      <c r="F19" s="124">
        <v>1928.2370369416949</v>
      </c>
      <c r="G19" s="124">
        <v>777.26430977910923</v>
      </c>
      <c r="H19" s="124">
        <v>110.13479195660653</v>
      </c>
      <c r="I19" s="124">
        <v>803.67390019999993</v>
      </c>
      <c r="J19" s="124">
        <v>971.36771060000024</v>
      </c>
      <c r="K19" s="124">
        <v>481.85555220000003</v>
      </c>
      <c r="L19" s="87"/>
      <c r="M19" s="87"/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</row>
    <row r="20" spans="1:41" s="112" customFormat="1">
      <c r="A20" s="112" t="s">
        <v>661</v>
      </c>
      <c r="B20" s="123" t="s">
        <v>572</v>
      </c>
      <c r="C20" s="40" t="s">
        <v>518</v>
      </c>
      <c r="D20" s="124">
        <v>3891</v>
      </c>
      <c r="E20" s="124">
        <v>3733</v>
      </c>
      <c r="F20" s="124">
        <v>4408.3941359011778</v>
      </c>
      <c r="G20" s="124">
        <v>4174.0902793446166</v>
      </c>
      <c r="H20" s="124">
        <v>4885.8929134157024</v>
      </c>
      <c r="I20" s="124">
        <v>2103.1441575618801</v>
      </c>
      <c r="J20" s="124">
        <v>3969.7613355242484</v>
      </c>
      <c r="K20" s="124">
        <v>9850.8335012370917</v>
      </c>
      <c r="L20" s="87"/>
      <c r="M20" s="87"/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3856.2213932881168</v>
      </c>
      <c r="T20" s="124">
        <v>2834.3265095257475</v>
      </c>
      <c r="U20" s="124">
        <v>4962.842313112913</v>
      </c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</row>
    <row r="21" spans="1:41" s="112" customFormat="1">
      <c r="A21" s="112" t="s">
        <v>662</v>
      </c>
      <c r="B21" s="123" t="s">
        <v>573</v>
      </c>
      <c r="C21" s="40" t="s">
        <v>518</v>
      </c>
      <c r="D21" s="124">
        <v>2750</v>
      </c>
      <c r="E21" s="124">
        <v>2674</v>
      </c>
      <c r="F21" s="124">
        <v>2750.5459690514604</v>
      </c>
      <c r="G21" s="124">
        <v>2528.0856581557136</v>
      </c>
      <c r="H21" s="124">
        <v>1798.3076493852798</v>
      </c>
      <c r="I21" s="124">
        <v>1800.257395979871</v>
      </c>
      <c r="J21" s="124">
        <v>1210.7435525201649</v>
      </c>
      <c r="K21" s="124">
        <v>1495.1570341201484</v>
      </c>
      <c r="L21" s="87"/>
      <c r="M21" s="87"/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83.896664020129137</v>
      </c>
      <c r="T21" s="124">
        <v>53.178747479834669</v>
      </c>
      <c r="U21" s="124">
        <v>55.463035879851503</v>
      </c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</row>
    <row r="22" spans="1:41" s="112" customFormat="1">
      <c r="A22" s="112" t="s">
        <v>663</v>
      </c>
      <c r="B22" s="123" t="s">
        <v>577</v>
      </c>
      <c r="C22" s="40" t="s">
        <v>518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87"/>
      <c r="M22" s="87"/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0</v>
      </c>
      <c r="U22" s="124">
        <v>0</v>
      </c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</row>
    <row r="23" spans="1:41" s="112" customFormat="1">
      <c r="A23" s="112" t="s">
        <v>664</v>
      </c>
      <c r="B23" s="123" t="s">
        <v>578</v>
      </c>
      <c r="C23" s="40" t="s">
        <v>518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11155.657049683425</v>
      </c>
      <c r="J23" s="124">
        <v>13713.625420229768</v>
      </c>
      <c r="K23" s="124">
        <v>11637.475346636917</v>
      </c>
      <c r="L23" s="87"/>
      <c r="M23" s="87"/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315.96565031657633</v>
      </c>
      <c r="T23" s="124">
        <v>602.33516977022623</v>
      </c>
      <c r="U23" s="124">
        <v>431.693593363079</v>
      </c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</row>
    <row r="24" spans="1:41" s="112" customFormat="1">
      <c r="A24" s="112" t="s">
        <v>665</v>
      </c>
      <c r="B24" s="123" t="s">
        <v>579</v>
      </c>
      <c r="C24" s="40" t="s">
        <v>518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143.16399999999999</v>
      </c>
      <c r="J24" s="124">
        <v>59.479760000000006</v>
      </c>
      <c r="K24" s="124">
        <v>284.25137000000001</v>
      </c>
      <c r="L24" s="87"/>
      <c r="M24" s="87"/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4">
        <v>0</v>
      </c>
      <c r="U24" s="124">
        <v>0</v>
      </c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</row>
    <row r="25" spans="1:41" s="112" customFormat="1">
      <c r="A25" s="112" t="s">
        <v>666</v>
      </c>
      <c r="B25" s="123" t="s">
        <v>580</v>
      </c>
      <c r="C25" s="40" t="s">
        <v>518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219.51</v>
      </c>
      <c r="J25" s="124">
        <v>53.92</v>
      </c>
      <c r="K25" s="124">
        <v>292.64299999999997</v>
      </c>
      <c r="L25" s="87"/>
      <c r="M25" s="87"/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</row>
    <row r="26" spans="1:41" s="112" customFormat="1">
      <c r="A26" s="112" t="s">
        <v>667</v>
      </c>
      <c r="B26" s="123" t="s">
        <v>581</v>
      </c>
      <c r="C26" s="40" t="s">
        <v>518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87"/>
      <c r="M26" s="87"/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4">
        <v>0</v>
      </c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</row>
    <row r="27" spans="1:41" s="112" customFormat="1">
      <c r="A27" s="112" t="s">
        <v>668</v>
      </c>
      <c r="B27" s="123" t="s">
        <v>582</v>
      </c>
      <c r="C27" s="40" t="s">
        <v>518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24">
        <v>0</v>
      </c>
      <c r="L27" s="87"/>
      <c r="M27" s="87"/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v>0</v>
      </c>
      <c r="T27" s="124">
        <v>0</v>
      </c>
      <c r="U27" s="124">
        <v>0</v>
      </c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</row>
    <row r="28" spans="1:41" s="112" customFormat="1">
      <c r="A28" s="112" t="s">
        <v>669</v>
      </c>
      <c r="B28" s="123" t="s">
        <v>583</v>
      </c>
      <c r="C28" s="40" t="s">
        <v>518</v>
      </c>
      <c r="D28" s="124">
        <v>15746</v>
      </c>
      <c r="E28" s="124">
        <v>16876</v>
      </c>
      <c r="F28" s="124">
        <v>16668.110109390203</v>
      </c>
      <c r="G28" s="124">
        <v>34488.847165635641</v>
      </c>
      <c r="H28" s="124">
        <v>38286.638253098135</v>
      </c>
      <c r="I28" s="124">
        <v>42860.456361554141</v>
      </c>
      <c r="J28" s="124">
        <v>38930.14029040387</v>
      </c>
      <c r="K28" s="124">
        <v>31108.065896463639</v>
      </c>
      <c r="L28" s="87"/>
      <c r="M28" s="87"/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664.52037469585412</v>
      </c>
      <c r="T28" s="124">
        <v>1259.8974908459586</v>
      </c>
      <c r="U28" s="124">
        <v>788.17745728635975</v>
      </c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</row>
    <row r="29" spans="1:41" s="112" customFormat="1">
      <c r="A29" s="112" t="s">
        <v>748</v>
      </c>
      <c r="B29" s="122" t="s">
        <v>554</v>
      </c>
      <c r="C29" s="40" t="s">
        <v>518</v>
      </c>
      <c r="D29" s="125">
        <v>83237</v>
      </c>
      <c r="E29" s="125">
        <v>81473</v>
      </c>
      <c r="F29" s="125">
        <v>85413.886309046997</v>
      </c>
      <c r="G29" s="125">
        <v>89047.922493129969</v>
      </c>
      <c r="H29" s="125">
        <v>96130.066559793369</v>
      </c>
      <c r="I29" s="125">
        <v>121992.7555149088</v>
      </c>
      <c r="J29" s="125">
        <v>126519.88299902935</v>
      </c>
      <c r="K29" s="125">
        <v>116175.49106407606</v>
      </c>
      <c r="L29" s="11"/>
      <c r="M29" s="11"/>
      <c r="N29" s="125">
        <v>8732</v>
      </c>
      <c r="O29" s="125">
        <v>10454</v>
      </c>
      <c r="P29" s="125">
        <v>10960.136387882223</v>
      </c>
      <c r="Q29" s="125">
        <v>10797.286593730769</v>
      </c>
      <c r="R29" s="125">
        <v>11916.235399084489</v>
      </c>
      <c r="S29" s="125">
        <v>10143.027125054783</v>
      </c>
      <c r="T29" s="125">
        <v>12129.505730970488</v>
      </c>
      <c r="U29" s="125">
        <v>11920.745589861423</v>
      </c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</row>
    <row r="30" spans="1:41" s="112" customFormat="1">
      <c r="B30" s="13"/>
      <c r="C30" s="40"/>
      <c r="D30" s="93"/>
      <c r="E30" s="93"/>
      <c r="F30" s="93"/>
      <c r="G30" s="93"/>
      <c r="H30" s="93"/>
      <c r="I30" s="93"/>
      <c r="J30" s="93"/>
      <c r="K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</row>
    <row r="31" spans="1:41" s="112" customFormat="1">
      <c r="A31" s="126"/>
      <c r="B31" s="39" t="s">
        <v>555</v>
      </c>
      <c r="C31" s="7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</row>
    <row r="32" spans="1:41" s="58" customFormat="1" ht="15.75">
      <c r="A32" s="126"/>
      <c r="B32" s="152" t="s">
        <v>556</v>
      </c>
      <c r="C32" s="141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</row>
    <row r="33" spans="1:41" s="112" customFormat="1">
      <c r="A33" s="112" t="s">
        <v>687</v>
      </c>
      <c r="B33" s="6" t="s">
        <v>557</v>
      </c>
      <c r="C33" s="57" t="s">
        <v>518</v>
      </c>
      <c r="D33" s="84">
        <v>1608</v>
      </c>
      <c r="E33" s="84">
        <v>1535</v>
      </c>
      <c r="F33" s="84">
        <v>1674.7390608670469</v>
      </c>
      <c r="G33" s="84">
        <v>1417.2885200000001</v>
      </c>
      <c r="H33" s="84">
        <v>2391.2824799999999</v>
      </c>
      <c r="I33" s="84">
        <v>0</v>
      </c>
      <c r="J33" s="84">
        <v>0</v>
      </c>
      <c r="K33" s="84">
        <v>0</v>
      </c>
      <c r="L33" s="89"/>
      <c r="M33" s="89"/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</row>
    <row r="34" spans="1:41" s="112" customFormat="1">
      <c r="A34" s="112" t="s">
        <v>688</v>
      </c>
      <c r="B34" s="6" t="s">
        <v>558</v>
      </c>
      <c r="C34" s="57" t="s">
        <v>518</v>
      </c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9"/>
      <c r="M34" s="89"/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</row>
    <row r="35" spans="1:41" s="112" customFormat="1">
      <c r="A35" s="112" t="s">
        <v>689</v>
      </c>
      <c r="B35" s="6" t="s">
        <v>559</v>
      </c>
      <c r="C35" s="57" t="s">
        <v>518</v>
      </c>
      <c r="D35" s="84">
        <v>15725</v>
      </c>
      <c r="E35" s="84">
        <v>15008</v>
      </c>
      <c r="F35" s="84">
        <v>16378.948015279711</v>
      </c>
      <c r="G35" s="84">
        <v>11199.331818599996</v>
      </c>
      <c r="H35" s="84">
        <v>15941.692651999998</v>
      </c>
      <c r="I35" s="84">
        <v>0</v>
      </c>
      <c r="J35" s="84">
        <v>0</v>
      </c>
      <c r="K35" s="84">
        <v>0</v>
      </c>
      <c r="L35" s="89"/>
      <c r="M35" s="89"/>
      <c r="N35" s="90">
        <v>1199</v>
      </c>
      <c r="O35" s="90">
        <v>1627</v>
      </c>
      <c r="P35" s="90">
        <v>1633.9901458292661</v>
      </c>
      <c r="Q35" s="90">
        <v>2296.5656600000066</v>
      </c>
      <c r="R35" s="90">
        <v>2416.6891700000042</v>
      </c>
      <c r="S35" s="90">
        <v>0</v>
      </c>
      <c r="T35" s="90">
        <v>0</v>
      </c>
      <c r="U35" s="90">
        <v>0</v>
      </c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</row>
    <row r="36" spans="1:41" s="112" customFormat="1">
      <c r="A36" s="112" t="s">
        <v>690</v>
      </c>
      <c r="B36" s="6" t="s">
        <v>560</v>
      </c>
      <c r="C36" s="57" t="s">
        <v>518</v>
      </c>
      <c r="D36" s="84">
        <v>3452</v>
      </c>
      <c r="E36" s="84">
        <v>3295</v>
      </c>
      <c r="F36" s="84">
        <v>3595.3788326223771</v>
      </c>
      <c r="G36" s="84">
        <v>2458.3899114000001</v>
      </c>
      <c r="H36" s="84">
        <v>3499.3959479999999</v>
      </c>
      <c r="I36" s="84">
        <v>0</v>
      </c>
      <c r="J36" s="84">
        <v>0</v>
      </c>
      <c r="K36" s="84">
        <v>0</v>
      </c>
      <c r="L36" s="89"/>
      <c r="M36" s="89"/>
      <c r="N36" s="90">
        <v>263</v>
      </c>
      <c r="O36" s="90">
        <v>357</v>
      </c>
      <c r="P36" s="90">
        <v>358.68076371861935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</row>
    <row r="37" spans="1:41" s="112" customFormat="1">
      <c r="A37" s="112" t="s">
        <v>691</v>
      </c>
      <c r="B37" s="6" t="s">
        <v>561</v>
      </c>
      <c r="C37" s="57" t="s">
        <v>518</v>
      </c>
      <c r="D37" s="84">
        <v>0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</v>
      </c>
      <c r="K37" s="84">
        <v>0</v>
      </c>
      <c r="L37" s="89"/>
      <c r="M37" s="89"/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</row>
    <row r="38" spans="1:41" s="112" customFormat="1">
      <c r="A38" s="112" t="s">
        <v>692</v>
      </c>
      <c r="B38" s="6" t="s">
        <v>562</v>
      </c>
      <c r="C38" s="57" t="s">
        <v>518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</v>
      </c>
      <c r="K38" s="84">
        <v>0</v>
      </c>
      <c r="L38" s="89"/>
      <c r="M38" s="89"/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</row>
    <row r="39" spans="1:41" s="112" customFormat="1">
      <c r="A39" s="112" t="s">
        <v>693</v>
      </c>
      <c r="B39" s="6" t="s">
        <v>563</v>
      </c>
      <c r="C39" s="57" t="s">
        <v>518</v>
      </c>
      <c r="D39" s="84">
        <v>0</v>
      </c>
      <c r="E39" s="84">
        <v>0</v>
      </c>
      <c r="F39" s="84">
        <v>0</v>
      </c>
      <c r="G39" s="84"/>
      <c r="H39" s="84">
        <v>0</v>
      </c>
      <c r="I39" s="84">
        <v>0</v>
      </c>
      <c r="J39" s="84">
        <v>0</v>
      </c>
      <c r="K39" s="84">
        <v>0</v>
      </c>
      <c r="L39" s="89"/>
      <c r="M39" s="89"/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</row>
    <row r="40" spans="1:41" s="112" customFormat="1">
      <c r="A40" s="112" t="s">
        <v>694</v>
      </c>
      <c r="B40" s="6" t="s">
        <v>565</v>
      </c>
      <c r="C40" s="57" t="s">
        <v>518</v>
      </c>
      <c r="D40" s="84">
        <v>0</v>
      </c>
      <c r="E40" s="84">
        <v>0</v>
      </c>
      <c r="F40" s="84">
        <v>0</v>
      </c>
      <c r="G40" s="84">
        <v>0</v>
      </c>
      <c r="H40" s="84">
        <v>0</v>
      </c>
      <c r="I40" s="84">
        <v>0</v>
      </c>
      <c r="J40" s="84">
        <v>0</v>
      </c>
      <c r="K40" s="84">
        <v>0</v>
      </c>
      <c r="L40" s="89"/>
      <c r="M40" s="89"/>
      <c r="N40" s="90">
        <v>2998</v>
      </c>
      <c r="O40" s="90">
        <v>2673</v>
      </c>
      <c r="P40" s="90">
        <v>3146.5810119350481</v>
      </c>
      <c r="Q40" s="90">
        <v>1250.5277100000001</v>
      </c>
      <c r="R40" s="90">
        <v>1792.2559700000002</v>
      </c>
      <c r="S40" s="90">
        <v>0</v>
      </c>
      <c r="T40" s="90">
        <v>0</v>
      </c>
      <c r="U40" s="90">
        <v>0</v>
      </c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</row>
    <row r="41" spans="1:41" s="112" customFormat="1">
      <c r="A41" s="112" t="s">
        <v>695</v>
      </c>
      <c r="B41" s="6" t="s">
        <v>564</v>
      </c>
      <c r="C41" s="57" t="s">
        <v>518</v>
      </c>
      <c r="D41" s="84">
        <v>2297</v>
      </c>
      <c r="E41" s="84">
        <v>2192</v>
      </c>
      <c r="F41" s="84">
        <v>2441.1851250908912</v>
      </c>
      <c r="G41" s="84">
        <v>206.32939000000002</v>
      </c>
      <c r="H41" s="84">
        <v>227.25382000000002</v>
      </c>
      <c r="I41" s="84">
        <v>0</v>
      </c>
      <c r="J41" s="84">
        <v>0</v>
      </c>
      <c r="K41" s="84">
        <v>0</v>
      </c>
      <c r="L41" s="89"/>
      <c r="M41" s="89"/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</row>
    <row r="42" spans="1:41" s="112" customFormat="1">
      <c r="A42" s="112" t="s">
        <v>696</v>
      </c>
      <c r="B42" s="6" t="s">
        <v>566</v>
      </c>
      <c r="C42" s="57" t="s">
        <v>518</v>
      </c>
      <c r="D42" s="84">
        <v>2847</v>
      </c>
      <c r="E42" s="84">
        <v>2717</v>
      </c>
      <c r="F42" s="84">
        <v>2965.0946099528514</v>
      </c>
      <c r="G42" s="84">
        <v>1779.5469500000008</v>
      </c>
      <c r="H42" s="84">
        <v>2542.4318599999983</v>
      </c>
      <c r="I42" s="84">
        <v>0</v>
      </c>
      <c r="J42" s="84">
        <v>0</v>
      </c>
      <c r="K42" s="84">
        <v>0</v>
      </c>
      <c r="L42" s="89"/>
      <c r="M42" s="89"/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</row>
    <row r="43" spans="1:41" s="12" customFormat="1">
      <c r="A43" s="126"/>
      <c r="B43" s="91"/>
      <c r="C43" s="57"/>
      <c r="D43" s="92"/>
      <c r="E43" s="92"/>
      <c r="F43" s="92"/>
      <c r="G43" s="92"/>
      <c r="H43" s="92"/>
      <c r="I43" s="92"/>
      <c r="J43" s="92"/>
      <c r="K43" s="92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</row>
    <row r="44" spans="1:41" s="112" customFormat="1">
      <c r="A44" s="126"/>
      <c r="B44" s="43" t="s">
        <v>567</v>
      </c>
      <c r="C44" s="57"/>
      <c r="D44" s="89"/>
      <c r="E44" s="89"/>
      <c r="F44" s="89"/>
      <c r="G44" s="89"/>
      <c r="H44" s="89"/>
      <c r="I44" s="89"/>
      <c r="J44" s="89"/>
      <c r="K44" s="89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</row>
    <row r="45" spans="1:41" s="112" customFormat="1">
      <c r="A45" s="112" t="s">
        <v>697</v>
      </c>
      <c r="B45" s="6" t="s">
        <v>568</v>
      </c>
      <c r="C45" s="57" t="s">
        <v>518</v>
      </c>
      <c r="D45" s="84">
        <v>26744</v>
      </c>
      <c r="E45" s="84">
        <v>25618</v>
      </c>
      <c r="F45" s="84">
        <v>26435.54147910676</v>
      </c>
      <c r="G45" s="84">
        <v>29279.425579837487</v>
      </c>
      <c r="H45" s="84">
        <v>25511.948530599304</v>
      </c>
      <c r="I45" s="84">
        <v>0</v>
      </c>
      <c r="J45" s="84">
        <v>0</v>
      </c>
      <c r="K45" s="84">
        <v>0</v>
      </c>
      <c r="L45" s="89"/>
      <c r="M45" s="89"/>
      <c r="N45" s="90">
        <v>4272</v>
      </c>
      <c r="O45" s="90">
        <v>5797</v>
      </c>
      <c r="P45" s="90">
        <v>5820.8844663992886</v>
      </c>
      <c r="Q45" s="90">
        <v>7250.1932237307619</v>
      </c>
      <c r="R45" s="90">
        <v>7707.290259084486</v>
      </c>
      <c r="S45" s="90">
        <v>0</v>
      </c>
      <c r="T45" s="90">
        <v>0</v>
      </c>
      <c r="U45" s="90">
        <v>0</v>
      </c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</row>
    <row r="46" spans="1:41" s="112" customFormat="1">
      <c r="A46" s="112" t="s">
        <v>698</v>
      </c>
      <c r="B46" s="6" t="s">
        <v>569</v>
      </c>
      <c r="C46" s="57" t="s">
        <v>518</v>
      </c>
      <c r="D46" s="84">
        <v>0</v>
      </c>
      <c r="E46" s="84">
        <v>0</v>
      </c>
      <c r="F46" s="84">
        <v>0</v>
      </c>
      <c r="G46" s="84">
        <v>0</v>
      </c>
      <c r="H46" s="84">
        <v>0</v>
      </c>
      <c r="I46" s="84">
        <v>0</v>
      </c>
      <c r="J46" s="84">
        <v>0</v>
      </c>
      <c r="K46" s="84">
        <v>0</v>
      </c>
      <c r="L46" s="89"/>
      <c r="M46" s="89"/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0">
        <v>0</v>
      </c>
      <c r="U46" s="90">
        <v>0</v>
      </c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</row>
    <row r="47" spans="1:41" s="112" customFormat="1">
      <c r="A47" s="112" t="s">
        <v>699</v>
      </c>
      <c r="B47" s="6" t="s">
        <v>570</v>
      </c>
      <c r="C47" s="57" t="s">
        <v>518</v>
      </c>
      <c r="D47" s="84">
        <v>6240</v>
      </c>
      <c r="E47" s="84">
        <v>5956</v>
      </c>
      <c r="F47" s="84">
        <v>6167.7119348428405</v>
      </c>
      <c r="G47" s="84">
        <v>739.32291037740163</v>
      </c>
      <c r="H47" s="84">
        <v>935.08766133836184</v>
      </c>
      <c r="I47" s="84">
        <v>0</v>
      </c>
      <c r="J47" s="84">
        <v>0</v>
      </c>
      <c r="K47" s="84">
        <v>0</v>
      </c>
      <c r="L47" s="89"/>
      <c r="M47" s="89"/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v>0</v>
      </c>
      <c r="U47" s="90">
        <v>0</v>
      </c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</row>
    <row r="48" spans="1:41" s="112" customFormat="1">
      <c r="A48" s="112" t="s">
        <v>700</v>
      </c>
      <c r="B48" s="6" t="s">
        <v>571</v>
      </c>
      <c r="C48" s="57" t="s">
        <v>518</v>
      </c>
      <c r="D48" s="84">
        <v>1937</v>
      </c>
      <c r="E48" s="84">
        <v>1869</v>
      </c>
      <c r="F48" s="84">
        <v>1928.2370369416949</v>
      </c>
      <c r="G48" s="84">
        <v>777.26430977910923</v>
      </c>
      <c r="H48" s="84">
        <v>110.13479195660653</v>
      </c>
      <c r="I48" s="84">
        <v>0</v>
      </c>
      <c r="J48" s="84">
        <v>0</v>
      </c>
      <c r="K48" s="84">
        <v>0</v>
      </c>
      <c r="L48" s="89"/>
      <c r="M48" s="89"/>
      <c r="N48" s="90">
        <v>0</v>
      </c>
      <c r="O48" s="90">
        <v>0</v>
      </c>
      <c r="P48" s="90">
        <v>0</v>
      </c>
      <c r="Q48" s="90">
        <v>0</v>
      </c>
      <c r="R48" s="90">
        <v>0</v>
      </c>
      <c r="S48" s="90">
        <v>0</v>
      </c>
      <c r="T48" s="90">
        <v>0</v>
      </c>
      <c r="U48" s="90">
        <v>0</v>
      </c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</row>
    <row r="49" spans="1:41" s="112" customFormat="1">
      <c r="A49" s="112" t="s">
        <v>701</v>
      </c>
      <c r="B49" s="6" t="s">
        <v>572</v>
      </c>
      <c r="C49" s="57" t="s">
        <v>518</v>
      </c>
      <c r="D49" s="84">
        <v>3891</v>
      </c>
      <c r="E49" s="84">
        <v>3733</v>
      </c>
      <c r="F49" s="84">
        <v>4408.3941359011778</v>
      </c>
      <c r="G49" s="84">
        <v>4174.0902793446166</v>
      </c>
      <c r="H49" s="84">
        <v>4885.8929134157024</v>
      </c>
      <c r="I49" s="84">
        <v>0</v>
      </c>
      <c r="J49" s="84">
        <v>0</v>
      </c>
      <c r="K49" s="84">
        <v>0</v>
      </c>
      <c r="L49" s="89"/>
      <c r="M49" s="89"/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0">
        <v>0</v>
      </c>
      <c r="U49" s="90">
        <v>0</v>
      </c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</row>
    <row r="50" spans="1:41" s="112" customFormat="1">
      <c r="A50" s="112" t="s">
        <v>702</v>
      </c>
      <c r="B50" s="6" t="s">
        <v>573</v>
      </c>
      <c r="C50" s="57" t="s">
        <v>518</v>
      </c>
      <c r="D50" s="84">
        <v>2750</v>
      </c>
      <c r="E50" s="84">
        <v>2674</v>
      </c>
      <c r="F50" s="84">
        <v>2750.5459690514604</v>
      </c>
      <c r="G50" s="84">
        <v>2528.0856581557136</v>
      </c>
      <c r="H50" s="84">
        <v>1798.3076493852798</v>
      </c>
      <c r="I50" s="84">
        <v>0</v>
      </c>
      <c r="J50" s="84">
        <v>0</v>
      </c>
      <c r="K50" s="84">
        <v>0</v>
      </c>
      <c r="L50" s="89"/>
      <c r="M50" s="89"/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</row>
    <row r="51" spans="1:41" s="112" customFormat="1">
      <c r="A51" s="112" t="s">
        <v>703</v>
      </c>
      <c r="B51" s="6" t="s">
        <v>88</v>
      </c>
      <c r="C51" s="57" t="s">
        <v>518</v>
      </c>
      <c r="D51" s="84">
        <v>15746</v>
      </c>
      <c r="E51" s="84">
        <v>16876</v>
      </c>
      <c r="F51" s="84">
        <v>16668.110109390203</v>
      </c>
      <c r="G51" s="84">
        <v>34488.847165635641</v>
      </c>
      <c r="H51" s="84">
        <v>38286.638253098135</v>
      </c>
      <c r="I51" s="84">
        <v>0</v>
      </c>
      <c r="J51" s="84">
        <v>0</v>
      </c>
      <c r="K51" s="84">
        <v>0</v>
      </c>
      <c r="L51" s="89"/>
      <c r="M51" s="89"/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</row>
    <row r="52" spans="1:41" s="112" customFormat="1">
      <c r="A52" s="112" t="s">
        <v>749</v>
      </c>
      <c r="B52" s="6" t="s">
        <v>751</v>
      </c>
      <c r="C52" s="57"/>
      <c r="D52" s="163">
        <f>SUM(D33:D42,D45:D51)</f>
        <v>83237</v>
      </c>
      <c r="E52" s="163">
        <f t="shared" ref="E52:K52" si="0">SUM(E33:E42,E45:E51)</f>
        <v>81473</v>
      </c>
      <c r="F52" s="163">
        <f t="shared" si="0"/>
        <v>85413.886309046997</v>
      </c>
      <c r="G52" s="163">
        <f t="shared" si="0"/>
        <v>89047.922493129969</v>
      </c>
      <c r="H52" s="163">
        <f t="shared" si="0"/>
        <v>96130.066559793384</v>
      </c>
      <c r="I52" s="163">
        <f t="shared" si="0"/>
        <v>0</v>
      </c>
      <c r="J52" s="163">
        <f t="shared" si="0"/>
        <v>0</v>
      </c>
      <c r="K52" s="163">
        <f t="shared" si="0"/>
        <v>0</v>
      </c>
      <c r="L52" s="89"/>
      <c r="M52" s="89"/>
      <c r="N52" s="163">
        <f t="shared" ref="N52:U52" si="1">SUM(N33:N42,N45:N51)</f>
        <v>8732</v>
      </c>
      <c r="O52" s="163">
        <f t="shared" si="1"/>
        <v>10454</v>
      </c>
      <c r="P52" s="163">
        <f t="shared" si="1"/>
        <v>10960.136387882223</v>
      </c>
      <c r="Q52" s="163">
        <f t="shared" si="1"/>
        <v>10797.286593730769</v>
      </c>
      <c r="R52" s="163">
        <f t="shared" si="1"/>
        <v>11916.235399084489</v>
      </c>
      <c r="S52" s="163">
        <f t="shared" si="1"/>
        <v>0</v>
      </c>
      <c r="T52" s="163">
        <f t="shared" si="1"/>
        <v>0</v>
      </c>
      <c r="U52" s="163">
        <f t="shared" si="1"/>
        <v>0</v>
      </c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</row>
    <row r="53" spans="1:41" s="12" customFormat="1">
      <c r="A53" s="112"/>
      <c r="B53" s="91"/>
      <c r="D53" s="92"/>
      <c r="E53" s="92"/>
      <c r="F53" s="92"/>
      <c r="G53" s="92"/>
      <c r="H53" s="92"/>
      <c r="I53" s="92"/>
      <c r="J53" s="92"/>
      <c r="K53" s="92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</row>
    <row r="54" spans="1:41" s="112" customFormat="1">
      <c r="B54" s="43" t="s">
        <v>574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</row>
    <row r="55" spans="1:41" s="112" customFormat="1">
      <c r="A55" s="112" t="s">
        <v>734</v>
      </c>
      <c r="B55" s="6" t="s">
        <v>643</v>
      </c>
      <c r="C55" s="57" t="s">
        <v>518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2758.8409921109833</v>
      </c>
      <c r="J55" s="84">
        <v>4823.8568659425555</v>
      </c>
      <c r="K55" s="84">
        <v>5123.3232334264776</v>
      </c>
      <c r="L55" s="89"/>
      <c r="M55" s="89"/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84">
        <v>0</v>
      </c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</row>
    <row r="56" spans="1:41" s="112" customFormat="1">
      <c r="A56" s="112" t="s">
        <v>735</v>
      </c>
      <c r="B56" s="6" t="s">
        <v>644</v>
      </c>
      <c r="C56" s="57" t="s">
        <v>518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15766.274298671029</v>
      </c>
      <c r="J56" s="84">
        <v>25207.703811457286</v>
      </c>
      <c r="K56" s="84">
        <v>23114.681690883786</v>
      </c>
      <c r="L56" s="89"/>
      <c r="M56" s="89"/>
      <c r="N56" s="84">
        <v>0</v>
      </c>
      <c r="O56" s="84">
        <v>0</v>
      </c>
      <c r="P56" s="84">
        <v>0</v>
      </c>
      <c r="Q56" s="84">
        <v>0</v>
      </c>
      <c r="R56" s="84">
        <v>0</v>
      </c>
      <c r="S56" s="84">
        <v>0</v>
      </c>
      <c r="T56" s="84">
        <v>0</v>
      </c>
      <c r="U56" s="84">
        <v>0</v>
      </c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</row>
    <row r="57" spans="1:41" s="112" customFormat="1">
      <c r="A57" s="112" t="s">
        <v>736</v>
      </c>
      <c r="B57" s="6" t="s">
        <v>645</v>
      </c>
      <c r="C57" s="57" t="s">
        <v>518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12990.404465185467</v>
      </c>
      <c r="J57" s="84">
        <v>14857.575641766416</v>
      </c>
      <c r="K57" s="84">
        <v>12467.93553658818</v>
      </c>
      <c r="L57" s="89"/>
      <c r="M57" s="89"/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</row>
    <row r="58" spans="1:41" s="112" customFormat="1">
      <c r="A58" s="112" t="s">
        <v>737</v>
      </c>
      <c r="B58" s="6" t="s">
        <v>646</v>
      </c>
      <c r="C58" s="57" t="s">
        <v>518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3897.8626016258445</v>
      </c>
      <c r="J58" s="84">
        <v>9499.4701846445514</v>
      </c>
      <c r="K58" s="84">
        <v>6722.7265905994618</v>
      </c>
      <c r="L58" s="89"/>
      <c r="M58" s="89"/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</row>
    <row r="59" spans="1:41" s="112" customFormat="1">
      <c r="A59" s="112" t="s">
        <v>738</v>
      </c>
      <c r="B59" s="6" t="s">
        <v>647</v>
      </c>
      <c r="C59" s="57" t="s">
        <v>518</v>
      </c>
      <c r="D59" s="84">
        <v>0</v>
      </c>
      <c r="E59" s="84">
        <v>0</v>
      </c>
      <c r="F59" s="84">
        <v>0</v>
      </c>
      <c r="G59" s="84">
        <v>0</v>
      </c>
      <c r="H59" s="84">
        <v>0</v>
      </c>
      <c r="I59" s="84">
        <v>2218.1346807672503</v>
      </c>
      <c r="J59" s="84">
        <v>747.19825284048852</v>
      </c>
      <c r="K59" s="84">
        <v>1110.4733222203693</v>
      </c>
      <c r="L59" s="89"/>
      <c r="M59" s="89"/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84">
        <v>0</v>
      </c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</row>
    <row r="60" spans="1:41" s="112" customFormat="1">
      <c r="A60" s="112" t="s">
        <v>739</v>
      </c>
      <c r="B60" s="6" t="s">
        <v>654</v>
      </c>
      <c r="C60" s="57" t="s">
        <v>518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9"/>
      <c r="M60" s="89"/>
      <c r="N60" s="84">
        <v>0</v>
      </c>
      <c r="O60" s="84">
        <v>0</v>
      </c>
      <c r="P60" s="84">
        <v>0</v>
      </c>
      <c r="Q60" s="84">
        <v>0</v>
      </c>
      <c r="R60" s="84">
        <v>0</v>
      </c>
      <c r="S60" s="84">
        <v>0</v>
      </c>
      <c r="T60" s="84">
        <v>0</v>
      </c>
      <c r="U60" s="84">
        <v>0</v>
      </c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</row>
    <row r="61" spans="1:41" s="112" customFormat="1">
      <c r="A61" s="112" t="s">
        <v>740</v>
      </c>
      <c r="B61" s="6" t="s">
        <v>565</v>
      </c>
      <c r="C61" s="57" t="s">
        <v>518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9"/>
      <c r="M61" s="89"/>
      <c r="N61" s="84">
        <v>0</v>
      </c>
      <c r="O61" s="84">
        <v>0</v>
      </c>
      <c r="P61" s="84">
        <v>0</v>
      </c>
      <c r="Q61" s="84">
        <v>0</v>
      </c>
      <c r="R61" s="84">
        <v>0</v>
      </c>
      <c r="S61" s="84">
        <v>0</v>
      </c>
      <c r="T61" s="84">
        <v>0</v>
      </c>
      <c r="U61" s="84">
        <v>0</v>
      </c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</row>
    <row r="62" spans="1:41" s="112" customFormat="1">
      <c r="A62" s="112" t="s">
        <v>741</v>
      </c>
      <c r="B62" s="6" t="s">
        <v>648</v>
      </c>
      <c r="C62" s="57" t="s">
        <v>518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9"/>
      <c r="M62" s="89"/>
      <c r="N62" s="84">
        <v>0</v>
      </c>
      <c r="O62" s="84">
        <v>0</v>
      </c>
      <c r="P62" s="84">
        <v>0</v>
      </c>
      <c r="Q62" s="84">
        <v>0</v>
      </c>
      <c r="R62" s="84">
        <v>0</v>
      </c>
      <c r="S62" s="84">
        <v>0</v>
      </c>
      <c r="T62" s="84">
        <v>0</v>
      </c>
      <c r="U62" s="84">
        <v>0</v>
      </c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</row>
    <row r="63" spans="1:41" s="112" customFormat="1">
      <c r="A63" s="112" t="s">
        <v>742</v>
      </c>
      <c r="B63" s="6" t="s">
        <v>649</v>
      </c>
      <c r="C63" s="57" t="s">
        <v>518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9"/>
      <c r="M63" s="89"/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84">
        <v>0</v>
      </c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</row>
    <row r="64" spans="1:41" s="112" customFormat="1">
      <c r="A64" s="112" t="s">
        <v>743</v>
      </c>
      <c r="B64" s="6" t="s">
        <v>565</v>
      </c>
      <c r="C64" s="57" t="s">
        <v>518</v>
      </c>
      <c r="D64" s="84">
        <v>0</v>
      </c>
      <c r="E64" s="84">
        <v>0</v>
      </c>
      <c r="F64" s="84">
        <v>0</v>
      </c>
      <c r="G64" s="84">
        <v>0</v>
      </c>
      <c r="H64" s="84">
        <v>0</v>
      </c>
      <c r="I64" s="84">
        <v>0</v>
      </c>
      <c r="J64" s="84">
        <v>0</v>
      </c>
      <c r="K64" s="84">
        <v>0</v>
      </c>
      <c r="L64" s="89"/>
      <c r="M64" s="89"/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2050.1508925286066</v>
      </c>
      <c r="T64" s="84">
        <v>2029.4736972145699</v>
      </c>
      <c r="U64" s="84">
        <v>1812.7696510215242</v>
      </c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</row>
    <row r="65" spans="1:41" s="112" customFormat="1">
      <c r="A65" s="112" t="s">
        <v>744</v>
      </c>
      <c r="B65" s="6" t="s">
        <v>681</v>
      </c>
      <c r="C65" s="57" t="s">
        <v>518</v>
      </c>
      <c r="D65" s="84">
        <v>0</v>
      </c>
      <c r="E65" s="84"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  <c r="L65" s="89"/>
      <c r="M65" s="89"/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3172.2721502055006</v>
      </c>
      <c r="T65" s="84">
        <v>2858.6151661341519</v>
      </c>
      <c r="U65" s="84">
        <v>3622.7995391976947</v>
      </c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</row>
    <row r="66" spans="1:41" s="12" customFormat="1">
      <c r="A66" s="112"/>
      <c r="B66" s="91"/>
      <c r="D66" s="92"/>
      <c r="E66" s="92"/>
      <c r="F66" s="92"/>
      <c r="G66" s="92"/>
      <c r="H66" s="92"/>
      <c r="I66" s="92"/>
      <c r="J66" s="92"/>
      <c r="K66" s="92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</row>
    <row r="67" spans="1:41" s="112" customFormat="1">
      <c r="B67" s="43" t="s">
        <v>575</v>
      </c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</row>
    <row r="68" spans="1:41" s="112" customFormat="1">
      <c r="A68" s="112" t="s">
        <v>734</v>
      </c>
      <c r="B68" s="6" t="s">
        <v>576</v>
      </c>
      <c r="C68" s="57" t="s">
        <v>518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24179.996041818908</v>
      </c>
      <c r="J68" s="84">
        <v>11866.69872635</v>
      </c>
      <c r="K68" s="84">
        <v>11917.670507449997</v>
      </c>
      <c r="L68" s="89"/>
      <c r="M68" s="89"/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2491.67895</v>
      </c>
      <c r="U68" s="90">
        <v>247</v>
      </c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</row>
    <row r="69" spans="1:41" s="112" customFormat="1">
      <c r="A69" s="112" t="s">
        <v>735</v>
      </c>
      <c r="B69" s="6" t="s">
        <v>570</v>
      </c>
      <c r="C69" s="57" t="s">
        <v>518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1095.37956975</v>
      </c>
      <c r="J69" s="84">
        <v>608.34144675000061</v>
      </c>
      <c r="K69" s="84">
        <v>568.39848225000026</v>
      </c>
      <c r="L69" s="89"/>
      <c r="M69" s="89"/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</row>
    <row r="70" spans="1:41" s="112" customFormat="1">
      <c r="A70" s="112" t="s">
        <v>736</v>
      </c>
      <c r="B70" s="6" t="s">
        <v>571</v>
      </c>
      <c r="C70" s="57" t="s">
        <v>518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v>803.67390019999993</v>
      </c>
      <c r="J70" s="84">
        <v>971.36771060000024</v>
      </c>
      <c r="K70" s="84">
        <v>481.85555220000003</v>
      </c>
      <c r="L70" s="89"/>
      <c r="M70" s="89"/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</row>
    <row r="71" spans="1:41" s="112" customFormat="1">
      <c r="A71" s="112" t="s">
        <v>737</v>
      </c>
      <c r="B71" s="6" t="s">
        <v>572</v>
      </c>
      <c r="C71" s="57" t="s">
        <v>518</v>
      </c>
      <c r="D71" s="84">
        <v>0</v>
      </c>
      <c r="E71" s="84">
        <v>0</v>
      </c>
      <c r="F71" s="84">
        <v>0</v>
      </c>
      <c r="G71" s="84">
        <v>0</v>
      </c>
      <c r="H71" s="84">
        <v>0</v>
      </c>
      <c r="I71" s="84">
        <v>2103.1441575618801</v>
      </c>
      <c r="J71" s="84">
        <v>3969.7613355242484</v>
      </c>
      <c r="K71" s="84">
        <v>9850.8335012370917</v>
      </c>
      <c r="L71" s="89"/>
      <c r="M71" s="89"/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3856.2213932881168</v>
      </c>
      <c r="T71" s="90">
        <v>2834.3265095257475</v>
      </c>
      <c r="U71" s="90">
        <v>4962.842313112913</v>
      </c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</row>
    <row r="72" spans="1:41" s="112" customFormat="1">
      <c r="A72" s="112" t="s">
        <v>738</v>
      </c>
      <c r="B72" s="6" t="s">
        <v>573</v>
      </c>
      <c r="C72" s="57" t="s">
        <v>518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1800.257395979871</v>
      </c>
      <c r="J72" s="84">
        <v>1210.7435525201649</v>
      </c>
      <c r="K72" s="84">
        <v>1495.1570341201484</v>
      </c>
      <c r="L72" s="89"/>
      <c r="M72" s="89"/>
      <c r="N72" s="90">
        <v>0</v>
      </c>
      <c r="O72" s="90">
        <v>0</v>
      </c>
      <c r="P72" s="90">
        <v>0</v>
      </c>
      <c r="Q72" s="90">
        <v>0</v>
      </c>
      <c r="R72" s="90">
        <v>0</v>
      </c>
      <c r="S72" s="90">
        <v>83.896664020129137</v>
      </c>
      <c r="T72" s="90">
        <v>53.178747479834669</v>
      </c>
      <c r="U72" s="90">
        <v>55.463035879851503</v>
      </c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</row>
    <row r="73" spans="1:41" s="112" customFormat="1">
      <c r="A73" s="112" t="s">
        <v>739</v>
      </c>
      <c r="B73" s="6" t="s">
        <v>577</v>
      </c>
      <c r="C73" s="57" t="s">
        <v>518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89"/>
      <c r="M73" s="89"/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</row>
    <row r="74" spans="1:41" s="112" customFormat="1">
      <c r="A74" s="112" t="s">
        <v>740</v>
      </c>
      <c r="B74" s="6" t="s">
        <v>578</v>
      </c>
      <c r="C74" s="57" t="s">
        <v>518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v>11155.657049683425</v>
      </c>
      <c r="J74" s="84">
        <v>13713.625420229768</v>
      </c>
      <c r="K74" s="84">
        <v>11637.475346636917</v>
      </c>
      <c r="L74" s="89"/>
      <c r="M74" s="89"/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315.96565031657633</v>
      </c>
      <c r="T74" s="90">
        <v>602.33516977022623</v>
      </c>
      <c r="U74" s="90">
        <v>431.693593363079</v>
      </c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</row>
    <row r="75" spans="1:41" s="112" customFormat="1">
      <c r="A75" s="112" t="s">
        <v>741</v>
      </c>
      <c r="B75" s="6" t="s">
        <v>579</v>
      </c>
      <c r="C75" s="57" t="s">
        <v>518</v>
      </c>
      <c r="D75" s="84">
        <v>0</v>
      </c>
      <c r="E75" s="84">
        <v>0</v>
      </c>
      <c r="F75" s="84">
        <v>0</v>
      </c>
      <c r="G75" s="84">
        <v>0</v>
      </c>
      <c r="H75" s="84">
        <v>0</v>
      </c>
      <c r="I75" s="84">
        <v>143.16399999999999</v>
      </c>
      <c r="J75" s="84">
        <v>59.479760000000006</v>
      </c>
      <c r="K75" s="84">
        <v>284.25137000000001</v>
      </c>
      <c r="L75" s="89"/>
      <c r="M75" s="89"/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</row>
    <row r="76" spans="1:41" s="112" customFormat="1">
      <c r="A76" s="112" t="s">
        <v>742</v>
      </c>
      <c r="B76" s="6" t="s">
        <v>580</v>
      </c>
      <c r="C76" s="57" t="s">
        <v>518</v>
      </c>
      <c r="D76" s="84">
        <v>0</v>
      </c>
      <c r="E76" s="84">
        <v>0</v>
      </c>
      <c r="F76" s="84">
        <v>0</v>
      </c>
      <c r="G76" s="84">
        <v>0</v>
      </c>
      <c r="H76" s="84">
        <v>0</v>
      </c>
      <c r="I76" s="84">
        <v>219.51</v>
      </c>
      <c r="J76" s="84">
        <v>53.92</v>
      </c>
      <c r="K76" s="84">
        <v>292.64299999999997</v>
      </c>
      <c r="L76" s="89"/>
      <c r="M76" s="89"/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</row>
    <row r="77" spans="1:41" s="112" customFormat="1">
      <c r="A77" s="112" t="s">
        <v>743</v>
      </c>
      <c r="B77" s="6" t="s">
        <v>581</v>
      </c>
      <c r="C77" s="57" t="s">
        <v>518</v>
      </c>
      <c r="D77" s="84">
        <v>0</v>
      </c>
      <c r="E77" s="84">
        <v>0</v>
      </c>
      <c r="F77" s="84">
        <v>0</v>
      </c>
      <c r="G77" s="84">
        <v>0</v>
      </c>
      <c r="H77" s="84">
        <v>0</v>
      </c>
      <c r="I77" s="84">
        <v>0</v>
      </c>
      <c r="J77" s="84">
        <v>0</v>
      </c>
      <c r="K77" s="84">
        <v>0</v>
      </c>
      <c r="L77" s="89"/>
      <c r="M77" s="89"/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</row>
    <row r="78" spans="1:41" s="112" customFormat="1">
      <c r="A78" s="112" t="s">
        <v>744</v>
      </c>
      <c r="B78" s="6" t="s">
        <v>582</v>
      </c>
      <c r="C78" s="57" t="s">
        <v>518</v>
      </c>
      <c r="D78" s="84">
        <v>0</v>
      </c>
      <c r="E78" s="84">
        <v>0</v>
      </c>
      <c r="F78" s="84">
        <v>0</v>
      </c>
      <c r="G78" s="84">
        <v>0</v>
      </c>
      <c r="H78" s="84">
        <v>0</v>
      </c>
      <c r="I78" s="84">
        <v>0</v>
      </c>
      <c r="J78" s="84">
        <v>0</v>
      </c>
      <c r="K78" s="84">
        <v>0</v>
      </c>
      <c r="M78" s="89"/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</row>
    <row r="79" spans="1:41" s="112" customFormat="1">
      <c r="A79" s="112" t="s">
        <v>745</v>
      </c>
      <c r="B79" s="6" t="s">
        <v>583</v>
      </c>
      <c r="C79" s="57" t="s">
        <v>518</v>
      </c>
      <c r="D79" s="84">
        <v>0</v>
      </c>
      <c r="E79" s="84">
        <v>0</v>
      </c>
      <c r="F79" s="84">
        <v>0</v>
      </c>
      <c r="G79" s="84">
        <v>0</v>
      </c>
      <c r="H79" s="84">
        <v>0</v>
      </c>
      <c r="I79" s="84">
        <v>42860.456361554141</v>
      </c>
      <c r="J79" s="84">
        <v>38930.14029040387</v>
      </c>
      <c r="K79" s="84">
        <v>31108.065896463639</v>
      </c>
      <c r="M79" s="89"/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664.52037469585412</v>
      </c>
      <c r="T79" s="90">
        <v>1259.8974908459586</v>
      </c>
      <c r="U79" s="90">
        <v>788.17745728635975</v>
      </c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</row>
    <row r="80" spans="1:41" s="112" customFormat="1">
      <c r="A80" s="112" t="s">
        <v>746</v>
      </c>
      <c r="B80" s="6" t="s">
        <v>584</v>
      </c>
      <c r="C80" s="57" t="s">
        <v>518</v>
      </c>
      <c r="D80" s="84">
        <v>0</v>
      </c>
      <c r="E80" s="84">
        <v>0</v>
      </c>
      <c r="F80" s="84">
        <v>0</v>
      </c>
      <c r="G80" s="84">
        <v>0</v>
      </c>
      <c r="H80" s="84">
        <v>0</v>
      </c>
      <c r="I80" s="84">
        <v>0</v>
      </c>
      <c r="J80" s="84">
        <v>0</v>
      </c>
      <c r="K80" s="84">
        <v>0</v>
      </c>
      <c r="L80" s="89"/>
      <c r="M80" s="89"/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90">
        <v>0</v>
      </c>
      <c r="U80" s="90">
        <v>0</v>
      </c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</row>
    <row r="81" spans="1:41" s="112" customFormat="1">
      <c r="A81" s="112" t="s">
        <v>750</v>
      </c>
      <c r="B81" s="122" t="s">
        <v>554</v>
      </c>
      <c r="C81" s="40" t="s">
        <v>518</v>
      </c>
      <c r="D81" s="84">
        <v>0</v>
      </c>
      <c r="E81" s="84">
        <v>0</v>
      </c>
      <c r="F81" s="84">
        <v>0</v>
      </c>
      <c r="G81" s="84">
        <v>0</v>
      </c>
      <c r="H81" s="84">
        <v>0</v>
      </c>
      <c r="I81" s="162">
        <v>121992.7555149088</v>
      </c>
      <c r="J81" s="162">
        <v>126519.88299902935</v>
      </c>
      <c r="K81" s="162">
        <v>116175.49106407606</v>
      </c>
      <c r="M81" s="11"/>
      <c r="N81" s="84">
        <v>8732</v>
      </c>
      <c r="O81" s="84">
        <v>10454</v>
      </c>
      <c r="P81" s="84">
        <v>10960.136387882223</v>
      </c>
      <c r="Q81" s="84">
        <v>10797.286593730769</v>
      </c>
      <c r="R81" s="84">
        <v>11916.235399084491</v>
      </c>
      <c r="S81" s="84">
        <v>10143.027125054785</v>
      </c>
      <c r="T81" s="84">
        <v>12129.50573097049</v>
      </c>
      <c r="U81" s="84">
        <v>11920.745589861423</v>
      </c>
      <c r="W81" s="45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</row>
    <row r="82" spans="1:41" s="45" customFormat="1">
      <c r="A82" s="112"/>
      <c r="B82" s="94"/>
      <c r="C82" s="95"/>
      <c r="D82" s="96"/>
      <c r="E82" s="96"/>
      <c r="F82" s="96"/>
      <c r="G82" s="96"/>
      <c r="H82" s="96"/>
      <c r="I82" s="96"/>
      <c r="J82" s="96"/>
      <c r="K82" s="96"/>
      <c r="L82" s="112"/>
      <c r="M82" s="97"/>
      <c r="N82" s="88"/>
      <c r="O82" s="88"/>
      <c r="P82" s="88"/>
      <c r="Q82" s="88"/>
      <c r="R82" s="88"/>
      <c r="S82" s="88"/>
      <c r="T82" s="88"/>
      <c r="U82" s="88"/>
      <c r="W82" s="112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</row>
    <row r="83" spans="1:41" s="112" customFormat="1" ht="15.75">
      <c r="A83" s="45"/>
      <c r="B83" s="15" t="s">
        <v>585</v>
      </c>
      <c r="C83" s="40"/>
      <c r="D83" s="93"/>
      <c r="E83" s="93"/>
      <c r="F83" s="93"/>
      <c r="G83" s="93"/>
      <c r="H83" s="93"/>
      <c r="I83" s="93"/>
      <c r="J83" s="93"/>
      <c r="K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</row>
    <row r="84" spans="1:41" s="112" customFormat="1">
      <c r="B84" s="39" t="s">
        <v>586</v>
      </c>
      <c r="C84" s="40"/>
      <c r="D84" s="93"/>
      <c r="E84" s="93"/>
      <c r="F84" s="93"/>
      <c r="G84" s="93"/>
      <c r="H84" s="93"/>
      <c r="I84" s="93"/>
      <c r="J84" s="93"/>
      <c r="K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</row>
    <row r="85" spans="1:41" s="112" customFormat="1">
      <c r="A85" s="112" t="s">
        <v>587</v>
      </c>
      <c r="B85" s="6" t="s">
        <v>588</v>
      </c>
      <c r="C85" s="40" t="s">
        <v>518</v>
      </c>
      <c r="D85" s="124">
        <v>83237</v>
      </c>
      <c r="E85" s="124">
        <v>81473</v>
      </c>
      <c r="F85" s="124">
        <v>85413.886309046997</v>
      </c>
      <c r="G85" s="124">
        <v>89047.922493129969</v>
      </c>
      <c r="H85" s="124">
        <v>96130.066559793384</v>
      </c>
      <c r="I85" s="124">
        <v>121992.7555149088</v>
      </c>
      <c r="J85" s="124">
        <v>126519.88299902935</v>
      </c>
      <c r="K85" s="124">
        <v>116175.49106407606</v>
      </c>
      <c r="N85" s="124">
        <v>4272</v>
      </c>
      <c r="O85" s="124">
        <v>5797</v>
      </c>
      <c r="P85" s="124">
        <v>5820.8844663992886</v>
      </c>
      <c r="Q85" s="124">
        <v>7250.1932237307619</v>
      </c>
      <c r="R85" s="124">
        <v>7707.290259084486</v>
      </c>
      <c r="S85" s="124">
        <v>3172.2721502055006</v>
      </c>
      <c r="T85" s="124">
        <v>5350.2941161341514</v>
      </c>
      <c r="U85" s="124">
        <v>3869.7995391976947</v>
      </c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</row>
    <row r="86" spans="1:41" s="112" customFormat="1">
      <c r="A86" s="112" t="s">
        <v>589</v>
      </c>
      <c r="B86" s="6" t="s">
        <v>590</v>
      </c>
      <c r="C86" s="40" t="s">
        <v>518</v>
      </c>
      <c r="D86" s="124">
        <v>0</v>
      </c>
      <c r="E86" s="124">
        <v>0</v>
      </c>
      <c r="F86" s="124">
        <v>0</v>
      </c>
      <c r="G86" s="124">
        <v>0</v>
      </c>
      <c r="H86" s="124">
        <v>0</v>
      </c>
      <c r="I86" s="124">
        <v>0</v>
      </c>
      <c r="J86" s="124">
        <v>0</v>
      </c>
      <c r="K86" s="124">
        <v>0</v>
      </c>
      <c r="N86" s="124">
        <v>0</v>
      </c>
      <c r="O86" s="124">
        <v>0</v>
      </c>
      <c r="P86" s="124">
        <v>0</v>
      </c>
      <c r="Q86" s="124">
        <v>0</v>
      </c>
      <c r="R86" s="124">
        <v>0</v>
      </c>
      <c r="S86" s="124">
        <v>0</v>
      </c>
      <c r="T86" s="124">
        <v>0</v>
      </c>
      <c r="U86" s="124">
        <v>0</v>
      </c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</row>
    <row r="87" spans="1:41" s="112" customFormat="1">
      <c r="A87" s="112" t="s">
        <v>591</v>
      </c>
      <c r="B87" s="6" t="s">
        <v>592</v>
      </c>
      <c r="C87" s="40" t="s">
        <v>518</v>
      </c>
      <c r="D87" s="124">
        <v>0</v>
      </c>
      <c r="E87" s="124">
        <v>0</v>
      </c>
      <c r="F87" s="124">
        <v>0</v>
      </c>
      <c r="G87" s="124">
        <v>0</v>
      </c>
      <c r="H87" s="124">
        <v>0</v>
      </c>
      <c r="I87" s="124">
        <v>0</v>
      </c>
      <c r="J87" s="124">
        <v>0</v>
      </c>
      <c r="K87" s="124">
        <v>0</v>
      </c>
      <c r="N87" s="124">
        <v>1462</v>
      </c>
      <c r="O87" s="124">
        <v>1984</v>
      </c>
      <c r="P87" s="124">
        <v>1992.6709095478855</v>
      </c>
      <c r="Q87" s="124">
        <v>2296.5656600000066</v>
      </c>
      <c r="R87" s="124">
        <v>2416.6891700000042</v>
      </c>
      <c r="S87" s="124">
        <v>4920.6040823206768</v>
      </c>
      <c r="T87" s="124">
        <v>4749.7379176217673</v>
      </c>
      <c r="U87" s="124">
        <v>6238.1763996422033</v>
      </c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</row>
    <row r="88" spans="1:41" s="112" customFormat="1">
      <c r="A88" s="112" t="s">
        <v>593</v>
      </c>
      <c r="B88" s="6" t="s">
        <v>594</v>
      </c>
      <c r="C88" s="40" t="s">
        <v>518</v>
      </c>
      <c r="D88" s="124">
        <v>0</v>
      </c>
      <c r="E88" s="124">
        <v>0</v>
      </c>
      <c r="F88" s="124">
        <v>0</v>
      </c>
      <c r="G88" s="124">
        <v>0</v>
      </c>
      <c r="H88" s="124">
        <v>0</v>
      </c>
      <c r="I88" s="124">
        <v>0</v>
      </c>
      <c r="J88" s="124">
        <v>0</v>
      </c>
      <c r="K88" s="124">
        <v>0</v>
      </c>
      <c r="L88" s="45"/>
      <c r="N88" s="124">
        <v>2998</v>
      </c>
      <c r="O88" s="124">
        <v>2673</v>
      </c>
      <c r="P88" s="124">
        <v>3146.5810119350481</v>
      </c>
      <c r="Q88" s="124">
        <v>1250.5277100000001</v>
      </c>
      <c r="R88" s="124">
        <v>1792.2559700000002</v>
      </c>
      <c r="S88" s="124">
        <v>2050.1508925286066</v>
      </c>
      <c r="T88" s="124">
        <v>2029.4736972145699</v>
      </c>
      <c r="U88" s="124">
        <v>1812.7696510215242</v>
      </c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</row>
    <row r="89" spans="1:41" s="112" customFormat="1">
      <c r="A89" s="112" t="s">
        <v>595</v>
      </c>
      <c r="B89" s="6" t="s">
        <v>596</v>
      </c>
      <c r="C89" s="40" t="s">
        <v>518</v>
      </c>
      <c r="D89" s="124">
        <v>0</v>
      </c>
      <c r="E89" s="124">
        <v>0</v>
      </c>
      <c r="F89" s="124">
        <v>0</v>
      </c>
      <c r="G89" s="124">
        <v>0</v>
      </c>
      <c r="H89" s="124">
        <v>0</v>
      </c>
      <c r="I89" s="124">
        <v>0</v>
      </c>
      <c r="J89" s="124">
        <v>0</v>
      </c>
      <c r="K89" s="124">
        <v>0</v>
      </c>
      <c r="L89" s="45"/>
      <c r="N89" s="124">
        <v>0</v>
      </c>
      <c r="O89" s="124">
        <v>0</v>
      </c>
      <c r="P89" s="124">
        <v>0</v>
      </c>
      <c r="Q89" s="124">
        <v>0</v>
      </c>
      <c r="R89" s="124">
        <v>0</v>
      </c>
      <c r="S89" s="124">
        <v>0</v>
      </c>
      <c r="T89" s="124">
        <v>0</v>
      </c>
      <c r="U89" s="124">
        <v>0</v>
      </c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</row>
    <row r="90" spans="1:41" s="112" customFormat="1">
      <c r="A90" s="112" t="s">
        <v>597</v>
      </c>
      <c r="B90" s="98" t="s">
        <v>598</v>
      </c>
      <c r="C90" s="40" t="s">
        <v>518</v>
      </c>
      <c r="D90" s="124">
        <v>0</v>
      </c>
      <c r="E90" s="124">
        <v>0</v>
      </c>
      <c r="F90" s="124">
        <v>0</v>
      </c>
      <c r="G90" s="124">
        <v>0</v>
      </c>
      <c r="H90" s="124">
        <v>0</v>
      </c>
      <c r="I90" s="124">
        <v>0</v>
      </c>
      <c r="J90" s="124">
        <v>0</v>
      </c>
      <c r="K90" s="124">
        <v>0</v>
      </c>
      <c r="W90" s="45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</row>
    <row r="91" spans="1:41" s="45" customFormat="1">
      <c r="B91" s="127"/>
      <c r="C91" s="95"/>
      <c r="D91" s="128"/>
      <c r="E91" s="128"/>
      <c r="F91" s="128"/>
      <c r="G91" s="128"/>
      <c r="H91" s="128"/>
      <c r="I91" s="128"/>
      <c r="J91" s="128"/>
      <c r="K91" s="128"/>
      <c r="L91" s="112"/>
      <c r="N91" s="129"/>
      <c r="O91" s="129"/>
      <c r="P91" s="129"/>
      <c r="Q91" s="129"/>
      <c r="R91" s="129"/>
      <c r="S91" s="129"/>
      <c r="T91" s="129"/>
      <c r="U91" s="129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</row>
    <row r="92" spans="1:41" s="45" customFormat="1">
      <c r="B92" s="127"/>
      <c r="C92" s="95"/>
      <c r="D92" s="128"/>
      <c r="E92" s="128"/>
      <c r="F92" s="128"/>
      <c r="G92" s="128"/>
      <c r="H92" s="128"/>
      <c r="I92" s="128"/>
      <c r="J92" s="128"/>
      <c r="K92" s="128"/>
      <c r="L92" s="112"/>
      <c r="N92" s="129"/>
      <c r="O92" s="129"/>
      <c r="P92" s="129"/>
      <c r="Q92" s="129"/>
      <c r="R92" s="129"/>
      <c r="S92" s="129"/>
      <c r="T92" s="129"/>
      <c r="U92" s="129"/>
      <c r="W92" s="112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</row>
    <row r="93" spans="1:41" s="112" customFormat="1">
      <c r="B93" s="39" t="s">
        <v>599</v>
      </c>
      <c r="C93" s="40"/>
      <c r="D93" s="93"/>
      <c r="E93" s="93"/>
      <c r="F93" s="93"/>
      <c r="G93" s="93"/>
      <c r="H93" s="93"/>
      <c r="I93" s="93"/>
      <c r="J93" s="93"/>
      <c r="K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</row>
    <row r="94" spans="1:41" s="112" customFormat="1">
      <c r="A94" s="112" t="s">
        <v>600</v>
      </c>
      <c r="B94" s="6" t="s">
        <v>588</v>
      </c>
      <c r="C94" s="40" t="s">
        <v>518</v>
      </c>
      <c r="D94" s="84">
        <v>83237</v>
      </c>
      <c r="E94" s="84">
        <v>81473</v>
      </c>
      <c r="F94" s="84">
        <v>85413.886309046997</v>
      </c>
      <c r="G94" s="84">
        <v>89047.922493129969</v>
      </c>
      <c r="H94" s="84">
        <v>96130.066559793384</v>
      </c>
      <c r="I94" s="84">
        <v>121992.7555149088</v>
      </c>
      <c r="J94" s="84">
        <v>126519.88299902935</v>
      </c>
      <c r="K94" s="84">
        <v>116175.49106407606</v>
      </c>
      <c r="N94" s="44">
        <v>4272</v>
      </c>
      <c r="O94" s="44">
        <v>5797</v>
      </c>
      <c r="P94" s="44">
        <v>5820.8844663992886</v>
      </c>
      <c r="Q94" s="44">
        <v>7250.1932237307619</v>
      </c>
      <c r="R94" s="44">
        <v>7707.290259084486</v>
      </c>
      <c r="S94" s="44">
        <v>3172.2721502055006</v>
      </c>
      <c r="T94" s="44">
        <v>5350.2941161341514</v>
      </c>
      <c r="U94" s="44">
        <v>3869.7995391976947</v>
      </c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</row>
    <row r="95" spans="1:41" s="112" customFormat="1">
      <c r="A95" s="112" t="s">
        <v>601</v>
      </c>
      <c r="B95" s="6" t="s">
        <v>590</v>
      </c>
      <c r="C95" s="40" t="s">
        <v>518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</row>
    <row r="96" spans="1:41" s="112" customFormat="1">
      <c r="A96" s="112" t="s">
        <v>602</v>
      </c>
      <c r="B96" s="6" t="s">
        <v>592</v>
      </c>
      <c r="C96" s="40" t="s">
        <v>518</v>
      </c>
      <c r="D96" s="84">
        <v>0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4">
        <v>0</v>
      </c>
      <c r="N96" s="44">
        <v>1462</v>
      </c>
      <c r="O96" s="44">
        <v>1984</v>
      </c>
      <c r="P96" s="44">
        <v>1992.6709095478855</v>
      </c>
      <c r="Q96" s="44">
        <v>2296.5656600000066</v>
      </c>
      <c r="R96" s="44">
        <v>2416.6891700000042</v>
      </c>
      <c r="S96" s="44">
        <v>4920.6040823206768</v>
      </c>
      <c r="T96" s="44">
        <v>4749.7379176217673</v>
      </c>
      <c r="U96" s="44">
        <v>6238.1763996422033</v>
      </c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</row>
    <row r="97" spans="1:41" s="112" customFormat="1">
      <c r="A97" s="112" t="s">
        <v>603</v>
      </c>
      <c r="B97" s="6" t="s">
        <v>594</v>
      </c>
      <c r="C97" s="40" t="s">
        <v>518</v>
      </c>
      <c r="D97" s="84">
        <v>0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N97" s="44">
        <v>2998</v>
      </c>
      <c r="O97" s="44">
        <v>2673</v>
      </c>
      <c r="P97" s="44">
        <v>3146.5810119350481</v>
      </c>
      <c r="Q97" s="44">
        <v>1250.5277100000001</v>
      </c>
      <c r="R97" s="44">
        <v>1792.2559700000002</v>
      </c>
      <c r="S97" s="44">
        <v>2050.1508925286066</v>
      </c>
      <c r="T97" s="44">
        <v>2029.4736972145699</v>
      </c>
      <c r="U97" s="44">
        <v>1812.7696510215242</v>
      </c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</row>
    <row r="98" spans="1:41" s="112" customFormat="1">
      <c r="A98" s="112" t="s">
        <v>604</v>
      </c>
      <c r="B98" s="6" t="s">
        <v>596</v>
      </c>
      <c r="C98" s="40" t="s">
        <v>518</v>
      </c>
      <c r="D98" s="84">
        <v>0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W98" s="99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</row>
    <row r="99" spans="1:41" s="99" customFormat="1">
      <c r="A99" s="112" t="s">
        <v>605</v>
      </c>
      <c r="B99" s="98" t="s">
        <v>598</v>
      </c>
      <c r="C99" s="40" t="s">
        <v>518</v>
      </c>
      <c r="D99" s="84">
        <v>0</v>
      </c>
      <c r="E99" s="84">
        <v>0</v>
      </c>
      <c r="F99" s="84">
        <v>0</v>
      </c>
      <c r="G99" s="84">
        <v>0</v>
      </c>
      <c r="H99" s="84">
        <v>0</v>
      </c>
      <c r="I99" s="84">
        <v>0</v>
      </c>
      <c r="J99" s="84">
        <v>0</v>
      </c>
      <c r="K99" s="84">
        <v>0</v>
      </c>
      <c r="L99" s="112"/>
      <c r="M99" s="112"/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112"/>
      <c r="W99" s="112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</row>
    <row r="100" spans="1:41" s="112" customFormat="1">
      <c r="B100" s="122" t="s">
        <v>554</v>
      </c>
      <c r="C100" s="40" t="s">
        <v>518</v>
      </c>
      <c r="D100" s="162">
        <v>83237</v>
      </c>
      <c r="E100" s="162">
        <v>81473</v>
      </c>
      <c r="F100" s="162">
        <v>85413.886309046997</v>
      </c>
      <c r="G100" s="162">
        <v>89047.922493129969</v>
      </c>
      <c r="H100" s="162">
        <v>96130.066559793384</v>
      </c>
      <c r="I100" s="162">
        <v>121992.7555149088</v>
      </c>
      <c r="J100" s="162">
        <v>126519.88299902935</v>
      </c>
      <c r="K100" s="162">
        <v>116175.49106407606</v>
      </c>
      <c r="N100" s="11"/>
      <c r="O100" s="11"/>
      <c r="P100" s="11"/>
      <c r="Q100" s="11"/>
      <c r="R100" s="11"/>
      <c r="S100" s="11"/>
      <c r="T100" s="11"/>
      <c r="U100" s="11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</row>
    <row r="101" spans="1:41" s="112" customFormat="1">
      <c r="B101" s="6"/>
      <c r="C101" s="40"/>
      <c r="D101" s="96">
        <v>4</v>
      </c>
      <c r="E101" s="96">
        <v>0</v>
      </c>
      <c r="F101" s="96">
        <v>0</v>
      </c>
      <c r="G101" s="96">
        <v>23</v>
      </c>
      <c r="H101" s="96">
        <v>42.052720000000001</v>
      </c>
      <c r="I101" s="96">
        <v>7</v>
      </c>
      <c r="J101" s="96">
        <v>11315</v>
      </c>
      <c r="K101" s="96">
        <v>2274</v>
      </c>
      <c r="N101" s="11"/>
      <c r="O101" s="11"/>
      <c r="P101" s="11"/>
      <c r="Q101" s="11"/>
      <c r="R101" s="11"/>
      <c r="S101" s="11"/>
      <c r="T101" s="11"/>
      <c r="U101" s="11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</row>
    <row r="102" spans="1:41" s="112" customFormat="1">
      <c r="B102" s="43" t="s">
        <v>670</v>
      </c>
      <c r="C102" s="40"/>
      <c r="D102" s="96">
        <v>83233</v>
      </c>
      <c r="E102" s="96">
        <v>81473</v>
      </c>
      <c r="F102" s="96">
        <v>85413.886309046997</v>
      </c>
      <c r="G102" s="96">
        <v>89024.922493129969</v>
      </c>
      <c r="H102" s="96">
        <v>96088.013839793377</v>
      </c>
      <c r="I102" s="96">
        <v>121985.7555149088</v>
      </c>
      <c r="J102" s="96">
        <v>115204.88299902935</v>
      </c>
      <c r="K102" s="96">
        <v>113901.49106407606</v>
      </c>
      <c r="N102" s="11"/>
      <c r="O102" s="11"/>
      <c r="P102" s="11"/>
      <c r="Q102" s="11"/>
      <c r="R102" s="11"/>
      <c r="S102" s="11"/>
      <c r="T102" s="11"/>
      <c r="U102" s="11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</row>
    <row r="103" spans="1:41" s="112" customFormat="1">
      <c r="B103" s="6"/>
      <c r="C103" s="40"/>
      <c r="N103" s="98"/>
      <c r="O103" s="98"/>
      <c r="P103" s="98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</row>
    <row r="104" spans="1:41" s="112" customFormat="1" ht="15.75">
      <c r="B104" s="15" t="s">
        <v>606</v>
      </c>
      <c r="C104" s="98"/>
      <c r="M104" s="98"/>
      <c r="N104" s="98"/>
      <c r="O104" s="98"/>
      <c r="P104" s="98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</row>
    <row r="105" spans="1:41" s="112" customFormat="1">
      <c r="B105" s="39" t="s">
        <v>607</v>
      </c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</row>
    <row r="106" spans="1:41" s="112" customFormat="1">
      <c r="B106" s="98" t="s">
        <v>609</v>
      </c>
      <c r="C106" s="40" t="s">
        <v>518</v>
      </c>
      <c r="D106" s="84">
        <v>5701</v>
      </c>
      <c r="E106" s="84">
        <v>5590</v>
      </c>
      <c r="F106" s="84">
        <v>5542</v>
      </c>
      <c r="G106" s="84">
        <v>5429</v>
      </c>
      <c r="H106" s="84">
        <v>5443.4896100000005</v>
      </c>
      <c r="I106" s="84">
        <v>2447.9713899999997</v>
      </c>
      <c r="J106" s="84">
        <v>2383.3057599999997</v>
      </c>
      <c r="K106" s="84">
        <v>13665.305759999999</v>
      </c>
      <c r="N106" s="84">
        <v>0</v>
      </c>
      <c r="O106" s="84">
        <v>0</v>
      </c>
      <c r="P106" s="84">
        <v>0</v>
      </c>
      <c r="Q106" s="84">
        <v>0</v>
      </c>
      <c r="R106" s="84">
        <v>0</v>
      </c>
      <c r="S106" s="84">
        <v>0</v>
      </c>
      <c r="T106" s="84">
        <v>0</v>
      </c>
      <c r="U106" s="84">
        <v>0</v>
      </c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</row>
    <row r="107" spans="1:41" s="112" customFormat="1">
      <c r="B107" s="98" t="s">
        <v>611</v>
      </c>
      <c r="C107" s="40" t="s">
        <v>518</v>
      </c>
      <c r="D107" s="84">
        <v>4</v>
      </c>
      <c r="E107" s="84">
        <v>0</v>
      </c>
      <c r="F107" s="84">
        <v>0</v>
      </c>
      <c r="G107" s="84">
        <v>23</v>
      </c>
      <c r="H107" s="84">
        <v>42.052720000000001</v>
      </c>
      <c r="I107" s="84">
        <v>7</v>
      </c>
      <c r="J107" s="84">
        <v>11315</v>
      </c>
      <c r="K107" s="84">
        <v>2274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0</v>
      </c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</row>
    <row r="108" spans="1:41" s="112" customFormat="1">
      <c r="B108" s="98" t="s">
        <v>613</v>
      </c>
      <c r="C108" s="40" t="s">
        <v>518</v>
      </c>
      <c r="D108" s="84">
        <v>-115</v>
      </c>
      <c r="E108" s="84">
        <v>-18</v>
      </c>
      <c r="F108" s="84">
        <v>-113</v>
      </c>
      <c r="G108" s="84">
        <v>-8.510389999999461</v>
      </c>
      <c r="H108" s="84">
        <v>-3037.5709400000001</v>
      </c>
      <c r="I108" s="84">
        <v>-71.665630000000093</v>
      </c>
      <c r="J108" s="84">
        <v>-33</v>
      </c>
      <c r="K108" s="84">
        <v>-8266</v>
      </c>
      <c r="N108" s="84">
        <v>0</v>
      </c>
      <c r="O108" s="84">
        <v>0</v>
      </c>
      <c r="P108" s="84">
        <v>0</v>
      </c>
      <c r="Q108" s="84">
        <v>0</v>
      </c>
      <c r="R108" s="84">
        <v>0</v>
      </c>
      <c r="S108" s="84">
        <v>0</v>
      </c>
      <c r="T108" s="84">
        <v>0</v>
      </c>
      <c r="U108" s="84">
        <v>0</v>
      </c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</row>
    <row r="109" spans="1:41" s="112" customFormat="1">
      <c r="B109" s="98" t="s">
        <v>615</v>
      </c>
      <c r="C109" s="40" t="s">
        <v>518</v>
      </c>
      <c r="D109" s="84">
        <v>0</v>
      </c>
      <c r="E109" s="84"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4">
        <v>0</v>
      </c>
      <c r="N109" s="84">
        <v>0</v>
      </c>
      <c r="O109" s="84">
        <v>0</v>
      </c>
      <c r="P109" s="84">
        <v>0</v>
      </c>
      <c r="Q109" s="84">
        <v>0</v>
      </c>
      <c r="R109" s="84">
        <v>0</v>
      </c>
      <c r="S109" s="84">
        <v>0</v>
      </c>
      <c r="T109" s="84">
        <v>0</v>
      </c>
      <c r="U109" s="84">
        <v>0</v>
      </c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</row>
    <row r="110" spans="1:41" s="112" customFormat="1" ht="30">
      <c r="A110" s="99"/>
      <c r="B110" s="98" t="s">
        <v>617</v>
      </c>
      <c r="C110" s="40" t="s">
        <v>518</v>
      </c>
      <c r="D110" s="84">
        <v>0</v>
      </c>
      <c r="E110" s="84">
        <v>-30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0</v>
      </c>
      <c r="N110" s="84">
        <v>0</v>
      </c>
      <c r="O110" s="84">
        <v>0</v>
      </c>
      <c r="P110" s="84">
        <v>0</v>
      </c>
      <c r="Q110" s="84">
        <v>0</v>
      </c>
      <c r="R110" s="84">
        <v>0</v>
      </c>
      <c r="S110" s="84">
        <v>0</v>
      </c>
      <c r="T110" s="84">
        <v>0</v>
      </c>
      <c r="U110" s="84">
        <v>0</v>
      </c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</row>
    <row r="111" spans="1:41" s="112" customFormat="1">
      <c r="B111" s="98" t="s">
        <v>619</v>
      </c>
      <c r="C111" s="40" t="s">
        <v>518</v>
      </c>
      <c r="D111" s="84">
        <v>5590</v>
      </c>
      <c r="E111" s="84">
        <v>5542</v>
      </c>
      <c r="F111" s="84">
        <v>5429</v>
      </c>
      <c r="G111" s="84">
        <v>5443.4896100000005</v>
      </c>
      <c r="H111" s="84">
        <v>2447.9713900000002</v>
      </c>
      <c r="I111" s="84">
        <v>2383.3057599999997</v>
      </c>
      <c r="J111" s="84">
        <v>13665.305759999999</v>
      </c>
      <c r="K111" s="84">
        <v>7673.3057599999993</v>
      </c>
      <c r="N111" s="84">
        <v>0</v>
      </c>
      <c r="O111" s="84">
        <v>0</v>
      </c>
      <c r="P111" s="84">
        <v>0</v>
      </c>
      <c r="Q111" s="84">
        <v>0</v>
      </c>
      <c r="R111" s="84">
        <v>0</v>
      </c>
      <c r="S111" s="84">
        <v>0</v>
      </c>
      <c r="T111" s="84">
        <v>0</v>
      </c>
      <c r="U111" s="84">
        <v>0</v>
      </c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</row>
    <row r="112" spans="1:41" s="112" customFormat="1"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</row>
    <row r="113" spans="1:41" s="112" customFormat="1">
      <c r="B113" s="39" t="s">
        <v>620</v>
      </c>
      <c r="D113" s="93"/>
      <c r="E113" s="93"/>
      <c r="F113" s="93"/>
      <c r="G113" s="93"/>
      <c r="H113" s="93"/>
      <c r="I113" s="93"/>
      <c r="J113" s="93"/>
      <c r="K113" s="93"/>
      <c r="N113" s="93"/>
      <c r="O113" s="93"/>
      <c r="P113" s="93"/>
      <c r="Q113" s="93"/>
      <c r="R113" s="93"/>
      <c r="S113" s="93"/>
      <c r="T113" s="93"/>
      <c r="U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</row>
    <row r="114" spans="1:41" s="112" customFormat="1">
      <c r="B114" s="98" t="s">
        <v>609</v>
      </c>
      <c r="C114" s="40" t="s">
        <v>518</v>
      </c>
      <c r="D114" s="84">
        <v>0</v>
      </c>
      <c r="E114" s="84">
        <v>0</v>
      </c>
      <c r="F114" s="84">
        <v>0</v>
      </c>
      <c r="G114" s="84">
        <v>0</v>
      </c>
      <c r="H114" s="84">
        <v>0</v>
      </c>
      <c r="I114" s="84">
        <v>0</v>
      </c>
      <c r="J114" s="84">
        <v>0</v>
      </c>
      <c r="K114" s="84">
        <v>0</v>
      </c>
      <c r="N114" s="84">
        <v>0</v>
      </c>
      <c r="O114" s="84">
        <v>0</v>
      </c>
      <c r="P114" s="84">
        <v>0</v>
      </c>
      <c r="Q114" s="84">
        <v>0</v>
      </c>
      <c r="R114" s="84">
        <v>0</v>
      </c>
      <c r="S114" s="84">
        <v>0</v>
      </c>
      <c r="T114" s="84">
        <v>0</v>
      </c>
      <c r="U114" s="84">
        <v>0</v>
      </c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</row>
    <row r="115" spans="1:41" s="112" customFormat="1">
      <c r="B115" s="98" t="s">
        <v>611</v>
      </c>
      <c r="C115" s="40" t="s">
        <v>518</v>
      </c>
      <c r="D115" s="84">
        <v>0</v>
      </c>
      <c r="E115" s="84">
        <v>0</v>
      </c>
      <c r="F115" s="84">
        <v>0</v>
      </c>
      <c r="G115" s="84">
        <v>0</v>
      </c>
      <c r="H115" s="84">
        <v>0</v>
      </c>
      <c r="I115" s="84">
        <v>0</v>
      </c>
      <c r="J115" s="84">
        <v>0</v>
      </c>
      <c r="K115" s="84">
        <v>0</v>
      </c>
      <c r="N115" s="84">
        <v>0</v>
      </c>
      <c r="O115" s="84">
        <v>0</v>
      </c>
      <c r="P115" s="84">
        <v>0</v>
      </c>
      <c r="Q115" s="84">
        <v>0</v>
      </c>
      <c r="R115" s="84">
        <v>0</v>
      </c>
      <c r="S115" s="84">
        <v>0</v>
      </c>
      <c r="T115" s="84">
        <v>0</v>
      </c>
      <c r="U115" s="84">
        <v>0</v>
      </c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</row>
    <row r="116" spans="1:41" s="112" customFormat="1">
      <c r="B116" s="98" t="s">
        <v>613</v>
      </c>
      <c r="C116" s="40" t="s">
        <v>518</v>
      </c>
      <c r="D116" s="84">
        <v>0</v>
      </c>
      <c r="E116" s="84">
        <v>0</v>
      </c>
      <c r="F116" s="84">
        <v>0</v>
      </c>
      <c r="G116" s="84">
        <v>0</v>
      </c>
      <c r="H116" s="84">
        <v>0</v>
      </c>
      <c r="I116" s="84">
        <v>0</v>
      </c>
      <c r="J116" s="84">
        <v>0</v>
      </c>
      <c r="K116" s="84">
        <v>0</v>
      </c>
      <c r="N116" s="84">
        <v>0</v>
      </c>
      <c r="O116" s="84">
        <v>0</v>
      </c>
      <c r="P116" s="84">
        <v>0</v>
      </c>
      <c r="Q116" s="84">
        <v>0</v>
      </c>
      <c r="R116" s="84">
        <v>0</v>
      </c>
      <c r="S116" s="84">
        <v>0</v>
      </c>
      <c r="T116" s="84">
        <v>0</v>
      </c>
      <c r="U116" s="84">
        <v>0</v>
      </c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</row>
    <row r="117" spans="1:41" s="112" customFormat="1">
      <c r="B117" s="98" t="s">
        <v>615</v>
      </c>
      <c r="C117" s="40" t="s">
        <v>518</v>
      </c>
      <c r="D117" s="84">
        <v>0</v>
      </c>
      <c r="E117" s="84">
        <v>0</v>
      </c>
      <c r="F117" s="84">
        <v>0</v>
      </c>
      <c r="G117" s="84">
        <v>0</v>
      </c>
      <c r="H117" s="84">
        <v>0</v>
      </c>
      <c r="I117" s="84">
        <v>0</v>
      </c>
      <c r="J117" s="84">
        <v>0</v>
      </c>
      <c r="K117" s="84">
        <v>0</v>
      </c>
      <c r="N117" s="84">
        <v>0</v>
      </c>
      <c r="O117" s="84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</row>
    <row r="118" spans="1:41" s="112" customFormat="1" ht="30">
      <c r="A118" s="99"/>
      <c r="B118" s="98" t="s">
        <v>617</v>
      </c>
      <c r="C118" s="40" t="s">
        <v>518</v>
      </c>
      <c r="D118" s="84">
        <v>0</v>
      </c>
      <c r="E118" s="84">
        <v>0</v>
      </c>
      <c r="F118" s="84">
        <v>0</v>
      </c>
      <c r="G118" s="84">
        <v>0</v>
      </c>
      <c r="H118" s="84">
        <v>0</v>
      </c>
      <c r="I118" s="84">
        <v>0</v>
      </c>
      <c r="J118" s="84">
        <v>0</v>
      </c>
      <c r="K118" s="84">
        <v>0</v>
      </c>
      <c r="N118" s="84">
        <v>0</v>
      </c>
      <c r="O118" s="84">
        <v>0</v>
      </c>
      <c r="P118" s="84">
        <v>0</v>
      </c>
      <c r="Q118" s="84">
        <v>0</v>
      </c>
      <c r="R118" s="84">
        <v>0</v>
      </c>
      <c r="S118" s="84">
        <v>0</v>
      </c>
      <c r="T118" s="84">
        <v>0</v>
      </c>
      <c r="U118" s="84">
        <v>0</v>
      </c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</row>
    <row r="119" spans="1:41" s="112" customFormat="1">
      <c r="B119" s="98" t="s">
        <v>619</v>
      </c>
      <c r="C119" s="40" t="s">
        <v>518</v>
      </c>
      <c r="D119" s="84">
        <v>0</v>
      </c>
      <c r="E119" s="84">
        <v>0</v>
      </c>
      <c r="F119" s="84">
        <v>0</v>
      </c>
      <c r="G119" s="84">
        <v>0</v>
      </c>
      <c r="H119" s="84">
        <v>0</v>
      </c>
      <c r="I119" s="84">
        <v>0</v>
      </c>
      <c r="J119" s="84">
        <v>0</v>
      </c>
      <c r="K119" s="84">
        <v>0</v>
      </c>
      <c r="L119" s="12"/>
      <c r="N119" s="84">
        <v>0</v>
      </c>
      <c r="O119" s="84">
        <v>0</v>
      </c>
      <c r="P119" s="84">
        <v>0</v>
      </c>
      <c r="Q119" s="84">
        <v>0</v>
      </c>
      <c r="R119" s="84">
        <v>0</v>
      </c>
      <c r="S119" s="84">
        <v>0</v>
      </c>
      <c r="T119" s="84">
        <v>0</v>
      </c>
      <c r="U119" s="84">
        <v>0</v>
      </c>
      <c r="W119" s="12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</row>
    <row r="120" spans="1:41" s="12" customFormat="1">
      <c r="L120" s="91"/>
    </row>
    <row r="121" spans="1:41" s="12" customFormat="1">
      <c r="C121" s="91"/>
      <c r="D121" s="91"/>
      <c r="E121" s="91"/>
      <c r="F121" s="91"/>
      <c r="G121" s="91"/>
      <c r="H121" s="91"/>
      <c r="I121" s="91"/>
      <c r="J121" s="91"/>
      <c r="K121" s="91"/>
      <c r="L121" s="112"/>
      <c r="M121" s="130"/>
      <c r="N121" s="131"/>
      <c r="O121" s="131"/>
      <c r="P121" s="131"/>
      <c r="Q121" s="131"/>
      <c r="R121" s="131"/>
      <c r="S121" s="131"/>
      <c r="T121" s="131"/>
      <c r="U121" s="131"/>
      <c r="W121" s="112"/>
    </row>
    <row r="122" spans="1:41" s="112" customFormat="1" ht="15.75">
      <c r="A122" s="91"/>
      <c r="B122" s="15" t="s">
        <v>621</v>
      </c>
      <c r="D122" s="1" t="s">
        <v>622</v>
      </c>
    </row>
    <row r="123" spans="1:41" s="112" customFormat="1"/>
    <row r="124" spans="1:41" s="112" customFormat="1"/>
    <row r="125" spans="1:41" s="112" customFormat="1">
      <c r="A125" s="112" t="s">
        <v>624</v>
      </c>
      <c r="B125" s="6" t="s">
        <v>623</v>
      </c>
      <c r="C125" s="40" t="s">
        <v>518</v>
      </c>
      <c r="D125" s="84">
        <v>57.346305660523527</v>
      </c>
      <c r="E125" s="84">
        <v>57.397348211178183</v>
      </c>
      <c r="F125" s="84">
        <v>56.967267460291595</v>
      </c>
      <c r="G125" s="84">
        <v>60.591761172983063</v>
      </c>
      <c r="H125" s="84">
        <v>61.355981584173833</v>
      </c>
      <c r="I125" s="84">
        <v>66.342555213409383</v>
      </c>
      <c r="J125" s="84">
        <v>72.069245827137678</v>
      </c>
      <c r="K125" s="84">
        <v>73.513513513513502</v>
      </c>
      <c r="L125"/>
      <c r="W125"/>
    </row>
    <row r="126" spans="1:41">
      <c r="C126" s="112"/>
      <c r="L126" s="112"/>
      <c r="W126" s="112"/>
    </row>
    <row r="127" spans="1:41" s="112" customFormat="1"/>
    <row r="128" spans="1:41" s="112" customFormat="1"/>
    <row r="129" spans="1:23" s="112" customFormat="1"/>
    <row r="130" spans="1:23" s="112" customFormat="1"/>
    <row r="131" spans="1:23" s="112" customFormat="1">
      <c r="L131"/>
      <c r="W131"/>
    </row>
    <row r="132" spans="1:23">
      <c r="B132" s="164" t="s">
        <v>678</v>
      </c>
      <c r="C132" s="112"/>
      <c r="L132" s="112"/>
      <c r="W132" s="112"/>
    </row>
    <row r="133" spans="1:23" s="112" customFormat="1">
      <c r="B133" s="165"/>
      <c r="D133" s="136">
        <v>2006</v>
      </c>
      <c r="E133" s="136">
        <v>2007</v>
      </c>
      <c r="F133" s="136">
        <v>2008</v>
      </c>
      <c r="G133" s="136">
        <v>2009</v>
      </c>
      <c r="H133" s="136">
        <v>2010</v>
      </c>
      <c r="I133" s="136">
        <v>2011</v>
      </c>
      <c r="J133" s="136">
        <v>2012</v>
      </c>
      <c r="K133" s="136">
        <v>2013</v>
      </c>
      <c r="L133"/>
      <c r="W133"/>
    </row>
    <row r="134" spans="1:23">
      <c r="B134" s="133" t="s">
        <v>672</v>
      </c>
      <c r="C134" s="112"/>
      <c r="D134" s="112"/>
      <c r="E134" s="112"/>
      <c r="F134" s="112"/>
      <c r="G134" s="112"/>
      <c r="H134" s="112"/>
      <c r="I134" s="112"/>
      <c r="J134" s="112"/>
      <c r="K134" s="112"/>
    </row>
    <row r="135" spans="1:23">
      <c r="A135" s="112" t="s">
        <v>608</v>
      </c>
      <c r="B135" s="98" t="s">
        <v>609</v>
      </c>
      <c r="C135" s="112"/>
      <c r="D135" s="134">
        <v>0</v>
      </c>
      <c r="E135" s="134">
        <v>0</v>
      </c>
      <c r="F135" s="134">
        <v>0</v>
      </c>
      <c r="G135" s="134">
        <v>6</v>
      </c>
      <c r="H135" s="134">
        <v>27.944839999999999</v>
      </c>
      <c r="I135" s="134">
        <v>64.799230000000009</v>
      </c>
      <c r="J135" s="134">
        <v>0</v>
      </c>
      <c r="K135" s="134">
        <v>0</v>
      </c>
    </row>
    <row r="136" spans="1:23">
      <c r="A136" s="112" t="s">
        <v>610</v>
      </c>
      <c r="B136" s="98" t="s">
        <v>611</v>
      </c>
      <c r="C136" s="112"/>
      <c r="D136" s="134">
        <v>0</v>
      </c>
      <c r="E136" s="134">
        <v>0</v>
      </c>
      <c r="F136" s="134">
        <v>0</v>
      </c>
      <c r="G136" s="134">
        <v>22</v>
      </c>
      <c r="H136" s="134">
        <v>36.854390000000002</v>
      </c>
      <c r="I136" s="134">
        <v>0</v>
      </c>
      <c r="J136" s="134">
        <v>0</v>
      </c>
      <c r="K136" s="134">
        <v>0</v>
      </c>
    </row>
    <row r="137" spans="1:23">
      <c r="A137" s="112" t="s">
        <v>612</v>
      </c>
      <c r="B137" s="98" t="s">
        <v>613</v>
      </c>
      <c r="C137" s="112"/>
      <c r="D137" s="134">
        <v>0</v>
      </c>
      <c r="E137" s="134">
        <v>0</v>
      </c>
      <c r="F137" s="134">
        <v>0</v>
      </c>
      <c r="G137" s="134">
        <v>0</v>
      </c>
      <c r="H137" s="134">
        <v>0</v>
      </c>
      <c r="I137" s="134">
        <v>-64.799229999999994</v>
      </c>
      <c r="J137" s="134">
        <v>0</v>
      </c>
      <c r="K137" s="134">
        <v>0</v>
      </c>
    </row>
    <row r="138" spans="1:23">
      <c r="A138" s="112" t="s">
        <v>614</v>
      </c>
      <c r="B138" s="98" t="s">
        <v>615</v>
      </c>
      <c r="C138" s="112"/>
      <c r="D138" s="134">
        <v>0</v>
      </c>
      <c r="E138" s="134">
        <v>0</v>
      </c>
      <c r="F138" s="134">
        <v>0</v>
      </c>
      <c r="G138" s="134">
        <v>0</v>
      </c>
      <c r="H138" s="134">
        <v>0</v>
      </c>
      <c r="I138" s="134">
        <v>0</v>
      </c>
      <c r="J138" s="134">
        <v>0</v>
      </c>
      <c r="K138" s="134">
        <v>0</v>
      </c>
    </row>
    <row r="139" spans="1:23" ht="30">
      <c r="A139" s="99" t="s">
        <v>616</v>
      </c>
      <c r="B139" s="98" t="s">
        <v>617</v>
      </c>
      <c r="C139" s="112"/>
      <c r="D139" s="134">
        <v>0</v>
      </c>
      <c r="E139" s="134">
        <v>0</v>
      </c>
      <c r="F139" s="134">
        <v>0</v>
      </c>
      <c r="G139" s="134">
        <v>0</v>
      </c>
      <c r="H139" s="134">
        <v>0</v>
      </c>
      <c r="I139" s="134">
        <v>0</v>
      </c>
      <c r="J139" s="134">
        <v>0</v>
      </c>
      <c r="K139" s="134">
        <v>0</v>
      </c>
    </row>
    <row r="140" spans="1:23" ht="15.75" thickBot="1">
      <c r="A140" s="112" t="s">
        <v>618</v>
      </c>
      <c r="B140" s="98" t="s">
        <v>619</v>
      </c>
      <c r="C140" s="112"/>
      <c r="D140" s="137">
        <v>0</v>
      </c>
      <c r="E140" s="137">
        <v>0</v>
      </c>
      <c r="F140" s="137">
        <v>0</v>
      </c>
      <c r="G140" s="137">
        <v>28</v>
      </c>
      <c r="H140" s="137">
        <v>64.799229999999994</v>
      </c>
      <c r="I140" s="137">
        <v>1.4210854715202004E-14</v>
      </c>
      <c r="J140" s="137">
        <v>0</v>
      </c>
      <c r="K140" s="137">
        <v>0</v>
      </c>
    </row>
    <row r="141" spans="1:23" ht="15.75" thickTop="1">
      <c r="B141" s="112"/>
      <c r="C141" s="112"/>
      <c r="D141" s="135"/>
      <c r="E141" s="135"/>
      <c r="F141" s="135"/>
      <c r="G141" s="135"/>
      <c r="H141" s="135"/>
      <c r="I141" s="135"/>
      <c r="J141" s="135"/>
      <c r="K141" s="112"/>
    </row>
    <row r="142" spans="1:23">
      <c r="B142" s="133" t="s">
        <v>673</v>
      </c>
      <c r="C142" s="112"/>
      <c r="D142" s="135"/>
      <c r="E142" s="135"/>
      <c r="F142" s="135"/>
      <c r="G142" s="135"/>
      <c r="H142" s="135"/>
      <c r="I142" s="135"/>
      <c r="J142" s="135"/>
      <c r="K142" s="112"/>
    </row>
    <row r="143" spans="1:23">
      <c r="A143" s="112" t="s">
        <v>704</v>
      </c>
      <c r="B143" s="98" t="s">
        <v>609</v>
      </c>
      <c r="C143" s="112"/>
      <c r="D143" s="134">
        <v>0</v>
      </c>
      <c r="E143" s="134">
        <v>0</v>
      </c>
      <c r="F143" s="134">
        <v>0</v>
      </c>
      <c r="G143" s="134">
        <v>0</v>
      </c>
      <c r="H143" s="134">
        <v>0.94953999999999994</v>
      </c>
      <c r="I143" s="134">
        <v>6.1478700000000002</v>
      </c>
      <c r="J143" s="134">
        <v>0</v>
      </c>
      <c r="K143" s="134">
        <v>0</v>
      </c>
    </row>
    <row r="144" spans="1:23">
      <c r="A144" s="112" t="s">
        <v>705</v>
      </c>
      <c r="B144" s="98" t="s">
        <v>611</v>
      </c>
      <c r="C144" s="112"/>
      <c r="D144" s="134">
        <v>0</v>
      </c>
      <c r="E144" s="134">
        <v>0</v>
      </c>
      <c r="F144" s="134">
        <v>0</v>
      </c>
      <c r="G144" s="134">
        <v>1</v>
      </c>
      <c r="H144" s="134">
        <v>5.1983300000000003</v>
      </c>
      <c r="I144" s="134">
        <v>0</v>
      </c>
      <c r="J144" s="134">
        <v>0</v>
      </c>
      <c r="K144" s="134">
        <v>0</v>
      </c>
    </row>
    <row r="145" spans="1:11">
      <c r="A145" s="112" t="s">
        <v>706</v>
      </c>
      <c r="B145" s="98" t="s">
        <v>613</v>
      </c>
      <c r="C145" s="112"/>
      <c r="D145" s="134">
        <v>0</v>
      </c>
      <c r="E145" s="134">
        <v>0</v>
      </c>
      <c r="F145" s="134">
        <v>0</v>
      </c>
      <c r="G145" s="134">
        <v>0</v>
      </c>
      <c r="H145" s="134">
        <v>0</v>
      </c>
      <c r="I145" s="134">
        <v>-6.1478700000000002</v>
      </c>
      <c r="J145" s="134">
        <v>0</v>
      </c>
      <c r="K145" s="134">
        <v>0</v>
      </c>
    </row>
    <row r="146" spans="1:11">
      <c r="A146" s="112" t="s">
        <v>707</v>
      </c>
      <c r="B146" s="98" t="s">
        <v>615</v>
      </c>
      <c r="C146" s="112"/>
      <c r="D146" s="134">
        <v>0</v>
      </c>
      <c r="E146" s="134">
        <v>0</v>
      </c>
      <c r="F146" s="134">
        <v>0</v>
      </c>
      <c r="G146" s="134">
        <v>0</v>
      </c>
      <c r="H146" s="134">
        <v>0</v>
      </c>
      <c r="I146" s="134">
        <v>0</v>
      </c>
      <c r="J146" s="134">
        <v>0</v>
      </c>
      <c r="K146" s="134">
        <v>0</v>
      </c>
    </row>
    <row r="147" spans="1:11" ht="30">
      <c r="A147" s="99" t="s">
        <v>708</v>
      </c>
      <c r="B147" s="98" t="s">
        <v>617</v>
      </c>
      <c r="C147" s="112"/>
      <c r="D147" s="134">
        <v>0</v>
      </c>
      <c r="E147" s="134">
        <v>0</v>
      </c>
      <c r="F147" s="134">
        <v>0</v>
      </c>
      <c r="G147" s="134">
        <v>0</v>
      </c>
      <c r="H147" s="134">
        <v>0</v>
      </c>
      <c r="I147" s="134">
        <v>0</v>
      </c>
      <c r="J147" s="134">
        <v>0</v>
      </c>
      <c r="K147" s="134">
        <v>0</v>
      </c>
    </row>
    <row r="148" spans="1:11" ht="15.75" thickBot="1">
      <c r="A148" s="112" t="s">
        <v>709</v>
      </c>
      <c r="B148" s="98" t="s">
        <v>619</v>
      </c>
      <c r="C148" s="112"/>
      <c r="D148" s="137">
        <v>0</v>
      </c>
      <c r="E148" s="137">
        <v>0</v>
      </c>
      <c r="F148" s="137">
        <v>0</v>
      </c>
      <c r="G148" s="137">
        <v>1</v>
      </c>
      <c r="H148" s="137">
        <v>6.1478700000000002</v>
      </c>
      <c r="I148" s="137">
        <v>0</v>
      </c>
      <c r="J148" s="137">
        <v>0</v>
      </c>
      <c r="K148" s="137">
        <v>0</v>
      </c>
    </row>
    <row r="149" spans="1:11" ht="15.75" thickTop="1">
      <c r="B149" s="112"/>
      <c r="C149" s="112"/>
      <c r="D149" s="135"/>
      <c r="E149" s="135"/>
      <c r="F149" s="135"/>
      <c r="G149" s="135"/>
      <c r="H149" s="135"/>
      <c r="I149" s="135"/>
      <c r="J149" s="135"/>
      <c r="K149" s="112"/>
    </row>
    <row r="150" spans="1:11">
      <c r="B150" s="133" t="s">
        <v>674</v>
      </c>
      <c r="C150" s="112"/>
      <c r="D150" s="135"/>
      <c r="E150" s="135"/>
      <c r="F150" s="135"/>
      <c r="G150" s="135"/>
      <c r="H150" s="135"/>
      <c r="I150" s="135"/>
      <c r="J150" s="135"/>
      <c r="K150" s="112"/>
    </row>
    <row r="151" spans="1:11">
      <c r="A151" s="112" t="s">
        <v>710</v>
      </c>
      <c r="B151" s="98" t="s">
        <v>609</v>
      </c>
      <c r="C151" s="112"/>
      <c r="D151" s="134">
        <v>342</v>
      </c>
      <c r="E151" s="134">
        <v>227</v>
      </c>
      <c r="F151" s="134">
        <v>197</v>
      </c>
      <c r="G151" s="134">
        <v>146</v>
      </c>
      <c r="H151" s="134">
        <v>143.30347</v>
      </c>
      <c r="I151" s="134">
        <v>108.71853</v>
      </c>
      <c r="J151" s="134">
        <v>115</v>
      </c>
      <c r="K151" s="134">
        <v>115</v>
      </c>
    </row>
    <row r="152" spans="1:11">
      <c r="A152" s="112" t="s">
        <v>713</v>
      </c>
      <c r="B152" s="98" t="s">
        <v>611</v>
      </c>
      <c r="C152" s="112"/>
      <c r="D152" s="134">
        <v>0</v>
      </c>
      <c r="E152" s="134">
        <v>0</v>
      </c>
      <c r="F152" s="134">
        <v>0</v>
      </c>
      <c r="G152" s="134">
        <v>0</v>
      </c>
      <c r="H152" s="134">
        <v>0</v>
      </c>
      <c r="I152" s="134">
        <v>7</v>
      </c>
      <c r="J152" s="134">
        <v>0</v>
      </c>
      <c r="K152" s="134">
        <v>0</v>
      </c>
    </row>
    <row r="153" spans="1:11">
      <c r="A153" s="112" t="s">
        <v>711</v>
      </c>
      <c r="B153" s="98" t="s">
        <v>613</v>
      </c>
      <c r="C153" s="112"/>
      <c r="D153" s="134">
        <v>-115</v>
      </c>
      <c r="E153" s="134">
        <v>0</v>
      </c>
      <c r="F153" s="134">
        <v>-51</v>
      </c>
      <c r="G153" s="134">
        <v>-3</v>
      </c>
      <c r="H153" s="134">
        <v>-34.584940000000003</v>
      </c>
      <c r="I153" s="134">
        <v>0</v>
      </c>
      <c r="J153" s="134">
        <v>0</v>
      </c>
      <c r="K153" s="134">
        <v>0</v>
      </c>
    </row>
    <row r="154" spans="1:11">
      <c r="A154" s="112" t="s">
        <v>712</v>
      </c>
      <c r="B154" s="98" t="s">
        <v>615</v>
      </c>
      <c r="C154" s="112"/>
      <c r="D154" s="134">
        <v>0</v>
      </c>
      <c r="E154" s="134">
        <v>0</v>
      </c>
      <c r="F154" s="134">
        <v>0</v>
      </c>
      <c r="G154" s="134">
        <v>0</v>
      </c>
      <c r="H154" s="134">
        <v>0</v>
      </c>
      <c r="I154" s="134">
        <v>0</v>
      </c>
      <c r="J154" s="134">
        <v>0</v>
      </c>
      <c r="K154" s="134">
        <v>0</v>
      </c>
    </row>
    <row r="155" spans="1:11" ht="30">
      <c r="A155" s="99" t="s">
        <v>714</v>
      </c>
      <c r="B155" s="98" t="s">
        <v>617</v>
      </c>
      <c r="C155" s="112"/>
      <c r="D155" s="134">
        <v>0</v>
      </c>
      <c r="E155" s="134">
        <v>-30</v>
      </c>
      <c r="F155" s="134">
        <v>0</v>
      </c>
      <c r="G155" s="134">
        <v>0</v>
      </c>
      <c r="H155" s="134">
        <v>0</v>
      </c>
      <c r="I155" s="134">
        <v>0</v>
      </c>
      <c r="J155" s="134">
        <v>0</v>
      </c>
      <c r="K155" s="134">
        <v>0</v>
      </c>
    </row>
    <row r="156" spans="1:11" ht="15.75" thickBot="1">
      <c r="A156" s="112" t="s">
        <v>715</v>
      </c>
      <c r="B156" s="98" t="s">
        <v>619</v>
      </c>
      <c r="C156" s="112"/>
      <c r="D156" s="137">
        <v>227</v>
      </c>
      <c r="E156" s="137">
        <v>197</v>
      </c>
      <c r="F156" s="137">
        <v>146</v>
      </c>
      <c r="G156" s="137">
        <v>143</v>
      </c>
      <c r="H156" s="137">
        <v>108.71853</v>
      </c>
      <c r="I156" s="137">
        <v>115.71853</v>
      </c>
      <c r="J156" s="137">
        <v>115</v>
      </c>
      <c r="K156" s="137">
        <v>115</v>
      </c>
    </row>
    <row r="157" spans="1:11" ht="15.75" thickTop="1">
      <c r="B157" s="112"/>
      <c r="C157" s="112"/>
      <c r="D157" s="135"/>
      <c r="E157" s="135"/>
      <c r="F157" s="135"/>
      <c r="G157" s="135"/>
      <c r="H157" s="135"/>
      <c r="I157" s="135"/>
      <c r="J157" s="135"/>
      <c r="K157" s="112"/>
    </row>
    <row r="158" spans="1:11">
      <c r="B158" s="133" t="s">
        <v>675</v>
      </c>
      <c r="C158" s="112"/>
      <c r="D158" s="134"/>
      <c r="E158" s="134"/>
      <c r="F158" s="134"/>
      <c r="G158" s="134"/>
      <c r="H158" s="134"/>
      <c r="I158" s="134"/>
      <c r="J158" s="134"/>
      <c r="K158" s="134"/>
    </row>
    <row r="159" spans="1:11">
      <c r="A159" s="112" t="s">
        <v>716</v>
      </c>
      <c r="B159" s="98" t="s">
        <v>609</v>
      </c>
      <c r="C159" s="112"/>
      <c r="D159" s="134">
        <v>5359</v>
      </c>
      <c r="E159" s="134">
        <v>5363</v>
      </c>
      <c r="F159" s="134">
        <v>5345</v>
      </c>
      <c r="G159" s="134">
        <v>5277</v>
      </c>
      <c r="H159" s="134">
        <v>5271.2917600000001</v>
      </c>
      <c r="I159" s="134">
        <v>2268.3057599999997</v>
      </c>
      <c r="J159" s="134">
        <v>2268.3057599999997</v>
      </c>
      <c r="K159" s="134">
        <v>2268.3057599999997</v>
      </c>
    </row>
    <row r="160" spans="1:11">
      <c r="A160" s="112" t="s">
        <v>717</v>
      </c>
      <c r="B160" s="98" t="s">
        <v>611</v>
      </c>
      <c r="C160" s="112"/>
      <c r="D160" s="134">
        <v>4</v>
      </c>
      <c r="E160" s="134">
        <v>0</v>
      </c>
      <c r="F160" s="134">
        <v>0</v>
      </c>
      <c r="G160" s="134">
        <v>0</v>
      </c>
      <c r="H160" s="134">
        <v>0</v>
      </c>
      <c r="I160" s="134">
        <v>0</v>
      </c>
      <c r="J160" s="134">
        <v>0</v>
      </c>
      <c r="K160" s="134">
        <v>1000</v>
      </c>
    </row>
    <row r="161" spans="1:11">
      <c r="A161" s="112" t="s">
        <v>718</v>
      </c>
      <c r="B161" s="98" t="s">
        <v>613</v>
      </c>
      <c r="C161" s="112"/>
      <c r="D161" s="134">
        <v>0</v>
      </c>
      <c r="E161" s="134">
        <v>-18</v>
      </c>
      <c r="F161" s="134">
        <v>-68</v>
      </c>
      <c r="G161" s="134">
        <v>-6</v>
      </c>
      <c r="H161" s="134">
        <v>-3002.9859999999999</v>
      </c>
      <c r="I161" s="134">
        <v>0</v>
      </c>
      <c r="J161" s="134">
        <v>0</v>
      </c>
      <c r="K161" s="134">
        <v>0</v>
      </c>
    </row>
    <row r="162" spans="1:11">
      <c r="A162" s="112" t="s">
        <v>719</v>
      </c>
      <c r="B162" s="98" t="s">
        <v>615</v>
      </c>
      <c r="C162" s="112"/>
      <c r="D162" s="134">
        <v>0</v>
      </c>
      <c r="E162" s="134">
        <v>0</v>
      </c>
      <c r="F162" s="134">
        <v>0</v>
      </c>
      <c r="G162" s="134">
        <v>0</v>
      </c>
      <c r="H162" s="134">
        <v>0</v>
      </c>
      <c r="I162" s="134">
        <v>0</v>
      </c>
      <c r="J162" s="134">
        <v>0</v>
      </c>
      <c r="K162" s="134">
        <v>0</v>
      </c>
    </row>
    <row r="163" spans="1:11" ht="30">
      <c r="A163" s="99" t="s">
        <v>720</v>
      </c>
      <c r="B163" s="98" t="s">
        <v>617</v>
      </c>
      <c r="C163" s="112"/>
      <c r="D163" s="134">
        <v>0</v>
      </c>
      <c r="E163" s="134">
        <v>0</v>
      </c>
      <c r="F163" s="134">
        <v>0</v>
      </c>
      <c r="G163" s="134">
        <v>0</v>
      </c>
      <c r="H163" s="134">
        <v>0</v>
      </c>
      <c r="I163" s="134">
        <v>0</v>
      </c>
      <c r="J163" s="134">
        <v>0</v>
      </c>
      <c r="K163" s="134">
        <v>0</v>
      </c>
    </row>
    <row r="164" spans="1:11" ht="15.75" thickBot="1">
      <c r="A164" s="112" t="s">
        <v>721</v>
      </c>
      <c r="B164" s="98" t="s">
        <v>619</v>
      </c>
      <c r="C164" s="112"/>
      <c r="D164" s="137">
        <v>5363</v>
      </c>
      <c r="E164" s="137">
        <v>5345</v>
      </c>
      <c r="F164" s="137">
        <v>5277</v>
      </c>
      <c r="G164" s="137">
        <v>5271</v>
      </c>
      <c r="H164" s="137">
        <v>2268.3057600000002</v>
      </c>
      <c r="I164" s="137">
        <v>2268.3057599999997</v>
      </c>
      <c r="J164" s="137">
        <v>2268.3057599999997</v>
      </c>
      <c r="K164" s="137">
        <v>3268.3057599999997</v>
      </c>
    </row>
    <row r="165" spans="1:11" ht="15.75" thickTop="1">
      <c r="B165" s="112"/>
      <c r="C165" s="112"/>
      <c r="D165" s="135"/>
      <c r="E165" s="135"/>
      <c r="F165" s="135"/>
      <c r="G165" s="135"/>
      <c r="H165" s="135"/>
      <c r="I165" s="135"/>
      <c r="J165" s="135"/>
      <c r="K165" s="112"/>
    </row>
    <row r="166" spans="1:11">
      <c r="B166" s="133" t="s">
        <v>676</v>
      </c>
      <c r="C166" s="112"/>
      <c r="D166" s="135"/>
      <c r="E166" s="135"/>
      <c r="F166" s="135"/>
      <c r="G166" s="135"/>
      <c r="H166" s="135"/>
      <c r="I166" s="135"/>
      <c r="J166" s="135"/>
      <c r="K166" s="112"/>
    </row>
    <row r="167" spans="1:11">
      <c r="A167" s="112" t="s">
        <v>722</v>
      </c>
      <c r="B167" s="98" t="s">
        <v>609</v>
      </c>
      <c r="C167" s="112"/>
      <c r="D167" s="134">
        <v>0</v>
      </c>
      <c r="E167" s="134">
        <v>0</v>
      </c>
      <c r="F167" s="134">
        <v>0</v>
      </c>
      <c r="G167" s="134">
        <v>0</v>
      </c>
      <c r="H167" s="134">
        <v>0</v>
      </c>
      <c r="I167" s="134">
        <v>0</v>
      </c>
      <c r="J167" s="134">
        <v>0</v>
      </c>
      <c r="K167" s="134">
        <v>8266</v>
      </c>
    </row>
    <row r="168" spans="1:11">
      <c r="A168" s="112" t="s">
        <v>723</v>
      </c>
      <c r="B168" s="98" t="s">
        <v>611</v>
      </c>
      <c r="C168" s="112"/>
      <c r="D168" s="134">
        <v>0</v>
      </c>
      <c r="E168" s="134">
        <v>0</v>
      </c>
      <c r="F168" s="134">
        <v>0</v>
      </c>
      <c r="G168" s="134">
        <v>0</v>
      </c>
      <c r="H168" s="134">
        <v>0</v>
      </c>
      <c r="I168" s="134">
        <v>0</v>
      </c>
      <c r="J168" s="134">
        <v>8299</v>
      </c>
      <c r="K168" s="134">
        <v>0</v>
      </c>
    </row>
    <row r="169" spans="1:11">
      <c r="A169" s="112" t="s">
        <v>724</v>
      </c>
      <c r="B169" s="98" t="s">
        <v>613</v>
      </c>
      <c r="C169" s="112"/>
      <c r="D169" s="134">
        <v>0</v>
      </c>
      <c r="E169" s="134">
        <v>0</v>
      </c>
      <c r="F169" s="134">
        <v>0</v>
      </c>
      <c r="G169" s="134">
        <v>0</v>
      </c>
      <c r="H169" s="134">
        <v>0</v>
      </c>
      <c r="I169" s="134">
        <v>0</v>
      </c>
      <c r="J169" s="134">
        <v>-33</v>
      </c>
      <c r="K169" s="134">
        <v>-8266</v>
      </c>
    </row>
    <row r="170" spans="1:11">
      <c r="A170" s="112" t="s">
        <v>725</v>
      </c>
      <c r="B170" s="98" t="s">
        <v>615</v>
      </c>
      <c r="C170" s="112"/>
      <c r="D170" s="134">
        <v>0</v>
      </c>
      <c r="E170" s="134">
        <v>0</v>
      </c>
      <c r="F170" s="134">
        <v>0</v>
      </c>
      <c r="G170" s="134">
        <v>0</v>
      </c>
      <c r="H170" s="134">
        <v>0</v>
      </c>
      <c r="I170" s="134">
        <v>0</v>
      </c>
      <c r="J170" s="134">
        <v>0</v>
      </c>
      <c r="K170" s="134">
        <v>0</v>
      </c>
    </row>
    <row r="171" spans="1:11" ht="30">
      <c r="A171" s="99" t="s">
        <v>726</v>
      </c>
      <c r="B171" s="98" t="s">
        <v>617</v>
      </c>
      <c r="C171" s="112"/>
      <c r="D171" s="134">
        <v>0</v>
      </c>
      <c r="E171" s="134">
        <v>0</v>
      </c>
      <c r="F171" s="134">
        <v>0</v>
      </c>
      <c r="G171" s="134">
        <v>0</v>
      </c>
      <c r="H171" s="134">
        <v>0</v>
      </c>
      <c r="I171" s="134">
        <v>0</v>
      </c>
      <c r="J171" s="134">
        <v>0</v>
      </c>
      <c r="K171" s="134">
        <v>0</v>
      </c>
    </row>
    <row r="172" spans="1:11" ht="15.75" thickBot="1">
      <c r="A172" s="112" t="s">
        <v>727</v>
      </c>
      <c r="B172" s="98" t="s">
        <v>619</v>
      </c>
      <c r="C172" s="112"/>
      <c r="D172" s="137">
        <v>0</v>
      </c>
      <c r="E172" s="137">
        <v>0</v>
      </c>
      <c r="F172" s="137">
        <v>0</v>
      </c>
      <c r="G172" s="137">
        <v>0</v>
      </c>
      <c r="H172" s="137">
        <v>0</v>
      </c>
      <c r="I172" s="137">
        <v>0</v>
      </c>
      <c r="J172" s="137">
        <v>8266</v>
      </c>
      <c r="K172" s="137">
        <v>0</v>
      </c>
    </row>
    <row r="173" spans="1:11" ht="15.75" thickTop="1">
      <c r="B173" s="112"/>
      <c r="C173" s="112"/>
      <c r="D173" s="135"/>
      <c r="E173" s="135"/>
      <c r="F173" s="135"/>
      <c r="G173" s="135"/>
      <c r="H173" s="135"/>
      <c r="I173" s="135"/>
      <c r="J173" s="135"/>
      <c r="K173" s="112"/>
    </row>
    <row r="174" spans="1:11">
      <c r="B174" s="133" t="s">
        <v>677</v>
      </c>
      <c r="C174" s="112"/>
      <c r="D174" s="135"/>
      <c r="E174" s="135"/>
      <c r="F174" s="135"/>
      <c r="G174" s="112"/>
      <c r="H174" s="112"/>
      <c r="I174" s="112"/>
      <c r="J174" s="112"/>
      <c r="K174" s="112"/>
    </row>
    <row r="175" spans="1:11">
      <c r="A175" s="112" t="s">
        <v>728</v>
      </c>
      <c r="B175" s="98" t="s">
        <v>609</v>
      </c>
      <c r="C175" s="112"/>
      <c r="D175" s="134">
        <v>0</v>
      </c>
      <c r="E175" s="134">
        <v>0</v>
      </c>
      <c r="F175" s="134">
        <v>0</v>
      </c>
      <c r="G175" s="134">
        <v>0</v>
      </c>
      <c r="H175" s="134">
        <v>0</v>
      </c>
      <c r="I175" s="134">
        <v>0</v>
      </c>
      <c r="J175" s="134">
        <v>0</v>
      </c>
      <c r="K175" s="134">
        <v>3016</v>
      </c>
    </row>
    <row r="176" spans="1:11">
      <c r="A176" s="112" t="s">
        <v>729</v>
      </c>
      <c r="B176" s="98" t="s">
        <v>611</v>
      </c>
      <c r="C176" s="112"/>
      <c r="D176" s="134">
        <v>0</v>
      </c>
      <c r="E176" s="134">
        <v>0</v>
      </c>
      <c r="F176" s="134">
        <v>0</v>
      </c>
      <c r="G176" s="134">
        <v>0</v>
      </c>
      <c r="H176" s="134">
        <v>0</v>
      </c>
      <c r="I176" s="134">
        <v>0</v>
      </c>
      <c r="J176" s="134">
        <v>3016</v>
      </c>
      <c r="K176" s="134">
        <v>1274</v>
      </c>
    </row>
    <row r="177" spans="1:11">
      <c r="A177" s="112" t="s">
        <v>730</v>
      </c>
      <c r="B177" s="98" t="s">
        <v>613</v>
      </c>
      <c r="C177" s="112"/>
      <c r="D177" s="134">
        <v>0</v>
      </c>
      <c r="E177" s="134"/>
      <c r="F177" s="134">
        <v>0</v>
      </c>
      <c r="G177" s="134">
        <v>0</v>
      </c>
      <c r="H177" s="134">
        <v>0</v>
      </c>
      <c r="I177" s="134">
        <v>0</v>
      </c>
      <c r="J177" s="134">
        <v>0</v>
      </c>
      <c r="K177" s="134">
        <v>0</v>
      </c>
    </row>
    <row r="178" spans="1:11">
      <c r="A178" s="112" t="s">
        <v>731</v>
      </c>
      <c r="B178" s="98" t="s">
        <v>615</v>
      </c>
      <c r="C178" s="112"/>
      <c r="D178" s="134">
        <v>0</v>
      </c>
      <c r="E178" s="134">
        <v>0</v>
      </c>
      <c r="F178" s="134">
        <v>0</v>
      </c>
      <c r="G178" s="134">
        <v>0</v>
      </c>
      <c r="H178" s="134">
        <v>0</v>
      </c>
      <c r="I178" s="134">
        <v>0</v>
      </c>
      <c r="J178" s="134">
        <v>0</v>
      </c>
      <c r="K178" s="134">
        <v>0</v>
      </c>
    </row>
    <row r="179" spans="1:11" ht="30">
      <c r="A179" s="99" t="s">
        <v>732</v>
      </c>
      <c r="B179" s="98" t="s">
        <v>617</v>
      </c>
      <c r="C179" s="112"/>
      <c r="D179" s="134">
        <v>0</v>
      </c>
      <c r="E179" s="134">
        <v>0</v>
      </c>
      <c r="F179" s="134">
        <v>0</v>
      </c>
      <c r="G179" s="134">
        <v>0</v>
      </c>
      <c r="H179" s="134">
        <v>0</v>
      </c>
      <c r="I179" s="134">
        <v>0</v>
      </c>
      <c r="J179" s="134">
        <v>0</v>
      </c>
      <c r="K179" s="134">
        <v>0</v>
      </c>
    </row>
    <row r="180" spans="1:11" ht="15.75" thickBot="1">
      <c r="A180" s="112" t="s">
        <v>733</v>
      </c>
      <c r="B180" s="98" t="s">
        <v>619</v>
      </c>
      <c r="C180" s="112"/>
      <c r="D180" s="137">
        <v>0</v>
      </c>
      <c r="E180" s="137">
        <v>0</v>
      </c>
      <c r="F180" s="137">
        <v>0</v>
      </c>
      <c r="G180" s="137">
        <v>0</v>
      </c>
      <c r="H180" s="137">
        <v>0</v>
      </c>
      <c r="I180" s="137">
        <v>0</v>
      </c>
      <c r="J180" s="137">
        <v>3016</v>
      </c>
      <c r="K180" s="137">
        <v>4290</v>
      </c>
    </row>
    <row r="181" spans="1:11" ht="15.75" thickTop="1"/>
  </sheetData>
  <mergeCells count="1">
    <mergeCell ref="B132:B133"/>
  </mergeCells>
  <pageMargins left="0.25" right="0.25" top="0.75" bottom="0.75" header="0.3" footer="0.3"/>
  <pageSetup paperSize="8" scale="51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F132"/>
  <sheetViews>
    <sheetView topLeftCell="A121" zoomScale="79" zoomScaleNormal="79" workbookViewId="0">
      <selection activeCell="E149" sqref="E149"/>
    </sheetView>
  </sheetViews>
  <sheetFormatPr defaultRowHeight="15"/>
  <cols>
    <col min="1" max="1" width="14.140625" style="112" bestFit="1" customWidth="1"/>
    <col min="2" max="2" width="47.85546875" style="112" customWidth="1"/>
    <col min="3" max="3" width="8.5703125" style="112" customWidth="1"/>
    <col min="4" max="11" width="12.85546875" style="112" customWidth="1"/>
    <col min="12" max="12" width="4.42578125" style="112" customWidth="1"/>
    <col min="13" max="13" width="2.7109375" style="112" customWidth="1"/>
    <col min="14" max="21" width="12.85546875" style="112" customWidth="1"/>
    <col min="22" max="22" width="4.85546875" style="112" customWidth="1"/>
    <col min="23" max="23" width="4.5703125" style="112" customWidth="1"/>
    <col min="24" max="31" width="12.85546875" style="112" customWidth="1"/>
    <col min="32" max="16384" width="9.140625" style="112"/>
  </cols>
  <sheetData>
    <row r="1" spans="1:32" ht="15.75">
      <c r="B1" s="5" t="s">
        <v>76</v>
      </c>
    </row>
    <row r="2" spans="1:32">
      <c r="L2" s="119"/>
    </row>
    <row r="3" spans="1:32">
      <c r="B3" s="1" t="s">
        <v>69</v>
      </c>
      <c r="D3" s="1" t="s">
        <v>0</v>
      </c>
      <c r="N3" s="1" t="s">
        <v>1</v>
      </c>
      <c r="X3" s="1" t="s">
        <v>72</v>
      </c>
    </row>
    <row r="4" spans="1:32" ht="30.75" customHeight="1">
      <c r="B4" s="1" t="s">
        <v>220</v>
      </c>
      <c r="D4" s="46">
        <v>2006</v>
      </c>
      <c r="E4" s="46">
        <v>2007</v>
      </c>
      <c r="F4" s="46">
        <v>2008</v>
      </c>
      <c r="G4" s="46">
        <v>2009</v>
      </c>
      <c r="H4" s="46">
        <v>2010</v>
      </c>
      <c r="I4" s="46">
        <v>2011</v>
      </c>
      <c r="J4" s="46">
        <v>2012</v>
      </c>
      <c r="K4" s="46">
        <v>2013</v>
      </c>
      <c r="L4" s="79" t="s">
        <v>355</v>
      </c>
      <c r="N4" s="46">
        <v>2006</v>
      </c>
      <c r="O4" s="46">
        <v>2007</v>
      </c>
      <c r="P4" s="46">
        <v>2008</v>
      </c>
      <c r="Q4" s="46">
        <v>2009</v>
      </c>
      <c r="R4" s="46">
        <v>2010</v>
      </c>
      <c r="S4" s="46">
        <v>2011</v>
      </c>
      <c r="T4" s="46">
        <v>2012</v>
      </c>
      <c r="U4" s="46">
        <v>2013</v>
      </c>
      <c r="V4" s="79" t="s">
        <v>355</v>
      </c>
      <c r="X4" s="46">
        <v>2006</v>
      </c>
      <c r="Y4" s="46">
        <v>2007</v>
      </c>
      <c r="Z4" s="46">
        <v>2008</v>
      </c>
      <c r="AA4" s="46">
        <v>2009</v>
      </c>
      <c r="AB4" s="46">
        <v>2010</v>
      </c>
      <c r="AC4" s="46">
        <v>2011</v>
      </c>
      <c r="AD4" s="46">
        <v>2012</v>
      </c>
      <c r="AE4" s="46">
        <v>2013</v>
      </c>
      <c r="AF4" s="79" t="s">
        <v>355</v>
      </c>
    </row>
    <row r="5" spans="1:32">
      <c r="A5" s="1" t="s">
        <v>67</v>
      </c>
      <c r="B5" s="1" t="s">
        <v>2</v>
      </c>
      <c r="C5" s="1" t="s">
        <v>3</v>
      </c>
    </row>
    <row r="6" spans="1:32" ht="15.75">
      <c r="B6" s="14" t="s">
        <v>464</v>
      </c>
      <c r="C6" s="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</row>
    <row r="7" spans="1:32">
      <c r="A7" s="2"/>
      <c r="B7" s="120" t="s">
        <v>32</v>
      </c>
      <c r="C7" s="40"/>
      <c r="D7" s="121"/>
      <c r="E7" s="121"/>
      <c r="F7" s="121"/>
      <c r="G7" s="121"/>
      <c r="H7" s="121"/>
      <c r="I7" s="121"/>
      <c r="J7" s="121"/>
      <c r="K7" s="121"/>
      <c r="L7" s="121"/>
      <c r="M7" s="11"/>
      <c r="N7" s="121"/>
      <c r="O7" s="121"/>
      <c r="P7" s="121"/>
      <c r="Q7" s="121"/>
      <c r="R7" s="121"/>
      <c r="S7" s="121"/>
      <c r="T7" s="121"/>
      <c r="U7" s="121"/>
      <c r="V7" s="121"/>
      <c r="W7" s="11"/>
      <c r="X7" s="121"/>
      <c r="Y7" s="121"/>
      <c r="Z7" s="121"/>
      <c r="AA7" s="121"/>
      <c r="AB7" s="121"/>
      <c r="AC7" s="121"/>
      <c r="AD7" s="121"/>
      <c r="AE7" s="121"/>
      <c r="AF7" s="121"/>
    </row>
    <row r="8" spans="1:32">
      <c r="A8" s="2" t="s">
        <v>256</v>
      </c>
      <c r="B8" s="13" t="s">
        <v>33</v>
      </c>
      <c r="C8" s="40" t="s">
        <v>518</v>
      </c>
      <c r="D8" s="84">
        <v>1052819.0597203688</v>
      </c>
      <c r="E8" s="84">
        <v>1096071.7854103455</v>
      </c>
      <c r="F8" s="84">
        <v>1137404.4326182117</v>
      </c>
      <c r="G8" s="84">
        <v>1153687.6225641361</v>
      </c>
      <c r="H8" s="84">
        <v>1243024.699647916</v>
      </c>
      <c r="I8" s="84">
        <v>1299933.8380532607</v>
      </c>
      <c r="J8" s="84">
        <v>1446378.8219242764</v>
      </c>
      <c r="K8" s="84">
        <v>1606124.5170992461</v>
      </c>
      <c r="L8" s="93"/>
      <c r="M8" s="93"/>
      <c r="N8" s="84">
        <v>1197502.0965449284</v>
      </c>
      <c r="O8" s="84">
        <v>1224314.1151979845</v>
      </c>
      <c r="P8" s="84">
        <v>1248367.9778123337</v>
      </c>
      <c r="Q8" s="84">
        <v>1244664.4566755684</v>
      </c>
      <c r="R8" s="84">
        <v>1325617.8590650328</v>
      </c>
      <c r="S8" s="84">
        <v>1380227.5183538243</v>
      </c>
      <c r="T8" s="84">
        <v>1521167.1125062604</v>
      </c>
      <c r="U8" s="84">
        <v>1676279.9863708869</v>
      </c>
      <c r="V8" s="93"/>
      <c r="W8" s="93"/>
      <c r="X8" s="84">
        <v>1955.5539654317545</v>
      </c>
      <c r="Y8" s="84">
        <v>3892.2950272926605</v>
      </c>
      <c r="Z8" s="84">
        <v>5756.8371237619276</v>
      </c>
      <c r="AA8" s="84">
        <v>7702.3372681542442</v>
      </c>
      <c r="AB8" s="84">
        <v>9368.3688429466984</v>
      </c>
      <c r="AC8" s="84">
        <v>16405.126538854438</v>
      </c>
      <c r="AD8" s="84">
        <v>17309.784031789633</v>
      </c>
      <c r="AE8" s="84">
        <v>18472.998752009873</v>
      </c>
      <c r="AF8" s="11"/>
    </row>
    <row r="9" spans="1:32">
      <c r="A9" s="2" t="s">
        <v>257</v>
      </c>
      <c r="B9" s="13" t="s">
        <v>34</v>
      </c>
      <c r="C9" s="40" t="s">
        <v>518</v>
      </c>
      <c r="D9" s="84">
        <v>33271.173716616249</v>
      </c>
      <c r="E9" s="84">
        <v>45182.142478321854</v>
      </c>
      <c r="F9" s="84">
        <v>22236.571075793057</v>
      </c>
      <c r="G9" s="84">
        <v>60509.275140029458</v>
      </c>
      <c r="H9" s="84">
        <v>16537.644061601943</v>
      </c>
      <c r="I9" s="84">
        <v>36278.450911397209</v>
      </c>
      <c r="J9" s="84">
        <v>50962.72459170784</v>
      </c>
      <c r="K9" s="84">
        <v>32216.306549716479</v>
      </c>
      <c r="L9" s="93"/>
      <c r="M9" s="93"/>
      <c r="N9" s="84">
        <v>37784.585105036371</v>
      </c>
      <c r="O9" s="84">
        <v>50416.796088339674</v>
      </c>
      <c r="P9" s="84">
        <v>24394.705329386928</v>
      </c>
      <c r="Q9" s="84">
        <v>65295.618808926833</v>
      </c>
      <c r="R9" s="84">
        <v>17647.864718896326</v>
      </c>
      <c r="S9" s="84">
        <v>38476.093334893347</v>
      </c>
      <c r="T9" s="84">
        <v>53543.677935880965</v>
      </c>
      <c r="U9" s="84">
        <v>33592.650926872324</v>
      </c>
      <c r="V9" s="93"/>
      <c r="W9" s="93"/>
      <c r="X9" s="84">
        <v>0</v>
      </c>
      <c r="Y9" s="84">
        <v>0</v>
      </c>
      <c r="Z9" s="84">
        <v>0</v>
      </c>
      <c r="AA9" s="84">
        <v>0</v>
      </c>
      <c r="AB9" s="84">
        <v>0</v>
      </c>
      <c r="AC9" s="84">
        <v>515.74691152569494</v>
      </c>
      <c r="AD9" s="84">
        <v>609.28396253262918</v>
      </c>
      <c r="AE9" s="84">
        <v>370.19635915163462</v>
      </c>
      <c r="AF9" s="11"/>
    </row>
    <row r="10" spans="1:32">
      <c r="A10" s="2" t="s">
        <v>258</v>
      </c>
      <c r="B10" s="13" t="s">
        <v>35</v>
      </c>
      <c r="C10" s="40" t="s">
        <v>518</v>
      </c>
      <c r="D10" s="84">
        <v>-70486.626808111818</v>
      </c>
      <c r="E10" s="84">
        <v>-74606.338306308913</v>
      </c>
      <c r="F10" s="84">
        <v>-79444.021156553732</v>
      </c>
      <c r="G10" s="84">
        <v>-76668.799873429656</v>
      </c>
      <c r="H10" s="84">
        <v>-76669.548274234519</v>
      </c>
      <c r="I10" s="84">
        <v>-65682.346743820381</v>
      </c>
      <c r="J10" s="84">
        <v>-83380.174189981393</v>
      </c>
      <c r="K10" s="84">
        <v>-94034.533195486729</v>
      </c>
      <c r="L10" s="93"/>
      <c r="M10" s="93"/>
      <c r="N10" s="84">
        <v>-93154.467249100038</v>
      </c>
      <c r="O10" s="84">
        <v>-98237.520503032167</v>
      </c>
      <c r="P10" s="84">
        <v>-103589.01780962881</v>
      </c>
      <c r="Q10" s="84">
        <v>-92254.951588195749</v>
      </c>
      <c r="R10" s="84">
        <v>-82571.335642107995</v>
      </c>
      <c r="S10" s="84">
        <v>-76701.237218248149</v>
      </c>
      <c r="T10" s="84">
        <v>-94883.329320892313</v>
      </c>
      <c r="U10" s="84">
        <v>-105881.03198404874</v>
      </c>
      <c r="V10" s="93"/>
      <c r="W10" s="93"/>
      <c r="X10" s="84">
        <v>0</v>
      </c>
      <c r="Y10" s="84">
        <v>0</v>
      </c>
      <c r="Z10" s="84">
        <v>0</v>
      </c>
      <c r="AA10" s="84">
        <v>0</v>
      </c>
      <c r="AB10" s="84">
        <v>0</v>
      </c>
      <c r="AC10" s="84">
        <v>0</v>
      </c>
      <c r="AD10" s="84">
        <v>0</v>
      </c>
      <c r="AE10" s="84">
        <v>0</v>
      </c>
      <c r="AF10" s="11"/>
    </row>
    <row r="11" spans="1:32">
      <c r="A11" s="2" t="s">
        <v>259</v>
      </c>
      <c r="B11" s="13" t="s">
        <v>36</v>
      </c>
      <c r="C11" s="40" t="s">
        <v>518</v>
      </c>
      <c r="D11" s="84">
        <v>-37215.453091495576</v>
      </c>
      <c r="E11" s="84">
        <v>-29424.195827987049</v>
      </c>
      <c r="F11" s="84">
        <v>-57207.450080760675</v>
      </c>
      <c r="G11" s="84">
        <v>-16159.524733400214</v>
      </c>
      <c r="H11" s="84">
        <v>-60131.904212632573</v>
      </c>
      <c r="I11" s="84">
        <v>-29403.895832423164</v>
      </c>
      <c r="J11" s="84">
        <v>-32417.449598273543</v>
      </c>
      <c r="K11" s="84">
        <v>-61818.22664577025</v>
      </c>
      <c r="L11" s="93"/>
      <c r="M11" s="93"/>
      <c r="N11" s="84">
        <v>-55369.882144063668</v>
      </c>
      <c r="O11" s="84">
        <v>-47820.724414692493</v>
      </c>
      <c r="P11" s="84">
        <v>-79194.31248024189</v>
      </c>
      <c r="Q11" s="84">
        <v>-26959.332779268905</v>
      </c>
      <c r="R11" s="84">
        <v>-64923.470923211666</v>
      </c>
      <c r="S11" s="84">
        <v>-38225.143883354787</v>
      </c>
      <c r="T11" s="84">
        <v>-41339.651385011355</v>
      </c>
      <c r="U11" s="84">
        <v>-72288.38105717639</v>
      </c>
      <c r="V11" s="93"/>
      <c r="W11" s="93"/>
      <c r="X11" s="84">
        <v>-139.25893813909425</v>
      </c>
      <c r="Y11" s="84">
        <v>-238.53990353073289</v>
      </c>
      <c r="Z11" s="84">
        <v>-345.49985560768317</v>
      </c>
      <c r="AA11" s="84">
        <v>-451.73892520754765</v>
      </c>
      <c r="AB11" s="84">
        <v>-552.12535303144716</v>
      </c>
      <c r="AC11" s="84">
        <v>-1010.0894185905032</v>
      </c>
      <c r="AD11" s="84">
        <v>-1246.9153358002031</v>
      </c>
      <c r="AE11" s="84">
        <v>-1383.3519588700128</v>
      </c>
      <c r="AF11" s="11"/>
    </row>
    <row r="12" spans="1:32" ht="18.75" customHeight="1">
      <c r="A12" s="2" t="s">
        <v>260</v>
      </c>
      <c r="B12" s="13" t="s">
        <v>37</v>
      </c>
      <c r="C12" s="40" t="s">
        <v>518</v>
      </c>
      <c r="D12" s="84">
        <v>80468.178781472147</v>
      </c>
      <c r="E12" s="84">
        <v>70756.843035853512</v>
      </c>
      <c r="F12" s="84">
        <v>73490.64002668469</v>
      </c>
      <c r="G12" s="84">
        <v>105496.60181718058</v>
      </c>
      <c r="H12" s="84">
        <v>117041.04261797684</v>
      </c>
      <c r="I12" s="84">
        <v>175848.87970343922</v>
      </c>
      <c r="J12" s="84">
        <v>192163.14477324317</v>
      </c>
      <c r="K12" s="84">
        <v>180154.03564379571</v>
      </c>
      <c r="L12" s="93"/>
      <c r="M12" s="93"/>
      <c r="N12" s="84">
        <v>82181.900797119713</v>
      </c>
      <c r="O12" s="84">
        <v>71874.58702904181</v>
      </c>
      <c r="P12" s="84">
        <v>75490.791343476463</v>
      </c>
      <c r="Q12" s="84">
        <v>107912.73516873328</v>
      </c>
      <c r="R12" s="84">
        <v>119533.13021200326</v>
      </c>
      <c r="S12" s="84">
        <v>179164.73803579086</v>
      </c>
      <c r="T12" s="84">
        <v>196452.5252496381</v>
      </c>
      <c r="U12" s="84">
        <v>184714.88740217296</v>
      </c>
      <c r="V12" s="93"/>
      <c r="W12" s="93"/>
      <c r="X12" s="84">
        <v>2076</v>
      </c>
      <c r="Y12" s="84">
        <v>2103.0820000000003</v>
      </c>
      <c r="Z12" s="84">
        <v>2291</v>
      </c>
      <c r="AA12" s="84">
        <v>2117.7704999999996</v>
      </c>
      <c r="AB12" s="84">
        <v>2117.7704999999996</v>
      </c>
      <c r="AC12" s="84">
        <v>1398.9999999999995</v>
      </c>
      <c r="AD12" s="84">
        <v>1800.8460934878131</v>
      </c>
      <c r="AE12" s="84">
        <v>-144.44822646485343</v>
      </c>
      <c r="AF12" s="11"/>
    </row>
    <row r="13" spans="1:32">
      <c r="A13" s="2" t="s">
        <v>261</v>
      </c>
      <c r="B13" s="13" t="s">
        <v>38</v>
      </c>
      <c r="C13" s="40" t="s">
        <v>518</v>
      </c>
      <c r="D13" s="84">
        <v>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93"/>
      <c r="M13" s="93"/>
      <c r="N13" s="84">
        <v>0</v>
      </c>
      <c r="O13" s="84">
        <v>0</v>
      </c>
      <c r="P13" s="84">
        <v>0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93"/>
      <c r="W13" s="93"/>
      <c r="X13" s="84">
        <v>0</v>
      </c>
      <c r="Y13" s="84">
        <v>0</v>
      </c>
      <c r="Z13" s="84">
        <v>0</v>
      </c>
      <c r="AA13" s="84">
        <v>0</v>
      </c>
      <c r="AB13" s="84">
        <v>0</v>
      </c>
      <c r="AC13" s="84">
        <v>0</v>
      </c>
      <c r="AD13" s="84">
        <v>0</v>
      </c>
      <c r="AE13" s="84">
        <v>0</v>
      </c>
      <c r="AF13" s="11"/>
    </row>
    <row r="14" spans="1:32">
      <c r="A14" s="2" t="s">
        <v>262</v>
      </c>
      <c r="B14" s="13" t="s">
        <v>39</v>
      </c>
      <c r="C14" s="40" t="s">
        <v>518</v>
      </c>
      <c r="D14" s="84">
        <v>1096071.7854103455</v>
      </c>
      <c r="E14" s="84">
        <v>1137404.4326182117</v>
      </c>
      <c r="F14" s="84">
        <v>1153687.6225641361</v>
      </c>
      <c r="G14" s="84">
        <v>1243024.699647916</v>
      </c>
      <c r="H14" s="84">
        <v>1299933.8380532607</v>
      </c>
      <c r="I14" s="84">
        <v>1446378.8219242764</v>
      </c>
      <c r="J14" s="84">
        <v>1606124.5170992461</v>
      </c>
      <c r="K14" s="84">
        <v>1724460.3260972716</v>
      </c>
      <c r="L14" s="93"/>
      <c r="M14" s="93"/>
      <c r="N14" s="84">
        <v>1224314.1151979845</v>
      </c>
      <c r="O14" s="84">
        <v>1248367.9778123337</v>
      </c>
      <c r="P14" s="84">
        <v>1244664.4566755684</v>
      </c>
      <c r="Q14" s="84">
        <v>1325617.8590650328</v>
      </c>
      <c r="R14" s="84">
        <v>1380227.5183538243</v>
      </c>
      <c r="S14" s="84">
        <v>1521167.1125062604</v>
      </c>
      <c r="T14" s="84">
        <v>1676279.9863708869</v>
      </c>
      <c r="U14" s="84">
        <v>1788706.4927158835</v>
      </c>
      <c r="V14" s="93"/>
      <c r="W14" s="93"/>
      <c r="X14" s="84">
        <v>3892.2950272926605</v>
      </c>
      <c r="Y14" s="84">
        <v>5756.8371237619276</v>
      </c>
      <c r="Z14" s="84">
        <v>7702.3372681542442</v>
      </c>
      <c r="AA14" s="84">
        <v>9368.3688429466984</v>
      </c>
      <c r="AB14" s="84">
        <v>10934.013989915251</v>
      </c>
      <c r="AC14" s="84">
        <v>17309.784031789633</v>
      </c>
      <c r="AD14" s="84">
        <v>18472.998752009873</v>
      </c>
      <c r="AE14" s="84">
        <v>17315.39492582664</v>
      </c>
      <c r="AF14" s="11"/>
    </row>
    <row r="15" spans="1:32" ht="15" customHeight="1">
      <c r="A15" s="2"/>
      <c r="B15" s="13"/>
      <c r="C15" s="40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40"/>
    </row>
    <row r="16" spans="1:32" ht="16.5" customHeight="1">
      <c r="A16" s="2"/>
      <c r="B16" s="15" t="s">
        <v>465</v>
      </c>
      <c r="C16" s="40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40"/>
    </row>
    <row r="17" spans="1:32">
      <c r="A17" s="2"/>
      <c r="B17" s="122" t="s">
        <v>422</v>
      </c>
      <c r="C17" s="7"/>
      <c r="D17" s="92"/>
      <c r="E17" s="92"/>
      <c r="F17" s="92"/>
      <c r="G17" s="92"/>
      <c r="H17" s="92"/>
      <c r="I17" s="92"/>
      <c r="J17" s="92"/>
      <c r="K17" s="92"/>
      <c r="L17" s="93"/>
      <c r="M17" s="93"/>
      <c r="N17" s="92"/>
      <c r="O17" s="92"/>
      <c r="P17" s="92"/>
      <c r="Q17" s="92"/>
      <c r="R17" s="92"/>
      <c r="S17" s="92"/>
      <c r="T17" s="92"/>
      <c r="U17" s="92"/>
      <c r="V17" s="93"/>
      <c r="W17" s="93"/>
      <c r="X17" s="92"/>
      <c r="Y17" s="92"/>
      <c r="Z17" s="92"/>
      <c r="AA17" s="92"/>
      <c r="AB17" s="92"/>
      <c r="AC17" s="92"/>
      <c r="AD17" s="92"/>
      <c r="AE17" s="92"/>
      <c r="AF17" s="11"/>
    </row>
    <row r="18" spans="1:32">
      <c r="A18" s="2" t="s">
        <v>263</v>
      </c>
      <c r="B18" s="6" t="s">
        <v>33</v>
      </c>
      <c r="C18" s="40" t="s">
        <v>518</v>
      </c>
      <c r="D18" s="84">
        <v>413457.93529517739</v>
      </c>
      <c r="E18" s="84">
        <v>437019.19052183966</v>
      </c>
      <c r="F18" s="84">
        <v>454263.858502694</v>
      </c>
      <c r="G18" s="84">
        <v>474730.10623841005</v>
      </c>
      <c r="H18" s="84">
        <v>516282.70226293785</v>
      </c>
      <c r="I18" s="84">
        <v>538645.18310669367</v>
      </c>
      <c r="J18" s="84">
        <v>581105.40000079118</v>
      </c>
      <c r="K18" s="84">
        <v>636550.10135343077</v>
      </c>
      <c r="L18" s="93"/>
      <c r="M18" s="93"/>
      <c r="N18" s="84">
        <v>431117.01610328373</v>
      </c>
      <c r="O18" s="84">
        <v>455684.58920286584</v>
      </c>
      <c r="P18" s="84">
        <v>473665.78914836963</v>
      </c>
      <c r="Q18" s="84">
        <v>495006.16479832126</v>
      </c>
      <c r="R18" s="84">
        <v>538333.50158446946</v>
      </c>
      <c r="S18" s="84">
        <v>561651.09979949461</v>
      </c>
      <c r="T18" s="84">
        <v>606070.62720577861</v>
      </c>
      <c r="U18" s="84">
        <v>664034.27689289325</v>
      </c>
      <c r="V18" s="93"/>
      <c r="W18" s="93"/>
      <c r="X18" s="84">
        <v>0</v>
      </c>
      <c r="Y18" s="84">
        <v>0</v>
      </c>
      <c r="Z18" s="84">
        <v>0</v>
      </c>
      <c r="AA18" s="84">
        <v>0</v>
      </c>
      <c r="AB18" s="84">
        <v>0</v>
      </c>
      <c r="AC18" s="84">
        <v>0</v>
      </c>
      <c r="AD18" s="84">
        <v>0</v>
      </c>
      <c r="AE18" s="84">
        <v>0</v>
      </c>
      <c r="AF18" s="11"/>
    </row>
    <row r="19" spans="1:32">
      <c r="A19" s="2" t="s">
        <v>264</v>
      </c>
      <c r="B19" s="6" t="s">
        <v>34</v>
      </c>
      <c r="C19" s="40" t="s">
        <v>518</v>
      </c>
      <c r="D19" s="84">
        <v>13585.653362651768</v>
      </c>
      <c r="E19" s="84">
        <v>18737.275361980905</v>
      </c>
      <c r="F19" s="84">
        <v>9254.6709723880904</v>
      </c>
      <c r="G19" s="84">
        <v>25936.570767106761</v>
      </c>
      <c r="H19" s="84">
        <v>7156.2846718672508</v>
      </c>
      <c r="I19" s="84">
        <v>14893.885346404988</v>
      </c>
      <c r="J19" s="84">
        <v>20300.671252307904</v>
      </c>
      <c r="K19" s="84">
        <v>12668.956210782258</v>
      </c>
      <c r="L19" s="93"/>
      <c r="M19" s="93"/>
      <c r="N19" s="84">
        <v>14165.906225354021</v>
      </c>
      <c r="O19" s="84">
        <v>19537.557643429285</v>
      </c>
      <c r="P19" s="84">
        <v>9649.9445143922167</v>
      </c>
      <c r="Q19" s="84">
        <v>27044.340046548739</v>
      </c>
      <c r="R19" s="84">
        <v>7461.9346510267897</v>
      </c>
      <c r="S19" s="84">
        <v>15507.14050065314</v>
      </c>
      <c r="T19" s="84">
        <v>21143.978060477766</v>
      </c>
      <c r="U19" s="84">
        <v>13199.558427193817</v>
      </c>
      <c r="V19" s="93"/>
      <c r="W19" s="93"/>
      <c r="X19" s="84">
        <v>0</v>
      </c>
      <c r="Y19" s="84">
        <v>0</v>
      </c>
      <c r="Z19" s="84">
        <v>0</v>
      </c>
      <c r="AA19" s="84">
        <v>0</v>
      </c>
      <c r="AB19" s="84">
        <v>0</v>
      </c>
      <c r="AC19" s="84">
        <v>0</v>
      </c>
      <c r="AD19" s="84">
        <v>0</v>
      </c>
      <c r="AE19" s="84">
        <v>0</v>
      </c>
      <c r="AF19" s="11"/>
    </row>
    <row r="20" spans="1:32">
      <c r="A20" s="2" t="s">
        <v>265</v>
      </c>
      <c r="B20" s="6" t="s">
        <v>35</v>
      </c>
      <c r="C20" s="40" t="s">
        <v>518</v>
      </c>
      <c r="D20" s="84">
        <v>-17716.460225758143</v>
      </c>
      <c r="E20" s="84">
        <v>-19554.250854931368</v>
      </c>
      <c r="F20" s="84">
        <v>-21108.901090019383</v>
      </c>
      <c r="G20" s="84">
        <v>-23426.313101683147</v>
      </c>
      <c r="H20" s="84">
        <v>-25063.488034067501</v>
      </c>
      <c r="I20" s="84">
        <v>-26008.721235670218</v>
      </c>
      <c r="J20" s="84">
        <v>-28482.093119990026</v>
      </c>
      <c r="K20" s="84">
        <v>-30875.941421442069</v>
      </c>
      <c r="L20" s="93"/>
      <c r="M20" s="93"/>
      <c r="N20" s="84">
        <v>-18473.14277083231</v>
      </c>
      <c r="O20" s="84">
        <v>-20389.426737437265</v>
      </c>
      <c r="P20" s="84">
        <v>-22010.477183492716</v>
      </c>
      <c r="Q20" s="84">
        <v>-24426.867501015891</v>
      </c>
      <c r="R20" s="84">
        <v>-26133.967332549517</v>
      </c>
      <c r="S20" s="84">
        <v>-26950.894269634795</v>
      </c>
      <c r="T20" s="84">
        <v>-29523.968311926281</v>
      </c>
      <c r="U20" s="84">
        <v>-32016.560279676269</v>
      </c>
      <c r="V20" s="93"/>
      <c r="W20" s="93"/>
      <c r="X20" s="84">
        <v>0</v>
      </c>
      <c r="Y20" s="84">
        <v>0</v>
      </c>
      <c r="Z20" s="84">
        <v>0</v>
      </c>
      <c r="AA20" s="84">
        <v>0</v>
      </c>
      <c r="AB20" s="84">
        <v>0</v>
      </c>
      <c r="AC20" s="84">
        <v>0</v>
      </c>
      <c r="AD20" s="84">
        <v>0</v>
      </c>
      <c r="AE20" s="84">
        <v>0</v>
      </c>
      <c r="AF20" s="11"/>
    </row>
    <row r="21" spans="1:32">
      <c r="A21" s="2" t="s">
        <v>266</v>
      </c>
      <c r="B21" s="6" t="s">
        <v>36</v>
      </c>
      <c r="C21" s="40" t="s">
        <v>518</v>
      </c>
      <c r="D21" s="84">
        <v>-4130.8068631063743</v>
      </c>
      <c r="E21" s="84">
        <v>-816.97549295046326</v>
      </c>
      <c r="F21" s="84">
        <v>-11854.230117631292</v>
      </c>
      <c r="G21" s="84">
        <v>2510.2576654236136</v>
      </c>
      <c r="H21" s="84">
        <v>-17907.203362200249</v>
      </c>
      <c r="I21" s="84">
        <v>-11114.835889265232</v>
      </c>
      <c r="J21" s="84">
        <v>-8181.421867682122</v>
      </c>
      <c r="K21" s="84">
        <v>-18206.985210659812</v>
      </c>
      <c r="L21" s="93"/>
      <c r="M21" s="93"/>
      <c r="N21" s="84">
        <v>-4307.2365454782894</v>
      </c>
      <c r="O21" s="84">
        <v>-851.86909400798072</v>
      </c>
      <c r="P21" s="84">
        <v>-12360.532669100501</v>
      </c>
      <c r="Q21" s="84">
        <v>2617.4725455328485</v>
      </c>
      <c r="R21" s="84">
        <v>-18672.032681522731</v>
      </c>
      <c r="S21" s="84">
        <v>-11443.753768981655</v>
      </c>
      <c r="T21" s="84">
        <v>-8379.9902514485148</v>
      </c>
      <c r="U21" s="84">
        <v>-18817.001852482452</v>
      </c>
      <c r="V21" s="93"/>
      <c r="W21" s="93"/>
      <c r="X21" s="84">
        <v>0</v>
      </c>
      <c r="Y21" s="84">
        <v>0</v>
      </c>
      <c r="Z21" s="84">
        <v>0</v>
      </c>
      <c r="AA21" s="84">
        <v>0</v>
      </c>
      <c r="AB21" s="84">
        <v>0</v>
      </c>
      <c r="AC21" s="84">
        <v>0</v>
      </c>
      <c r="AD21" s="84">
        <v>0</v>
      </c>
      <c r="AE21" s="84">
        <v>0</v>
      </c>
      <c r="AF21" s="11"/>
    </row>
    <row r="22" spans="1:32">
      <c r="A22" s="2" t="s">
        <v>267</v>
      </c>
      <c r="B22" s="6" t="s">
        <v>37</v>
      </c>
      <c r="C22" s="40" t="s">
        <v>518</v>
      </c>
      <c r="D22" s="84">
        <v>27692.062089768671</v>
      </c>
      <c r="E22" s="84">
        <v>18061.643473804772</v>
      </c>
      <c r="F22" s="84">
        <v>32320.477853347347</v>
      </c>
      <c r="G22" s="84">
        <v>39042.338359104237</v>
      </c>
      <c r="H22" s="84">
        <v>40269.68420595611</v>
      </c>
      <c r="I22" s="84">
        <v>53575.052783362735</v>
      </c>
      <c r="J22" s="84">
        <v>63626.123220321722</v>
      </c>
      <c r="K22" s="84">
        <v>73574.771316558428</v>
      </c>
      <c r="L22" s="93"/>
      <c r="M22" s="93"/>
      <c r="N22" s="84">
        <v>28874.80964506037</v>
      </c>
      <c r="O22" s="84">
        <v>18833.06903951176</v>
      </c>
      <c r="P22" s="84">
        <v>33700.908319052163</v>
      </c>
      <c r="Q22" s="84">
        <v>40709.864240615338</v>
      </c>
      <c r="R22" s="84">
        <v>41989.630896548013</v>
      </c>
      <c r="S22" s="84">
        <v>55863.281175265605</v>
      </c>
      <c r="T22" s="84">
        <v>66343.639938563079</v>
      </c>
      <c r="U22" s="84">
        <v>76717.201830534352</v>
      </c>
      <c r="V22" s="93"/>
      <c r="W22" s="93"/>
      <c r="X22" s="84">
        <v>0</v>
      </c>
      <c r="Y22" s="84">
        <v>0</v>
      </c>
      <c r="Z22" s="84">
        <v>0</v>
      </c>
      <c r="AA22" s="84">
        <v>0</v>
      </c>
      <c r="AB22" s="84">
        <v>0</v>
      </c>
      <c r="AC22" s="84">
        <v>0</v>
      </c>
      <c r="AD22" s="84">
        <v>0</v>
      </c>
      <c r="AE22" s="84">
        <v>0</v>
      </c>
      <c r="AF22" s="11"/>
    </row>
    <row r="23" spans="1:32">
      <c r="A23" s="2" t="s">
        <v>268</v>
      </c>
      <c r="B23" s="6" t="s">
        <v>38</v>
      </c>
      <c r="C23" s="40" t="s">
        <v>518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93"/>
      <c r="M23" s="93"/>
      <c r="N23" s="84">
        <v>0</v>
      </c>
      <c r="O23" s="84">
        <v>0</v>
      </c>
      <c r="P23" s="84">
        <v>0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93"/>
      <c r="W23" s="93"/>
      <c r="X23" s="84">
        <v>0</v>
      </c>
      <c r="Y23" s="84">
        <v>0</v>
      </c>
      <c r="Z23" s="84">
        <v>0</v>
      </c>
      <c r="AA23" s="84">
        <v>0</v>
      </c>
      <c r="AB23" s="84">
        <v>0</v>
      </c>
      <c r="AC23" s="84">
        <v>0</v>
      </c>
      <c r="AD23" s="84">
        <v>0</v>
      </c>
      <c r="AE23" s="84">
        <v>0</v>
      </c>
      <c r="AF23" s="11"/>
    </row>
    <row r="24" spans="1:32">
      <c r="A24" s="2" t="s">
        <v>269</v>
      </c>
      <c r="B24" s="6" t="s">
        <v>40</v>
      </c>
      <c r="C24" s="40" t="s">
        <v>518</v>
      </c>
      <c r="D24" s="84">
        <v>437019.19052183966</v>
      </c>
      <c r="E24" s="84">
        <v>454263.858502694</v>
      </c>
      <c r="F24" s="84">
        <v>474730.10623841005</v>
      </c>
      <c r="G24" s="84">
        <v>516282.70226293785</v>
      </c>
      <c r="H24" s="84">
        <v>538645.18310669367</v>
      </c>
      <c r="I24" s="84">
        <v>581105.40000079118</v>
      </c>
      <c r="J24" s="84">
        <v>636550.10135343077</v>
      </c>
      <c r="K24" s="84">
        <v>691917.88745932945</v>
      </c>
      <c r="L24" s="93"/>
      <c r="M24" s="93"/>
      <c r="N24" s="84">
        <v>455684.58920286584</v>
      </c>
      <c r="O24" s="84">
        <v>473665.78914836963</v>
      </c>
      <c r="P24" s="84">
        <v>495006.16479832126</v>
      </c>
      <c r="Q24" s="84">
        <v>538333.50158446946</v>
      </c>
      <c r="R24" s="84">
        <v>561651.09979949461</v>
      </c>
      <c r="S24" s="84">
        <v>606070.62720577861</v>
      </c>
      <c r="T24" s="84">
        <v>664034.27689289325</v>
      </c>
      <c r="U24" s="84">
        <v>721934.47687094507</v>
      </c>
      <c r="V24" s="93"/>
      <c r="W24" s="93"/>
      <c r="X24" s="84">
        <v>0</v>
      </c>
      <c r="Y24" s="84">
        <v>0</v>
      </c>
      <c r="Z24" s="84">
        <v>0</v>
      </c>
      <c r="AA24" s="84">
        <v>0</v>
      </c>
      <c r="AB24" s="84">
        <v>0</v>
      </c>
      <c r="AC24" s="84">
        <v>0</v>
      </c>
      <c r="AD24" s="84">
        <v>0</v>
      </c>
      <c r="AE24" s="84">
        <v>0</v>
      </c>
      <c r="AF24" s="11"/>
    </row>
    <row r="25" spans="1:32">
      <c r="A25" s="2"/>
      <c r="B25" s="122" t="s">
        <v>423</v>
      </c>
      <c r="C25" s="7"/>
      <c r="D25" s="92"/>
      <c r="E25" s="92"/>
      <c r="F25" s="92"/>
      <c r="G25" s="92"/>
      <c r="H25" s="92"/>
      <c r="I25" s="92"/>
      <c r="J25" s="92"/>
      <c r="K25" s="92"/>
      <c r="L25" s="93"/>
      <c r="M25" s="93"/>
      <c r="N25" s="92"/>
      <c r="O25" s="92"/>
      <c r="P25" s="92"/>
      <c r="Q25" s="92"/>
      <c r="R25" s="92"/>
      <c r="S25" s="92"/>
      <c r="T25" s="92"/>
      <c r="U25" s="92"/>
      <c r="V25" s="93"/>
      <c r="W25" s="93"/>
      <c r="X25" s="92"/>
      <c r="Y25" s="92"/>
      <c r="Z25" s="92"/>
      <c r="AA25" s="92"/>
      <c r="AB25" s="92"/>
      <c r="AC25" s="92"/>
      <c r="AD25" s="92"/>
      <c r="AE25" s="92"/>
      <c r="AF25" s="11"/>
    </row>
    <row r="26" spans="1:32">
      <c r="A26" s="2" t="s">
        <v>270</v>
      </c>
      <c r="B26" s="6" t="s">
        <v>33</v>
      </c>
      <c r="C26" s="40" t="s">
        <v>518</v>
      </c>
      <c r="D26" s="84">
        <v>185586.4625826492</v>
      </c>
      <c r="E26" s="84">
        <v>196169.39914246617</v>
      </c>
      <c r="F26" s="84">
        <v>203917.75712327971</v>
      </c>
      <c r="G26" s="84">
        <v>213108.39473841927</v>
      </c>
      <c r="H26" s="84">
        <v>231768.99232444612</v>
      </c>
      <c r="I26" s="84">
        <v>241815.6217222811</v>
      </c>
      <c r="J26" s="84">
        <v>260877.4161441488</v>
      </c>
      <c r="K26" s="84">
        <v>285768.37469958636</v>
      </c>
      <c r="L26" s="93"/>
      <c r="M26" s="93"/>
      <c r="N26" s="84">
        <v>193514.20748519743</v>
      </c>
      <c r="O26" s="84">
        <v>204548.91339099986</v>
      </c>
      <c r="P26" s="84">
        <v>212627.9249087536</v>
      </c>
      <c r="Q26" s="84">
        <v>222210.98742933193</v>
      </c>
      <c r="R26" s="84">
        <v>241668.32478789674</v>
      </c>
      <c r="S26" s="84">
        <v>252143.73793465376</v>
      </c>
      <c r="T26" s="84">
        <v>272085.13158902316</v>
      </c>
      <c r="U26" s="84">
        <v>298106.92928809545</v>
      </c>
      <c r="V26" s="93"/>
      <c r="W26" s="93"/>
      <c r="X26" s="84">
        <v>0</v>
      </c>
      <c r="Y26" s="84">
        <v>0</v>
      </c>
      <c r="Z26" s="84">
        <v>0</v>
      </c>
      <c r="AA26" s="84">
        <v>0</v>
      </c>
      <c r="AB26" s="84">
        <v>0</v>
      </c>
      <c r="AC26" s="84">
        <v>0</v>
      </c>
      <c r="AD26" s="84">
        <v>0</v>
      </c>
      <c r="AE26" s="84">
        <v>0</v>
      </c>
      <c r="AF26" s="11"/>
    </row>
    <row r="27" spans="1:32">
      <c r="A27" s="2" t="s">
        <v>271</v>
      </c>
      <c r="B27" s="6" t="s">
        <v>34</v>
      </c>
      <c r="C27" s="40" t="s">
        <v>518</v>
      </c>
      <c r="D27" s="84">
        <v>6099.0487196880877</v>
      </c>
      <c r="E27" s="84">
        <v>8411.7820657119082</v>
      </c>
      <c r="F27" s="84">
        <v>4154.7276114411879</v>
      </c>
      <c r="G27" s="84">
        <v>11643.783667048121</v>
      </c>
      <c r="H27" s="84">
        <v>3212.6926619270175</v>
      </c>
      <c r="I27" s="84">
        <v>6686.3572864957796</v>
      </c>
      <c r="J27" s="84">
        <v>9113.6421418329246</v>
      </c>
      <c r="K27" s="84">
        <v>5687.5130768148829</v>
      </c>
      <c r="L27" s="93"/>
      <c r="M27" s="93"/>
      <c r="N27" s="84">
        <v>6359.5434036676261</v>
      </c>
      <c r="O27" s="84">
        <v>8771.0552264326889</v>
      </c>
      <c r="P27" s="84">
        <v>4332.1789658908992</v>
      </c>
      <c r="Q27" s="84">
        <v>12141.097901788145</v>
      </c>
      <c r="R27" s="84">
        <v>3349.9090374890839</v>
      </c>
      <c r="S27" s="84">
        <v>6961.667789680092</v>
      </c>
      <c r="T27" s="84">
        <v>9492.230434304176</v>
      </c>
      <c r="U27" s="84">
        <v>5925.7179450154154</v>
      </c>
      <c r="V27" s="93"/>
      <c r="W27" s="93"/>
      <c r="X27" s="84">
        <v>0</v>
      </c>
      <c r="Y27" s="84">
        <v>0</v>
      </c>
      <c r="Z27" s="84">
        <v>0</v>
      </c>
      <c r="AA27" s="84">
        <v>0</v>
      </c>
      <c r="AB27" s="84">
        <v>0</v>
      </c>
      <c r="AC27" s="84">
        <v>0</v>
      </c>
      <c r="AD27" s="84">
        <v>0</v>
      </c>
      <c r="AE27" s="84">
        <v>0</v>
      </c>
      <c r="AF27" s="11"/>
    </row>
    <row r="28" spans="1:32">
      <c r="A28" s="2" t="s">
        <v>272</v>
      </c>
      <c r="B28" s="6" t="s">
        <v>35</v>
      </c>
      <c r="C28" s="40" t="s">
        <v>518</v>
      </c>
      <c r="D28" s="84">
        <v>-7953.5044191812285</v>
      </c>
      <c r="E28" s="84">
        <v>-8778.5493606875152</v>
      </c>
      <c r="F28" s="84">
        <v>-9476.4832231797645</v>
      </c>
      <c r="G28" s="84">
        <v>-10516.846051925519</v>
      </c>
      <c r="H28" s="84">
        <v>-11251.827977985437</v>
      </c>
      <c r="I28" s="84">
        <v>-11676.174396530925</v>
      </c>
      <c r="J28" s="84">
        <v>-12786.55276565993</v>
      </c>
      <c r="K28" s="84">
        <v>-13861.230370657264</v>
      </c>
      <c r="L28" s="93"/>
      <c r="M28" s="93"/>
      <c r="N28" s="84">
        <v>-8293.2042175311635</v>
      </c>
      <c r="O28" s="84">
        <v>-9153.4874119493888</v>
      </c>
      <c r="P28" s="84">
        <v>-9881.2305232777126</v>
      </c>
      <c r="Q28" s="84">
        <v>-10966.027984169192</v>
      </c>
      <c r="R28" s="84">
        <v>-11732.401508060033</v>
      </c>
      <c r="S28" s="84">
        <v>-12099.147004703276</v>
      </c>
      <c r="T28" s="84">
        <v>-13254.284967110218</v>
      </c>
      <c r="U28" s="84">
        <v>-14373.291866800688</v>
      </c>
      <c r="V28" s="93"/>
      <c r="W28" s="93"/>
      <c r="X28" s="84">
        <v>0</v>
      </c>
      <c r="Y28" s="84">
        <v>0</v>
      </c>
      <c r="Z28" s="84">
        <v>0</v>
      </c>
      <c r="AA28" s="84">
        <v>0</v>
      </c>
      <c r="AB28" s="84">
        <v>0</v>
      </c>
      <c r="AC28" s="84">
        <v>0</v>
      </c>
      <c r="AD28" s="84">
        <v>0</v>
      </c>
      <c r="AE28" s="84">
        <v>0</v>
      </c>
      <c r="AF28" s="11"/>
    </row>
    <row r="29" spans="1:32">
      <c r="A29" s="2" t="s">
        <v>273</v>
      </c>
      <c r="B29" s="6" t="s">
        <v>36</v>
      </c>
      <c r="C29" s="40" t="s">
        <v>518</v>
      </c>
      <c r="D29" s="84">
        <v>-1854.4556994931409</v>
      </c>
      <c r="E29" s="84">
        <v>-366.76729497560831</v>
      </c>
      <c r="F29" s="84">
        <v>-5321.7556117385757</v>
      </c>
      <c r="G29" s="84">
        <v>1126.9376151226015</v>
      </c>
      <c r="H29" s="84">
        <v>-8039.1353160584204</v>
      </c>
      <c r="I29" s="84">
        <v>-4989.8171100351465</v>
      </c>
      <c r="J29" s="84">
        <v>-3672.9106238270069</v>
      </c>
      <c r="K29" s="84">
        <v>-8173.7172938423828</v>
      </c>
      <c r="L29" s="93"/>
      <c r="M29" s="93"/>
      <c r="N29" s="84">
        <v>-1933.6608138635381</v>
      </c>
      <c r="O29" s="84">
        <v>-382.43218551670032</v>
      </c>
      <c r="P29" s="84">
        <v>-5549.0515573868133</v>
      </c>
      <c r="Q29" s="84">
        <v>1175.0699176189539</v>
      </c>
      <c r="R29" s="84">
        <v>-8382.4924705709491</v>
      </c>
      <c r="S29" s="84">
        <v>-5137.4792150231842</v>
      </c>
      <c r="T29" s="84">
        <v>-3762.0545328060421</v>
      </c>
      <c r="U29" s="84">
        <v>-8447.5739217852733</v>
      </c>
      <c r="V29" s="93"/>
      <c r="W29" s="93"/>
      <c r="X29" s="84">
        <v>0</v>
      </c>
      <c r="Y29" s="84">
        <v>0</v>
      </c>
      <c r="Z29" s="84">
        <v>0</v>
      </c>
      <c r="AA29" s="84">
        <v>0</v>
      </c>
      <c r="AB29" s="84">
        <v>0</v>
      </c>
      <c r="AC29" s="84">
        <v>0</v>
      </c>
      <c r="AD29" s="84">
        <v>0</v>
      </c>
      <c r="AE29" s="84">
        <v>0</v>
      </c>
      <c r="AF29" s="11"/>
    </row>
    <row r="30" spans="1:32">
      <c r="A30" s="2" t="s">
        <v>274</v>
      </c>
      <c r="B30" s="6" t="s">
        <v>37</v>
      </c>
      <c r="C30" s="40" t="s">
        <v>518</v>
      </c>
      <c r="D30" s="84">
        <v>12437.392259310091</v>
      </c>
      <c r="E30" s="84">
        <v>8115.1252757891189</v>
      </c>
      <c r="F30" s="84">
        <v>14512.393226878137</v>
      </c>
      <c r="G30" s="84">
        <v>17533.659970904253</v>
      </c>
      <c r="H30" s="84">
        <v>18085.764713893434</v>
      </c>
      <c r="I30" s="84">
        <v>24051.611531902865</v>
      </c>
      <c r="J30" s="84">
        <v>28563.869179264493</v>
      </c>
      <c r="K30" s="84">
        <v>33030.146053425524</v>
      </c>
      <c r="L30" s="93"/>
      <c r="M30" s="93"/>
      <c r="N30" s="84">
        <v>12968.36671966597</v>
      </c>
      <c r="O30" s="84">
        <v>8461.4437032704391</v>
      </c>
      <c r="P30" s="84">
        <v>15132.114077965127</v>
      </c>
      <c r="Q30" s="84">
        <v>18282.267440945867</v>
      </c>
      <c r="R30" s="84">
        <v>18857.905617327964</v>
      </c>
      <c r="S30" s="84">
        <v>25078.87286939257</v>
      </c>
      <c r="T30" s="84">
        <v>29783.852231878296</v>
      </c>
      <c r="U30" s="84">
        <v>34440.886949823078</v>
      </c>
      <c r="V30" s="93"/>
      <c r="W30" s="93"/>
      <c r="X30" s="84">
        <v>0</v>
      </c>
      <c r="Y30" s="84">
        <v>0</v>
      </c>
      <c r="Z30" s="84">
        <v>0</v>
      </c>
      <c r="AA30" s="84">
        <v>0</v>
      </c>
      <c r="AB30" s="84">
        <v>0</v>
      </c>
      <c r="AC30" s="84">
        <v>0</v>
      </c>
      <c r="AD30" s="84">
        <v>0</v>
      </c>
      <c r="AE30" s="84">
        <v>0</v>
      </c>
      <c r="AF30" s="11"/>
    </row>
    <row r="31" spans="1:32">
      <c r="A31" s="2" t="s">
        <v>275</v>
      </c>
      <c r="B31" s="6" t="s">
        <v>38</v>
      </c>
      <c r="C31" s="40" t="s">
        <v>518</v>
      </c>
      <c r="D31" s="84">
        <v>0</v>
      </c>
      <c r="E31" s="84">
        <v>0</v>
      </c>
      <c r="F31" s="84">
        <v>0</v>
      </c>
      <c r="G31" s="84">
        <v>0</v>
      </c>
      <c r="H31" s="84">
        <v>0</v>
      </c>
      <c r="I31" s="84">
        <v>0</v>
      </c>
      <c r="J31" s="84">
        <v>0</v>
      </c>
      <c r="K31" s="84">
        <v>0</v>
      </c>
      <c r="L31" s="93"/>
      <c r="M31" s="93"/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93"/>
      <c r="W31" s="93"/>
      <c r="X31" s="84">
        <v>0</v>
      </c>
      <c r="Y31" s="84">
        <v>0</v>
      </c>
      <c r="Z31" s="84">
        <v>0</v>
      </c>
      <c r="AA31" s="84">
        <v>0</v>
      </c>
      <c r="AB31" s="84">
        <v>0</v>
      </c>
      <c r="AC31" s="84">
        <v>0</v>
      </c>
      <c r="AD31" s="84">
        <v>0</v>
      </c>
      <c r="AE31" s="84">
        <v>0</v>
      </c>
      <c r="AF31" s="11"/>
    </row>
    <row r="32" spans="1:32">
      <c r="A32" s="2" t="s">
        <v>276</v>
      </c>
      <c r="B32" s="6" t="s">
        <v>41</v>
      </c>
      <c r="C32" s="40" t="s">
        <v>518</v>
      </c>
      <c r="D32" s="84">
        <v>196169.39914246617</v>
      </c>
      <c r="E32" s="84">
        <v>203917.75712327971</v>
      </c>
      <c r="F32" s="84">
        <v>213108.39473841927</v>
      </c>
      <c r="G32" s="84">
        <v>231768.99232444612</v>
      </c>
      <c r="H32" s="84">
        <v>241815.6217222811</v>
      </c>
      <c r="I32" s="84">
        <v>260877.4161441488</v>
      </c>
      <c r="J32" s="84">
        <v>285768.37469958636</v>
      </c>
      <c r="K32" s="84">
        <v>310624.80345916952</v>
      </c>
      <c r="L32" s="93"/>
      <c r="M32" s="93"/>
      <c r="N32" s="84">
        <v>204548.91339099986</v>
      </c>
      <c r="O32" s="84">
        <v>212627.9249087536</v>
      </c>
      <c r="P32" s="84">
        <v>222210.98742933193</v>
      </c>
      <c r="Q32" s="84">
        <v>241668.32478789674</v>
      </c>
      <c r="R32" s="84">
        <v>252143.73793465376</v>
      </c>
      <c r="S32" s="84">
        <v>272085.13158902316</v>
      </c>
      <c r="T32" s="84">
        <v>298106.92928809545</v>
      </c>
      <c r="U32" s="84">
        <v>324100.24231613328</v>
      </c>
      <c r="V32" s="93"/>
      <c r="W32" s="93"/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11"/>
    </row>
    <row r="33" spans="1:32">
      <c r="A33" s="2"/>
      <c r="B33" s="122" t="s">
        <v>42</v>
      </c>
      <c r="C33" s="7"/>
      <c r="D33" s="92"/>
      <c r="E33" s="92"/>
      <c r="F33" s="92"/>
      <c r="G33" s="92"/>
      <c r="H33" s="92"/>
      <c r="I33" s="92"/>
      <c r="J33" s="92"/>
      <c r="K33" s="92"/>
      <c r="L33" s="93"/>
      <c r="M33" s="93"/>
      <c r="N33" s="92"/>
      <c r="O33" s="92"/>
      <c r="P33" s="92"/>
      <c r="Q33" s="92"/>
      <c r="R33" s="92"/>
      <c r="S33" s="92"/>
      <c r="T33" s="92"/>
      <c r="U33" s="92"/>
      <c r="V33" s="93"/>
      <c r="W33" s="93"/>
      <c r="X33" s="92"/>
      <c r="Y33" s="92"/>
      <c r="Z33" s="92"/>
      <c r="AA33" s="92"/>
      <c r="AB33" s="92"/>
      <c r="AC33" s="92"/>
      <c r="AD33" s="92"/>
      <c r="AE33" s="92"/>
      <c r="AF33" s="11"/>
    </row>
    <row r="34" spans="1:32">
      <c r="A34" s="2" t="s">
        <v>277</v>
      </c>
      <c r="B34" s="6" t="s">
        <v>33</v>
      </c>
      <c r="C34" s="40" t="s">
        <v>518</v>
      </c>
      <c r="D34" s="84">
        <v>94543.808281801015</v>
      </c>
      <c r="E34" s="84">
        <v>99931.468323778026</v>
      </c>
      <c r="F34" s="84">
        <v>103874.73907585886</v>
      </c>
      <c r="G34" s="84">
        <v>108554.67586505596</v>
      </c>
      <c r="H34" s="84">
        <v>118056.34541059127</v>
      </c>
      <c r="I34" s="84">
        <v>123169.88640500487</v>
      </c>
      <c r="J34" s="84">
        <v>132911.07296504037</v>
      </c>
      <c r="K34" s="84">
        <v>145622.48072357607</v>
      </c>
      <c r="L34" s="93"/>
      <c r="M34" s="93"/>
      <c r="N34" s="84">
        <v>94543.808281801015</v>
      </c>
      <c r="O34" s="84">
        <v>99931.468323778026</v>
      </c>
      <c r="P34" s="84">
        <v>103874.73907585886</v>
      </c>
      <c r="Q34" s="84">
        <v>108554.67586505596</v>
      </c>
      <c r="R34" s="84">
        <v>118056.34541059127</v>
      </c>
      <c r="S34" s="84">
        <v>123169.88640500487</v>
      </c>
      <c r="T34" s="84">
        <v>132911.07296504037</v>
      </c>
      <c r="U34" s="84">
        <v>145622.48072357607</v>
      </c>
      <c r="V34" s="93"/>
      <c r="W34" s="93"/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>
        <v>0</v>
      </c>
      <c r="AE34" s="84">
        <v>0</v>
      </c>
      <c r="AF34" s="11"/>
    </row>
    <row r="35" spans="1:32">
      <c r="A35" s="2" t="s">
        <v>278</v>
      </c>
      <c r="B35" s="6" t="s">
        <v>34</v>
      </c>
      <c r="C35" s="40" t="s">
        <v>518</v>
      </c>
      <c r="D35" s="84">
        <v>3106.578196363706</v>
      </c>
      <c r="E35" s="84">
        <v>4284.5794416346744</v>
      </c>
      <c r="F35" s="84">
        <v>2116.2293994912584</v>
      </c>
      <c r="G35" s="84">
        <v>5930.8141524531748</v>
      </c>
      <c r="H35" s="84">
        <v>1636.3996147370603</v>
      </c>
      <c r="I35" s="84">
        <v>3400.7103958556449</v>
      </c>
      <c r="J35" s="84">
        <v>4636.8668676847219</v>
      </c>
      <c r="K35" s="84">
        <v>2894.6584679600592</v>
      </c>
      <c r="L35" s="93"/>
      <c r="M35" s="93"/>
      <c r="N35" s="84">
        <v>3106.578196363706</v>
      </c>
      <c r="O35" s="84">
        <v>4284.5794416346744</v>
      </c>
      <c r="P35" s="84">
        <v>2116.2293994912584</v>
      </c>
      <c r="Q35" s="84">
        <v>5930.8141524531748</v>
      </c>
      <c r="R35" s="84">
        <v>1636.3996147370603</v>
      </c>
      <c r="S35" s="84">
        <v>3400.7103958556449</v>
      </c>
      <c r="T35" s="84">
        <v>4636.8668676847219</v>
      </c>
      <c r="U35" s="84">
        <v>2894.6584679600592</v>
      </c>
      <c r="V35" s="93"/>
      <c r="W35" s="93"/>
      <c r="X35" s="84">
        <v>0</v>
      </c>
      <c r="Y35" s="84">
        <v>0</v>
      </c>
      <c r="Z35" s="84">
        <v>0</v>
      </c>
      <c r="AA35" s="84">
        <v>0</v>
      </c>
      <c r="AB35" s="84">
        <v>0</v>
      </c>
      <c r="AC35" s="84">
        <v>0</v>
      </c>
      <c r="AD35" s="84">
        <v>0</v>
      </c>
      <c r="AE35" s="84">
        <v>0</v>
      </c>
      <c r="AF35" s="11"/>
    </row>
    <row r="36" spans="1:32">
      <c r="A36" s="2" t="s">
        <v>279</v>
      </c>
      <c r="B36" s="6" t="s">
        <v>35</v>
      </c>
      <c r="C36" s="40" t="s">
        <v>518</v>
      </c>
      <c r="D36" s="84">
        <v>-4051.1536386898033</v>
      </c>
      <c r="E36" s="84">
        <v>-4471.3940309381669</v>
      </c>
      <c r="F36" s="84">
        <v>-4826.8898171454966</v>
      </c>
      <c r="G36" s="84">
        <v>-5356.8033542608573</v>
      </c>
      <c r="H36" s="84">
        <v>-5731.169740095519</v>
      </c>
      <c r="I36" s="84">
        <v>-5910.3215268148952</v>
      </c>
      <c r="J36" s="84">
        <v>-6474.5957490390656</v>
      </c>
      <c r="K36" s="84">
        <v>-7021.2202809440041</v>
      </c>
      <c r="L36" s="93"/>
      <c r="M36" s="93"/>
      <c r="N36" s="84">
        <v>-4051.1536386898033</v>
      </c>
      <c r="O36" s="84">
        <v>-4471.3940309381669</v>
      </c>
      <c r="P36" s="84">
        <v>-4826.8898171454966</v>
      </c>
      <c r="Q36" s="84">
        <v>-5356.8033542608573</v>
      </c>
      <c r="R36" s="84">
        <v>-5731.169740095519</v>
      </c>
      <c r="S36" s="84">
        <v>-5910.3215268148952</v>
      </c>
      <c r="T36" s="84">
        <v>-6474.5957490390656</v>
      </c>
      <c r="U36" s="84">
        <v>-7021.2202809440041</v>
      </c>
      <c r="V36" s="93"/>
      <c r="W36" s="93"/>
      <c r="X36" s="84">
        <v>0</v>
      </c>
      <c r="Y36" s="84">
        <v>0</v>
      </c>
      <c r="Z36" s="84">
        <v>0</v>
      </c>
      <c r="AA36" s="84">
        <v>0</v>
      </c>
      <c r="AB36" s="84">
        <v>0</v>
      </c>
      <c r="AC36" s="84">
        <v>0</v>
      </c>
      <c r="AD36" s="84">
        <v>0</v>
      </c>
      <c r="AE36" s="84">
        <v>0</v>
      </c>
      <c r="AF36" s="11"/>
    </row>
    <row r="37" spans="1:32">
      <c r="A37" s="2" t="s">
        <v>280</v>
      </c>
      <c r="B37" s="6" t="s">
        <v>36</v>
      </c>
      <c r="C37" s="40" t="s">
        <v>518</v>
      </c>
      <c r="D37" s="84">
        <v>-944.57544232609746</v>
      </c>
      <c r="E37" s="84">
        <v>-186.81458930349226</v>
      </c>
      <c r="F37" s="84">
        <v>-2710.6604176542382</v>
      </c>
      <c r="G37" s="84">
        <v>574.010798192317</v>
      </c>
      <c r="H37" s="84">
        <v>-4094.7701253584582</v>
      </c>
      <c r="I37" s="84">
        <v>-2509.6111309592507</v>
      </c>
      <c r="J37" s="84">
        <v>-1837.7288813543435</v>
      </c>
      <c r="K37" s="84">
        <v>-4126.5618129839459</v>
      </c>
      <c r="L37" s="93"/>
      <c r="M37" s="93"/>
      <c r="N37" s="84">
        <v>-944.57544232609746</v>
      </c>
      <c r="O37" s="84">
        <v>-186.81458930349226</v>
      </c>
      <c r="P37" s="84">
        <v>-2710.6604176542382</v>
      </c>
      <c r="Q37" s="84">
        <v>574.010798192317</v>
      </c>
      <c r="R37" s="84">
        <v>-4094.7701253584582</v>
      </c>
      <c r="S37" s="84">
        <v>-2509.6111309592507</v>
      </c>
      <c r="T37" s="84">
        <v>-1837.7288813543435</v>
      </c>
      <c r="U37" s="84">
        <v>-4126.5618129839459</v>
      </c>
      <c r="V37" s="93"/>
      <c r="W37" s="93"/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  <c r="AE37" s="84">
        <v>0</v>
      </c>
      <c r="AF37" s="11"/>
    </row>
    <row r="38" spans="1:32">
      <c r="A38" s="2" t="s">
        <v>281</v>
      </c>
      <c r="B38" s="6" t="s">
        <v>37</v>
      </c>
      <c r="C38" s="40" t="s">
        <v>518</v>
      </c>
      <c r="D38" s="84">
        <v>6332.2354843031053</v>
      </c>
      <c r="E38" s="84">
        <v>4130.0853413843242</v>
      </c>
      <c r="F38" s="84">
        <v>7390.5972068513584</v>
      </c>
      <c r="G38" s="84">
        <v>8927.6587473429736</v>
      </c>
      <c r="H38" s="84">
        <v>9208.3111197720755</v>
      </c>
      <c r="I38" s="84">
        <v>12250.79769099475</v>
      </c>
      <c r="J38" s="84">
        <v>14549.13663989003</v>
      </c>
      <c r="K38" s="84">
        <v>16824.055072891446</v>
      </c>
      <c r="L38" s="93"/>
      <c r="M38" s="93"/>
      <c r="N38" s="84">
        <v>6332.2354843031053</v>
      </c>
      <c r="O38" s="84">
        <v>4130.0853413843242</v>
      </c>
      <c r="P38" s="84">
        <v>7390.5972068513584</v>
      </c>
      <c r="Q38" s="84">
        <v>8927.6587473429736</v>
      </c>
      <c r="R38" s="84">
        <v>9208.3111197720755</v>
      </c>
      <c r="S38" s="84">
        <v>12250.79769099475</v>
      </c>
      <c r="T38" s="84">
        <v>14549.13663989003</v>
      </c>
      <c r="U38" s="84">
        <v>16824.055072891446</v>
      </c>
      <c r="V38" s="93"/>
      <c r="W38" s="93"/>
      <c r="X38" s="84">
        <v>0</v>
      </c>
      <c r="Y38" s="84">
        <v>0</v>
      </c>
      <c r="Z38" s="84">
        <v>0</v>
      </c>
      <c r="AA38" s="84">
        <v>0</v>
      </c>
      <c r="AB38" s="84">
        <v>0</v>
      </c>
      <c r="AC38" s="84">
        <v>0</v>
      </c>
      <c r="AD38" s="84">
        <v>0</v>
      </c>
      <c r="AE38" s="84">
        <v>0</v>
      </c>
      <c r="AF38" s="11"/>
    </row>
    <row r="39" spans="1:32">
      <c r="A39" s="2" t="s">
        <v>282</v>
      </c>
      <c r="B39" s="6" t="s">
        <v>38</v>
      </c>
      <c r="C39" s="40" t="s">
        <v>518</v>
      </c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84">
        <v>0</v>
      </c>
      <c r="K39" s="84">
        <v>0</v>
      </c>
      <c r="L39" s="93"/>
      <c r="M39" s="93"/>
      <c r="N39" s="84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93"/>
      <c r="W39" s="93"/>
      <c r="X39" s="84">
        <v>0</v>
      </c>
      <c r="Y39" s="84">
        <v>0</v>
      </c>
      <c r="Z39" s="84">
        <v>0</v>
      </c>
      <c r="AA39" s="84">
        <v>0</v>
      </c>
      <c r="AB39" s="84">
        <v>0</v>
      </c>
      <c r="AC39" s="84">
        <v>0</v>
      </c>
      <c r="AD39" s="84">
        <v>0</v>
      </c>
      <c r="AE39" s="84">
        <v>0</v>
      </c>
      <c r="AF39" s="11"/>
    </row>
    <row r="40" spans="1:32" ht="30">
      <c r="A40" s="2" t="s">
        <v>283</v>
      </c>
      <c r="B40" s="6" t="s">
        <v>43</v>
      </c>
      <c r="C40" s="40" t="s">
        <v>518</v>
      </c>
      <c r="D40" s="84">
        <v>99931.468323778026</v>
      </c>
      <c r="E40" s="84">
        <v>103874.73907585886</v>
      </c>
      <c r="F40" s="84">
        <v>108554.67586505596</v>
      </c>
      <c r="G40" s="84">
        <v>118056.34541059127</v>
      </c>
      <c r="H40" s="84">
        <v>123169.88640500487</v>
      </c>
      <c r="I40" s="84">
        <v>132911.07296504037</v>
      </c>
      <c r="J40" s="84">
        <v>145622.48072357607</v>
      </c>
      <c r="K40" s="84">
        <v>158319.97398348356</v>
      </c>
      <c r="L40" s="93"/>
      <c r="M40" s="93"/>
      <c r="N40" s="84">
        <v>99931.468323778026</v>
      </c>
      <c r="O40" s="84">
        <v>103874.73907585886</v>
      </c>
      <c r="P40" s="84">
        <v>108554.67586505596</v>
      </c>
      <c r="Q40" s="84">
        <v>118056.34541059127</v>
      </c>
      <c r="R40" s="84">
        <v>123169.88640500487</v>
      </c>
      <c r="S40" s="84">
        <v>132911.07296504037</v>
      </c>
      <c r="T40" s="84">
        <v>145622.48072357607</v>
      </c>
      <c r="U40" s="84">
        <v>158319.97398348356</v>
      </c>
      <c r="V40" s="93"/>
      <c r="W40" s="93"/>
      <c r="X40" s="84">
        <v>0</v>
      </c>
      <c r="Y40" s="84">
        <v>0</v>
      </c>
      <c r="Z40" s="84">
        <v>0</v>
      </c>
      <c r="AA40" s="84">
        <v>0</v>
      </c>
      <c r="AB40" s="84">
        <v>0</v>
      </c>
      <c r="AC40" s="84">
        <v>0</v>
      </c>
      <c r="AD40" s="84">
        <v>0</v>
      </c>
      <c r="AE40" s="84">
        <v>0</v>
      </c>
      <c r="AF40" s="11"/>
    </row>
    <row r="41" spans="1:32">
      <c r="A41" s="2"/>
      <c r="B41" s="122" t="s">
        <v>424</v>
      </c>
      <c r="C41" s="7"/>
      <c r="D41" s="92"/>
      <c r="E41" s="92"/>
      <c r="F41" s="92"/>
      <c r="G41" s="92"/>
      <c r="H41" s="92"/>
      <c r="I41" s="92"/>
      <c r="J41" s="92"/>
      <c r="K41" s="92"/>
      <c r="L41" s="93"/>
      <c r="M41" s="93"/>
      <c r="N41" s="92"/>
      <c r="O41" s="92"/>
      <c r="P41" s="92"/>
      <c r="Q41" s="92"/>
      <c r="R41" s="92"/>
      <c r="S41" s="92"/>
      <c r="T41" s="92"/>
      <c r="U41" s="92"/>
      <c r="V41" s="93"/>
      <c r="W41" s="93"/>
      <c r="X41" s="92"/>
      <c r="Y41" s="92"/>
      <c r="Z41" s="92"/>
      <c r="AA41" s="92"/>
      <c r="AB41" s="92"/>
      <c r="AC41" s="92"/>
      <c r="AD41" s="92"/>
      <c r="AE41" s="92"/>
      <c r="AF41" s="11"/>
    </row>
    <row r="42" spans="1:32">
      <c r="A42" s="2" t="s">
        <v>284</v>
      </c>
      <c r="B42" s="6" t="s">
        <v>33</v>
      </c>
      <c r="C42" s="40" t="s">
        <v>518</v>
      </c>
      <c r="D42" s="84">
        <v>126765.93632482042</v>
      </c>
      <c r="E42" s="84">
        <v>143838.54548343024</v>
      </c>
      <c r="F42" s="84">
        <v>165746.94144656957</v>
      </c>
      <c r="G42" s="84">
        <v>173665.52849230831</v>
      </c>
      <c r="H42" s="84">
        <v>197001.16072576426</v>
      </c>
      <c r="I42" s="84">
        <v>217097.04849497179</v>
      </c>
      <c r="J42" s="84">
        <v>227133.77749336752</v>
      </c>
      <c r="K42" s="84">
        <v>258385.12280187392</v>
      </c>
      <c r="L42" s="93"/>
      <c r="M42" s="93"/>
      <c r="N42" s="84">
        <v>126765.93632482042</v>
      </c>
      <c r="O42" s="84">
        <v>143838.54548343024</v>
      </c>
      <c r="P42" s="84">
        <v>165746.94144656957</v>
      </c>
      <c r="Q42" s="84">
        <v>173665.52849230831</v>
      </c>
      <c r="R42" s="84">
        <v>197001.16072576426</v>
      </c>
      <c r="S42" s="84">
        <v>217097.04849497179</v>
      </c>
      <c r="T42" s="84">
        <v>227133.77749336752</v>
      </c>
      <c r="U42" s="84">
        <v>258385.12280187392</v>
      </c>
      <c r="V42" s="93"/>
      <c r="W42" s="93"/>
      <c r="X42" s="84">
        <v>0</v>
      </c>
      <c r="Y42" s="84">
        <v>0</v>
      </c>
      <c r="Z42" s="84">
        <v>0</v>
      </c>
      <c r="AA42" s="84">
        <v>0</v>
      </c>
      <c r="AB42" s="84">
        <v>0</v>
      </c>
      <c r="AC42" s="84">
        <v>0</v>
      </c>
      <c r="AD42" s="84">
        <v>0</v>
      </c>
      <c r="AE42" s="84">
        <v>0</v>
      </c>
      <c r="AF42" s="11"/>
    </row>
    <row r="43" spans="1:32">
      <c r="A43" s="2" t="s">
        <v>285</v>
      </c>
      <c r="B43" s="6" t="s">
        <v>34</v>
      </c>
      <c r="C43" s="40" t="s">
        <v>518</v>
      </c>
      <c r="D43" s="84">
        <v>3646.7995104214815</v>
      </c>
      <c r="E43" s="84">
        <v>5396.3805396879143</v>
      </c>
      <c r="F43" s="84">
        <v>2947.2009744350544</v>
      </c>
      <c r="G43" s="84">
        <v>8246.7509649566673</v>
      </c>
      <c r="H43" s="84">
        <v>2371.0620493117945</v>
      </c>
      <c r="I43" s="84">
        <v>6051.9343293379288</v>
      </c>
      <c r="J43" s="84">
        <v>7994.8992654907079</v>
      </c>
      <c r="K43" s="84">
        <v>5178.0378609495119</v>
      </c>
      <c r="L43" s="93"/>
      <c r="M43" s="93"/>
      <c r="N43" s="84">
        <v>3646.7995104214815</v>
      </c>
      <c r="O43" s="84">
        <v>5396.3805396879143</v>
      </c>
      <c r="P43" s="84">
        <v>2947.2009744350544</v>
      </c>
      <c r="Q43" s="84">
        <v>8246.7509649566673</v>
      </c>
      <c r="R43" s="84">
        <v>2371.0620493117945</v>
      </c>
      <c r="S43" s="84">
        <v>6051.9343293379288</v>
      </c>
      <c r="T43" s="84">
        <v>7994.8992654907079</v>
      </c>
      <c r="U43" s="84">
        <v>5178.0378609495119</v>
      </c>
      <c r="V43" s="93"/>
      <c r="W43" s="93"/>
      <c r="X43" s="84">
        <v>0</v>
      </c>
      <c r="Y43" s="84">
        <v>0</v>
      </c>
      <c r="Z43" s="84">
        <v>0</v>
      </c>
      <c r="AA43" s="84">
        <v>0</v>
      </c>
      <c r="AB43" s="84">
        <v>0</v>
      </c>
      <c r="AC43" s="84">
        <v>0</v>
      </c>
      <c r="AD43" s="84">
        <v>0</v>
      </c>
      <c r="AE43" s="84">
        <v>0</v>
      </c>
      <c r="AF43" s="11"/>
    </row>
    <row r="44" spans="1:32">
      <c r="A44" s="2" t="s">
        <v>286</v>
      </c>
      <c r="B44" s="6" t="s">
        <v>35</v>
      </c>
      <c r="C44" s="40" t="s">
        <v>518</v>
      </c>
      <c r="D44" s="84">
        <v>-2631.290414676123</v>
      </c>
      <c r="E44" s="84">
        <v>-2884.2202732534238</v>
      </c>
      <c r="F44" s="84">
        <v>-3103.7121514497453</v>
      </c>
      <c r="G44" s="84">
        <v>-3422.4054291976208</v>
      </c>
      <c r="H44" s="84">
        <v>-3648.6020168913096</v>
      </c>
      <c r="I44" s="84">
        <v>-9297.8742843462423</v>
      </c>
      <c r="J44" s="84">
        <v>-9854.3209854725537</v>
      </c>
      <c r="K44" s="84">
        <v>-10614.70669135041</v>
      </c>
      <c r="L44" s="93"/>
      <c r="M44" s="93"/>
      <c r="N44" s="84">
        <v>-2631.290414676123</v>
      </c>
      <c r="O44" s="84">
        <v>-2884.2202732534238</v>
      </c>
      <c r="P44" s="84">
        <v>-3103.7121514497453</v>
      </c>
      <c r="Q44" s="84">
        <v>-3422.4054291976208</v>
      </c>
      <c r="R44" s="84">
        <v>-3648.6020168913096</v>
      </c>
      <c r="S44" s="84">
        <v>-9297.8742843462423</v>
      </c>
      <c r="T44" s="84">
        <v>-9854.3209854725537</v>
      </c>
      <c r="U44" s="84">
        <v>-10614.70669135041</v>
      </c>
      <c r="V44" s="93"/>
      <c r="W44" s="93"/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11"/>
    </row>
    <row r="45" spans="1:32">
      <c r="A45" s="2" t="s">
        <v>287</v>
      </c>
      <c r="B45" s="6" t="s">
        <v>36</v>
      </c>
      <c r="C45" s="40" t="s">
        <v>518</v>
      </c>
      <c r="D45" s="84">
        <v>1015.5090957453585</v>
      </c>
      <c r="E45" s="84">
        <v>2512.1602664344905</v>
      </c>
      <c r="F45" s="84">
        <v>-156.51117701469099</v>
      </c>
      <c r="G45" s="84">
        <v>4824.3455357590474</v>
      </c>
      <c r="H45" s="84">
        <v>-1277.5399675795152</v>
      </c>
      <c r="I45" s="84">
        <v>-3245.939955008314</v>
      </c>
      <c r="J45" s="84">
        <v>-1859.4217199818449</v>
      </c>
      <c r="K45" s="84">
        <v>-5436.6688304008976</v>
      </c>
      <c r="L45" s="93"/>
      <c r="M45" s="93"/>
      <c r="N45" s="84">
        <v>1015.5090957453585</v>
      </c>
      <c r="O45" s="84">
        <v>2512.1602664344905</v>
      </c>
      <c r="P45" s="84">
        <v>-156.51117701469099</v>
      </c>
      <c r="Q45" s="84">
        <v>4824.3455357590474</v>
      </c>
      <c r="R45" s="84">
        <v>-1277.5399675795152</v>
      </c>
      <c r="S45" s="84">
        <v>-3245.939955008314</v>
      </c>
      <c r="T45" s="84">
        <v>-1859.4217199818449</v>
      </c>
      <c r="U45" s="84">
        <v>-5436.6688304008976</v>
      </c>
      <c r="V45" s="93"/>
      <c r="W45" s="93"/>
      <c r="X45" s="84">
        <v>0</v>
      </c>
      <c r="Y45" s="84">
        <v>0</v>
      </c>
      <c r="Z45" s="84">
        <v>0</v>
      </c>
      <c r="AA45" s="84">
        <v>0</v>
      </c>
      <c r="AB45" s="84">
        <v>0</v>
      </c>
      <c r="AC45" s="84">
        <v>0</v>
      </c>
      <c r="AD45" s="84">
        <v>0</v>
      </c>
      <c r="AE45" s="84">
        <v>0</v>
      </c>
      <c r="AF45" s="11"/>
    </row>
    <row r="46" spans="1:32">
      <c r="A46" s="2" t="s">
        <v>288</v>
      </c>
      <c r="B46" s="6" t="s">
        <v>37</v>
      </c>
      <c r="C46" s="40" t="s">
        <v>518</v>
      </c>
      <c r="D46" s="84">
        <v>16057.100062864471</v>
      </c>
      <c r="E46" s="84">
        <v>19396.23569670484</v>
      </c>
      <c r="F46" s="84">
        <v>8075.0982227534496</v>
      </c>
      <c r="G46" s="84">
        <v>18511.286697696898</v>
      </c>
      <c r="H46" s="84">
        <v>21373.427736787056</v>
      </c>
      <c r="I46" s="84">
        <v>13282.668953404036</v>
      </c>
      <c r="J46" s="84">
        <v>33110.767028488241</v>
      </c>
      <c r="K46" s="84">
        <v>21585.881607932479</v>
      </c>
      <c r="L46" s="93"/>
      <c r="M46" s="93"/>
      <c r="N46" s="84">
        <v>16057.100062864471</v>
      </c>
      <c r="O46" s="84">
        <v>19396.23569670484</v>
      </c>
      <c r="P46" s="84">
        <v>8075.0982227534496</v>
      </c>
      <c r="Q46" s="84">
        <v>18511.286697696898</v>
      </c>
      <c r="R46" s="84">
        <v>21373.427736787056</v>
      </c>
      <c r="S46" s="84">
        <v>13282.668953404036</v>
      </c>
      <c r="T46" s="84">
        <v>33110.767028488241</v>
      </c>
      <c r="U46" s="84">
        <v>21585.881607932479</v>
      </c>
      <c r="V46" s="93"/>
      <c r="W46" s="93"/>
      <c r="X46" s="84">
        <v>0</v>
      </c>
      <c r="Y46" s="84">
        <v>0</v>
      </c>
      <c r="Z46" s="84">
        <v>0</v>
      </c>
      <c r="AA46" s="84">
        <v>0</v>
      </c>
      <c r="AB46" s="84">
        <v>0</v>
      </c>
      <c r="AC46" s="84">
        <v>0</v>
      </c>
      <c r="AD46" s="84">
        <v>0</v>
      </c>
      <c r="AE46" s="84">
        <v>0</v>
      </c>
      <c r="AF46" s="11"/>
    </row>
    <row r="47" spans="1:32">
      <c r="A47" s="2" t="s">
        <v>289</v>
      </c>
      <c r="B47" s="6" t="s">
        <v>38</v>
      </c>
      <c r="C47" s="40" t="s">
        <v>518</v>
      </c>
      <c r="D47" s="84">
        <v>0</v>
      </c>
      <c r="E47" s="84">
        <v>0</v>
      </c>
      <c r="F47" s="84">
        <v>0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93"/>
      <c r="M47" s="93"/>
      <c r="N47" s="84">
        <v>0</v>
      </c>
      <c r="O47" s="84">
        <v>0</v>
      </c>
      <c r="P47" s="84">
        <v>0</v>
      </c>
      <c r="Q47" s="84">
        <v>0</v>
      </c>
      <c r="R47" s="84">
        <v>0</v>
      </c>
      <c r="S47" s="84">
        <v>0</v>
      </c>
      <c r="T47" s="84">
        <v>0</v>
      </c>
      <c r="U47" s="84">
        <v>0</v>
      </c>
      <c r="V47" s="93"/>
      <c r="W47" s="93"/>
      <c r="X47" s="84">
        <v>0</v>
      </c>
      <c r="Y47" s="84">
        <v>0</v>
      </c>
      <c r="Z47" s="84">
        <v>0</v>
      </c>
      <c r="AA47" s="84">
        <v>0</v>
      </c>
      <c r="AB47" s="84">
        <v>0</v>
      </c>
      <c r="AC47" s="84">
        <v>0</v>
      </c>
      <c r="AD47" s="84">
        <v>0</v>
      </c>
      <c r="AE47" s="84">
        <v>0</v>
      </c>
      <c r="AF47" s="11"/>
    </row>
    <row r="48" spans="1:32" ht="30">
      <c r="A48" s="2" t="s">
        <v>290</v>
      </c>
      <c r="B48" s="6" t="s">
        <v>425</v>
      </c>
      <c r="C48" s="40" t="s">
        <v>518</v>
      </c>
      <c r="D48" s="84">
        <v>143838.54548343024</v>
      </c>
      <c r="E48" s="84">
        <v>165746.94144656957</v>
      </c>
      <c r="F48" s="84">
        <v>173665.52849230831</v>
      </c>
      <c r="G48" s="84">
        <v>197001.16072576426</v>
      </c>
      <c r="H48" s="84">
        <v>217097.04849497179</v>
      </c>
      <c r="I48" s="84">
        <v>227133.77749336752</v>
      </c>
      <c r="J48" s="84">
        <v>258385.12280187392</v>
      </c>
      <c r="K48" s="84">
        <v>274534.33557940554</v>
      </c>
      <c r="L48" s="93"/>
      <c r="M48" s="93"/>
      <c r="N48" s="84">
        <v>143838.54548343024</v>
      </c>
      <c r="O48" s="84">
        <v>165746.94144656957</v>
      </c>
      <c r="P48" s="84">
        <v>173665.52849230831</v>
      </c>
      <c r="Q48" s="84">
        <v>197001.16072576426</v>
      </c>
      <c r="R48" s="84">
        <v>217097.04849497179</v>
      </c>
      <c r="S48" s="84">
        <v>227133.77749336752</v>
      </c>
      <c r="T48" s="84">
        <v>258385.12280187392</v>
      </c>
      <c r="U48" s="84">
        <v>274534.33557940554</v>
      </c>
      <c r="V48" s="93"/>
      <c r="W48" s="93"/>
      <c r="X48" s="84">
        <v>0</v>
      </c>
      <c r="Y48" s="84">
        <v>0</v>
      </c>
      <c r="Z48" s="84">
        <v>0</v>
      </c>
      <c r="AA48" s="84">
        <v>0</v>
      </c>
      <c r="AB48" s="84">
        <v>0</v>
      </c>
      <c r="AC48" s="84">
        <v>0</v>
      </c>
      <c r="AD48" s="84">
        <v>0</v>
      </c>
      <c r="AE48" s="84">
        <v>0</v>
      </c>
      <c r="AF48" s="11"/>
    </row>
    <row r="49" spans="1:32">
      <c r="A49" s="2"/>
      <c r="B49" s="122" t="s">
        <v>426</v>
      </c>
      <c r="C49" s="7"/>
      <c r="D49" s="92"/>
      <c r="E49" s="92"/>
      <c r="F49" s="92"/>
      <c r="G49" s="92"/>
      <c r="H49" s="92"/>
      <c r="I49" s="92"/>
      <c r="J49" s="92"/>
      <c r="K49" s="92"/>
      <c r="L49" s="93"/>
      <c r="M49" s="93"/>
      <c r="N49" s="92"/>
      <c r="O49" s="92"/>
      <c r="P49" s="92"/>
      <c r="Q49" s="92"/>
      <c r="R49" s="92"/>
      <c r="S49" s="92"/>
      <c r="T49" s="92"/>
      <c r="U49" s="92"/>
      <c r="V49" s="93"/>
      <c r="W49" s="93"/>
      <c r="X49" s="92"/>
      <c r="Y49" s="92"/>
      <c r="Z49" s="92"/>
      <c r="AA49" s="92"/>
      <c r="AB49" s="92"/>
      <c r="AC49" s="92"/>
      <c r="AD49" s="92"/>
      <c r="AE49" s="92"/>
      <c r="AF49" s="11"/>
    </row>
    <row r="50" spans="1:32">
      <c r="A50" s="2" t="s">
        <v>291</v>
      </c>
      <c r="B50" s="6" t="s">
        <v>33</v>
      </c>
      <c r="C50" s="40" t="s">
        <v>518</v>
      </c>
      <c r="D50" s="84">
        <v>33847.016837882104</v>
      </c>
      <c r="E50" s="84">
        <v>38396.128016551382</v>
      </c>
      <c r="F50" s="84">
        <v>44234.181698626649</v>
      </c>
      <c r="G50" s="84">
        <v>46344.035474570854</v>
      </c>
      <c r="H50" s="84">
        <v>52563.239025804462</v>
      </c>
      <c r="I50" s="84">
        <v>57917.036614001059</v>
      </c>
      <c r="J50" s="84">
        <v>60589.90387675065</v>
      </c>
      <c r="K50" s="84">
        <v>68915.340419115688</v>
      </c>
      <c r="L50" s="93"/>
      <c r="M50" s="93"/>
      <c r="N50" s="84">
        <v>33847.016837882104</v>
      </c>
      <c r="O50" s="84">
        <v>38396.128016551382</v>
      </c>
      <c r="P50" s="84">
        <v>44234.181698626649</v>
      </c>
      <c r="Q50" s="84">
        <v>46344.035474570854</v>
      </c>
      <c r="R50" s="84">
        <v>52563.239025804462</v>
      </c>
      <c r="S50" s="84">
        <v>57917.036614001059</v>
      </c>
      <c r="T50" s="84">
        <v>60589.90387675065</v>
      </c>
      <c r="U50" s="84">
        <v>68915.340419115688</v>
      </c>
      <c r="V50" s="93"/>
      <c r="W50" s="93"/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11"/>
    </row>
    <row r="51" spans="1:32">
      <c r="A51" s="2" t="s">
        <v>292</v>
      </c>
      <c r="B51" s="6" t="s">
        <v>34</v>
      </c>
      <c r="C51" s="40" t="s">
        <v>518</v>
      </c>
      <c r="D51" s="84">
        <v>972.89125869389215</v>
      </c>
      <c r="E51" s="84">
        <v>1439.6435670908097</v>
      </c>
      <c r="F51" s="84">
        <v>786.25272857695279</v>
      </c>
      <c r="G51" s="84">
        <v>2200.0638926005763</v>
      </c>
      <c r="H51" s="84">
        <v>632.55068862550718</v>
      </c>
      <c r="I51" s="84">
        <v>1614.5318629051419</v>
      </c>
      <c r="J51" s="84">
        <v>2132.8750284479338</v>
      </c>
      <c r="K51" s="84">
        <v>1381.3942218944655</v>
      </c>
      <c r="L51" s="93"/>
      <c r="M51" s="93"/>
      <c r="N51" s="84">
        <v>972.89125869389215</v>
      </c>
      <c r="O51" s="84">
        <v>1439.6435670908097</v>
      </c>
      <c r="P51" s="84">
        <v>786.25272857695279</v>
      </c>
      <c r="Q51" s="84">
        <v>2200.0638926005763</v>
      </c>
      <c r="R51" s="84">
        <v>632.55068862550718</v>
      </c>
      <c r="S51" s="84">
        <v>1614.5318629051419</v>
      </c>
      <c r="T51" s="84">
        <v>2132.8750284479338</v>
      </c>
      <c r="U51" s="84">
        <v>1381.3942218944655</v>
      </c>
      <c r="V51" s="93"/>
      <c r="W51" s="93"/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11"/>
    </row>
    <row r="52" spans="1:32">
      <c r="A52" s="2" t="s">
        <v>293</v>
      </c>
      <c r="B52" s="6" t="s">
        <v>35</v>
      </c>
      <c r="C52" s="40" t="s">
        <v>518</v>
      </c>
      <c r="D52" s="84">
        <v>-701.97427530847642</v>
      </c>
      <c r="E52" s="84">
        <v>-769.45077018277198</v>
      </c>
      <c r="F52" s="84">
        <v>-828.00669820713051</v>
      </c>
      <c r="G52" s="84">
        <v>-913.02752351967354</v>
      </c>
      <c r="H52" s="84">
        <v>-973.37213042353449</v>
      </c>
      <c r="I52" s="84">
        <v>-2480.4820198710927</v>
      </c>
      <c r="J52" s="84">
        <v>-2628.9305786437335</v>
      </c>
      <c r="K52" s="84">
        <v>-2831.785878028933</v>
      </c>
      <c r="L52" s="93"/>
      <c r="M52" s="93"/>
      <c r="N52" s="84">
        <v>-701.97427530847642</v>
      </c>
      <c r="O52" s="84">
        <v>-769.45077018277198</v>
      </c>
      <c r="P52" s="84">
        <v>-828.00669820713051</v>
      </c>
      <c r="Q52" s="84">
        <v>-913.02752351967354</v>
      </c>
      <c r="R52" s="84">
        <v>-973.37213042353449</v>
      </c>
      <c r="S52" s="84">
        <v>-2480.4820198710927</v>
      </c>
      <c r="T52" s="84">
        <v>-2628.9305786437335</v>
      </c>
      <c r="U52" s="84">
        <v>-2831.785878028933</v>
      </c>
      <c r="V52" s="93"/>
      <c r="W52" s="93"/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11"/>
    </row>
    <row r="53" spans="1:32">
      <c r="A53" s="2" t="s">
        <v>294</v>
      </c>
      <c r="B53" s="6" t="s">
        <v>36</v>
      </c>
      <c r="C53" s="40" t="s">
        <v>518</v>
      </c>
      <c r="D53" s="84">
        <v>270.91698338541568</v>
      </c>
      <c r="E53" s="84">
        <v>670.19279690803774</v>
      </c>
      <c r="F53" s="84">
        <v>-41.753969630177636</v>
      </c>
      <c r="G53" s="84">
        <v>1287.0363690809029</v>
      </c>
      <c r="H53" s="84">
        <v>-340.82144179802719</v>
      </c>
      <c r="I53" s="84">
        <v>-865.95015696595067</v>
      </c>
      <c r="J53" s="84">
        <v>-496.0555501957997</v>
      </c>
      <c r="K53" s="84">
        <v>-1450.3916561344677</v>
      </c>
      <c r="L53" s="93"/>
      <c r="M53" s="93"/>
      <c r="N53" s="84">
        <v>270.91698338541568</v>
      </c>
      <c r="O53" s="84">
        <v>670.19279690803774</v>
      </c>
      <c r="P53" s="84">
        <v>-41.753969630177636</v>
      </c>
      <c r="Q53" s="84">
        <v>1287.0363690809029</v>
      </c>
      <c r="R53" s="84">
        <v>-340.82144179802719</v>
      </c>
      <c r="S53" s="84">
        <v>-865.95015696595067</v>
      </c>
      <c r="T53" s="84">
        <v>-496.0555501957997</v>
      </c>
      <c r="U53" s="84">
        <v>-1450.3916561344677</v>
      </c>
      <c r="V53" s="93"/>
      <c r="W53" s="93"/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11"/>
    </row>
    <row r="54" spans="1:32">
      <c r="A54" s="2" t="s">
        <v>295</v>
      </c>
      <c r="B54" s="6" t="s">
        <v>37</v>
      </c>
      <c r="C54" s="40" t="s">
        <v>518</v>
      </c>
      <c r="D54" s="84">
        <v>4278.194195283857</v>
      </c>
      <c r="E54" s="84">
        <v>5167.8608851672279</v>
      </c>
      <c r="F54" s="84">
        <v>2151.6077455743789</v>
      </c>
      <c r="G54" s="84">
        <v>4932.1671821527125</v>
      </c>
      <c r="H54" s="84">
        <v>5694.6190299946193</v>
      </c>
      <c r="I54" s="84">
        <v>3538.817419715539</v>
      </c>
      <c r="J54" s="84">
        <v>8821.492092560844</v>
      </c>
      <c r="K54" s="84">
        <v>5750.9898140231944</v>
      </c>
      <c r="L54" s="93"/>
      <c r="M54" s="93"/>
      <c r="N54" s="84">
        <v>4278.194195283857</v>
      </c>
      <c r="O54" s="84">
        <v>5167.8608851672279</v>
      </c>
      <c r="P54" s="84">
        <v>2151.6077455743789</v>
      </c>
      <c r="Q54" s="84">
        <v>4932.1671821527125</v>
      </c>
      <c r="R54" s="84">
        <v>5694.6190299946193</v>
      </c>
      <c r="S54" s="84">
        <v>3538.817419715539</v>
      </c>
      <c r="T54" s="84">
        <v>8821.492092560844</v>
      </c>
      <c r="U54" s="84">
        <v>5750.9898140231944</v>
      </c>
      <c r="V54" s="93"/>
      <c r="W54" s="93"/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11"/>
    </row>
    <row r="55" spans="1:32">
      <c r="A55" s="2" t="s">
        <v>296</v>
      </c>
      <c r="B55" s="6" t="s">
        <v>38</v>
      </c>
      <c r="C55" s="40" t="s">
        <v>518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93"/>
      <c r="M55" s="93"/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84">
        <v>0</v>
      </c>
      <c r="V55" s="93"/>
      <c r="W55" s="93"/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11"/>
    </row>
    <row r="56" spans="1:32" ht="30">
      <c r="A56" s="2" t="s">
        <v>297</v>
      </c>
      <c r="B56" s="6" t="s">
        <v>433</v>
      </c>
      <c r="C56" s="40" t="s">
        <v>518</v>
      </c>
      <c r="D56" s="84">
        <v>38396.128016551382</v>
      </c>
      <c r="E56" s="84">
        <v>44234.181698626649</v>
      </c>
      <c r="F56" s="84">
        <v>46344.035474570854</v>
      </c>
      <c r="G56" s="84">
        <v>52563.239025804462</v>
      </c>
      <c r="H56" s="84">
        <v>57917.036614001059</v>
      </c>
      <c r="I56" s="84">
        <v>60589.90387675065</v>
      </c>
      <c r="J56" s="84">
        <v>68915.340419115688</v>
      </c>
      <c r="K56" s="84">
        <v>73215.938577004417</v>
      </c>
      <c r="L56" s="93"/>
      <c r="M56" s="93"/>
      <c r="N56" s="84">
        <v>38396.128016551382</v>
      </c>
      <c r="O56" s="84">
        <v>44234.181698626649</v>
      </c>
      <c r="P56" s="84">
        <v>46344.035474570854</v>
      </c>
      <c r="Q56" s="84">
        <v>52563.239025804462</v>
      </c>
      <c r="R56" s="84">
        <v>57917.036614001059</v>
      </c>
      <c r="S56" s="84">
        <v>60589.90387675065</v>
      </c>
      <c r="T56" s="84">
        <v>68915.340419115688</v>
      </c>
      <c r="U56" s="84">
        <v>73215.938577004417</v>
      </c>
      <c r="V56" s="93"/>
      <c r="W56" s="93"/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11"/>
    </row>
    <row r="57" spans="1:32">
      <c r="A57" s="2"/>
      <c r="B57" s="122" t="s">
        <v>245</v>
      </c>
      <c r="C57" s="7"/>
      <c r="D57" s="92"/>
      <c r="E57" s="92"/>
      <c r="F57" s="92"/>
      <c r="G57" s="92"/>
      <c r="H57" s="92"/>
      <c r="I57" s="92"/>
      <c r="J57" s="92"/>
      <c r="K57" s="92"/>
      <c r="L57" s="93"/>
      <c r="M57" s="93"/>
      <c r="N57" s="92"/>
      <c r="O57" s="92"/>
      <c r="P57" s="92"/>
      <c r="Q57" s="92"/>
      <c r="R57" s="92"/>
      <c r="S57" s="92"/>
      <c r="T57" s="92"/>
      <c r="U57" s="92"/>
      <c r="V57" s="93"/>
      <c r="W57" s="93"/>
      <c r="X57" s="92"/>
      <c r="Y57" s="92"/>
      <c r="Z57" s="92"/>
      <c r="AA57" s="92"/>
      <c r="AB57" s="92"/>
      <c r="AC57" s="92"/>
      <c r="AD57" s="92"/>
      <c r="AE57" s="92"/>
      <c r="AF57" s="11"/>
    </row>
    <row r="58" spans="1:32">
      <c r="A58" s="2" t="s">
        <v>298</v>
      </c>
      <c r="B58" s="6" t="s">
        <v>33</v>
      </c>
      <c r="C58" s="40" t="s">
        <v>518</v>
      </c>
      <c r="D58" s="84">
        <v>59085.40580876352</v>
      </c>
      <c r="E58" s="84">
        <v>67042.922390868916</v>
      </c>
      <c r="F58" s="84">
        <v>77254.391683252543</v>
      </c>
      <c r="G58" s="84">
        <v>80945.23279241797</v>
      </c>
      <c r="H58" s="84">
        <v>91821.934691142815</v>
      </c>
      <c r="I58" s="84">
        <v>101188.59673265934</v>
      </c>
      <c r="J58" s="84">
        <v>105866.7005123944</v>
      </c>
      <c r="K58" s="84">
        <v>120432.90396701566</v>
      </c>
      <c r="L58" s="93"/>
      <c r="M58" s="93"/>
      <c r="N58" s="84">
        <v>59085.40580876352</v>
      </c>
      <c r="O58" s="84">
        <v>67042.922390868916</v>
      </c>
      <c r="P58" s="84">
        <v>77254.391683252543</v>
      </c>
      <c r="Q58" s="84">
        <v>80945.23279241797</v>
      </c>
      <c r="R58" s="84">
        <v>91821.934691142815</v>
      </c>
      <c r="S58" s="84">
        <v>101188.59673265934</v>
      </c>
      <c r="T58" s="84">
        <v>105866.7005123944</v>
      </c>
      <c r="U58" s="84">
        <v>120432.90396701566</v>
      </c>
      <c r="V58" s="93"/>
      <c r="W58" s="93"/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11"/>
    </row>
    <row r="59" spans="1:32">
      <c r="A59" s="2" t="s">
        <v>299</v>
      </c>
      <c r="B59" s="6" t="s">
        <v>34</v>
      </c>
      <c r="C59" s="40" t="s">
        <v>518</v>
      </c>
      <c r="D59" s="84">
        <v>1699.7675812872485</v>
      </c>
      <c r="E59" s="84">
        <v>2515.2445785512273</v>
      </c>
      <c r="F59" s="84">
        <v>1373.6857914911564</v>
      </c>
      <c r="G59" s="84">
        <v>3843.797801640756</v>
      </c>
      <c r="H59" s="84">
        <v>1105.1483343472578</v>
      </c>
      <c r="I59" s="84">
        <v>2820.7971805664424</v>
      </c>
      <c r="J59" s="84">
        <v>3726.4101161315903</v>
      </c>
      <c r="K59" s="84">
        <v>2413.4753954989746</v>
      </c>
      <c r="L59" s="93"/>
      <c r="M59" s="93"/>
      <c r="N59" s="84">
        <v>1699.7675812872485</v>
      </c>
      <c r="O59" s="84">
        <v>2515.2445785512273</v>
      </c>
      <c r="P59" s="84">
        <v>1373.6857914911564</v>
      </c>
      <c r="Q59" s="84">
        <v>3843.797801640756</v>
      </c>
      <c r="R59" s="84">
        <v>1105.1483343472578</v>
      </c>
      <c r="S59" s="84">
        <v>2820.7971805664424</v>
      </c>
      <c r="T59" s="84">
        <v>3726.4101161315903</v>
      </c>
      <c r="U59" s="84">
        <v>2413.4753954989746</v>
      </c>
      <c r="V59" s="93"/>
      <c r="W59" s="93"/>
      <c r="X59" s="84">
        <v>0</v>
      </c>
      <c r="Y59" s="84">
        <v>0</v>
      </c>
      <c r="Z59" s="84">
        <v>0</v>
      </c>
      <c r="AA59" s="84">
        <v>0</v>
      </c>
      <c r="AB59" s="84">
        <v>0</v>
      </c>
      <c r="AC59" s="84">
        <v>0</v>
      </c>
      <c r="AD59" s="84">
        <v>0</v>
      </c>
      <c r="AE59" s="84">
        <v>0</v>
      </c>
      <c r="AF59" s="11"/>
    </row>
    <row r="60" spans="1:32">
      <c r="A60" s="2" t="s">
        <v>300</v>
      </c>
      <c r="B60" s="6" t="s">
        <v>35</v>
      </c>
      <c r="C60" s="40" t="s">
        <v>518</v>
      </c>
      <c r="D60" s="84">
        <v>-1226.4403708065192</v>
      </c>
      <c r="E60" s="84">
        <v>-1344.3305846010187</v>
      </c>
      <c r="F60" s="84">
        <v>-1446.6354077336832</v>
      </c>
      <c r="G60" s="84">
        <v>-1595.1778489460335</v>
      </c>
      <c r="H60" s="84">
        <v>-1700.6077267500627</v>
      </c>
      <c r="I60" s="84">
        <v>-4333.7247463844087</v>
      </c>
      <c r="J60" s="84">
        <v>-4593.083688543371</v>
      </c>
      <c r="K60" s="84">
        <v>-4947.4982837060261</v>
      </c>
      <c r="L60" s="93"/>
      <c r="M60" s="93"/>
      <c r="N60" s="84">
        <v>-1226.4403708065192</v>
      </c>
      <c r="O60" s="84">
        <v>-1344.3305846010187</v>
      </c>
      <c r="P60" s="84">
        <v>-1446.6354077336832</v>
      </c>
      <c r="Q60" s="84">
        <v>-1595.1778489460335</v>
      </c>
      <c r="R60" s="84">
        <v>-1700.6077267500627</v>
      </c>
      <c r="S60" s="84">
        <v>-4333.7247463844087</v>
      </c>
      <c r="T60" s="84">
        <v>-4593.083688543371</v>
      </c>
      <c r="U60" s="84">
        <v>-4947.4982837060261</v>
      </c>
      <c r="V60" s="93"/>
      <c r="W60" s="93"/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11"/>
    </row>
    <row r="61" spans="1:32">
      <c r="A61" s="2" t="s">
        <v>301</v>
      </c>
      <c r="B61" s="6" t="s">
        <v>36</v>
      </c>
      <c r="C61" s="40" t="s">
        <v>518</v>
      </c>
      <c r="D61" s="84">
        <v>473.32721048072932</v>
      </c>
      <c r="E61" s="84">
        <v>1170.9139939502086</v>
      </c>
      <c r="F61" s="84">
        <v>-72.949616242526716</v>
      </c>
      <c r="G61" s="84">
        <v>2248.6199526947225</v>
      </c>
      <c r="H61" s="84">
        <v>-595.45939240280484</v>
      </c>
      <c r="I61" s="84">
        <v>-1512.9275658179661</v>
      </c>
      <c r="J61" s="84">
        <v>-866.6735724117807</v>
      </c>
      <c r="K61" s="84">
        <v>-2534.0228882070519</v>
      </c>
      <c r="L61" s="93"/>
      <c r="M61" s="93"/>
      <c r="N61" s="84">
        <v>473.32721048072932</v>
      </c>
      <c r="O61" s="84">
        <v>1170.9139939502086</v>
      </c>
      <c r="P61" s="84">
        <v>-72.949616242526716</v>
      </c>
      <c r="Q61" s="84">
        <v>2248.6199526947225</v>
      </c>
      <c r="R61" s="84">
        <v>-595.45939240280484</v>
      </c>
      <c r="S61" s="84">
        <v>-1512.9275658179661</v>
      </c>
      <c r="T61" s="84">
        <v>-866.6735724117807</v>
      </c>
      <c r="U61" s="84">
        <v>-2534.0228882070519</v>
      </c>
      <c r="V61" s="93"/>
      <c r="W61" s="93"/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11"/>
    </row>
    <row r="62" spans="1:32">
      <c r="A62" s="2" t="s">
        <v>302</v>
      </c>
      <c r="B62" s="6" t="s">
        <v>37</v>
      </c>
      <c r="C62" s="40" t="s">
        <v>518</v>
      </c>
      <c r="D62" s="84">
        <v>7484.1893716246595</v>
      </c>
      <c r="E62" s="84">
        <v>9040.5552984334299</v>
      </c>
      <c r="F62" s="84">
        <v>3763.79072540794</v>
      </c>
      <c r="G62" s="84">
        <v>8628.0819460301245</v>
      </c>
      <c r="H62" s="84">
        <v>9962.1214339193211</v>
      </c>
      <c r="I62" s="84">
        <v>6191.0313455530222</v>
      </c>
      <c r="J62" s="84">
        <v>15432.877027033044</v>
      </c>
      <c r="K62" s="84">
        <v>10061.145852909172</v>
      </c>
      <c r="L62" s="93"/>
      <c r="M62" s="93"/>
      <c r="N62" s="84">
        <v>7484.1893716246595</v>
      </c>
      <c r="O62" s="84">
        <v>9040.5552984334299</v>
      </c>
      <c r="P62" s="84">
        <v>3763.79072540794</v>
      </c>
      <c r="Q62" s="84">
        <v>8628.0819460301245</v>
      </c>
      <c r="R62" s="84">
        <v>9962.1214339193211</v>
      </c>
      <c r="S62" s="84">
        <v>6191.0313455530222</v>
      </c>
      <c r="T62" s="84">
        <v>15432.877027033044</v>
      </c>
      <c r="U62" s="84">
        <v>10061.145852909172</v>
      </c>
      <c r="V62" s="93"/>
      <c r="W62" s="93"/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11"/>
    </row>
    <row r="63" spans="1:32">
      <c r="A63" s="2" t="s">
        <v>303</v>
      </c>
      <c r="B63" s="6" t="s">
        <v>38</v>
      </c>
      <c r="C63" s="40" t="s">
        <v>518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93"/>
      <c r="M63" s="93"/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84">
        <v>0</v>
      </c>
      <c r="V63" s="93"/>
      <c r="W63" s="93"/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11"/>
    </row>
    <row r="64" spans="1:32">
      <c r="A64" s="2" t="s">
        <v>304</v>
      </c>
      <c r="B64" s="6" t="s">
        <v>246</v>
      </c>
      <c r="C64" s="40" t="s">
        <v>518</v>
      </c>
      <c r="D64" s="84">
        <v>67042.922390868916</v>
      </c>
      <c r="E64" s="84">
        <v>77254.391683252543</v>
      </c>
      <c r="F64" s="84">
        <v>80945.23279241797</v>
      </c>
      <c r="G64" s="84">
        <v>91821.934691142815</v>
      </c>
      <c r="H64" s="84">
        <v>101188.59673265934</v>
      </c>
      <c r="I64" s="84">
        <v>105866.7005123944</v>
      </c>
      <c r="J64" s="84">
        <v>120432.90396701566</v>
      </c>
      <c r="K64" s="84">
        <v>127960.02693171779</v>
      </c>
      <c r="L64" s="93"/>
      <c r="M64" s="93"/>
      <c r="N64" s="84">
        <v>67042.922390868916</v>
      </c>
      <c r="O64" s="84">
        <v>77254.391683252543</v>
      </c>
      <c r="P64" s="84">
        <v>80945.23279241797</v>
      </c>
      <c r="Q64" s="84">
        <v>91821.934691142815</v>
      </c>
      <c r="R64" s="84">
        <v>101188.59673265934</v>
      </c>
      <c r="S64" s="84">
        <v>105866.7005123944</v>
      </c>
      <c r="T64" s="84">
        <v>120432.90396701566</v>
      </c>
      <c r="U64" s="84">
        <v>127960.02693171779</v>
      </c>
      <c r="V64" s="93"/>
      <c r="W64" s="93"/>
      <c r="X64" s="84">
        <v>0</v>
      </c>
      <c r="Y64" s="84">
        <v>0</v>
      </c>
      <c r="Z64" s="84">
        <v>0</v>
      </c>
      <c r="AA64" s="84">
        <v>0</v>
      </c>
      <c r="AB64" s="84">
        <v>0</v>
      </c>
      <c r="AC64" s="84">
        <v>0</v>
      </c>
      <c r="AD64" s="84">
        <v>0</v>
      </c>
      <c r="AE64" s="84">
        <v>0</v>
      </c>
      <c r="AF64" s="11"/>
    </row>
    <row r="65" spans="1:32">
      <c r="A65" s="2"/>
      <c r="B65" s="122" t="s">
        <v>44</v>
      </c>
      <c r="C65" s="7"/>
      <c r="D65" s="92"/>
      <c r="E65" s="92"/>
      <c r="F65" s="92"/>
      <c r="G65" s="92"/>
      <c r="H65" s="92"/>
      <c r="I65" s="92"/>
      <c r="J65" s="92"/>
      <c r="K65" s="92"/>
      <c r="L65" s="93"/>
      <c r="M65" s="93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2"/>
      <c r="Y65" s="92"/>
      <c r="Z65" s="92"/>
      <c r="AA65" s="92"/>
      <c r="AB65" s="92"/>
      <c r="AC65" s="92"/>
      <c r="AD65" s="92"/>
      <c r="AE65" s="92"/>
      <c r="AF65" s="11"/>
    </row>
    <row r="66" spans="1:32">
      <c r="A66" s="2" t="s">
        <v>305</v>
      </c>
      <c r="B66" s="6" t="s">
        <v>33</v>
      </c>
      <c r="C66" s="40" t="s">
        <v>518</v>
      </c>
      <c r="D66" s="105">
        <v>0</v>
      </c>
      <c r="E66" s="105">
        <v>0</v>
      </c>
      <c r="F66" s="105">
        <v>0</v>
      </c>
      <c r="G66" s="105">
        <v>0</v>
      </c>
      <c r="H66" s="105">
        <v>0</v>
      </c>
      <c r="I66" s="105">
        <v>0</v>
      </c>
      <c r="J66" s="105">
        <v>0</v>
      </c>
      <c r="K66" s="105">
        <v>0</v>
      </c>
      <c r="L66" s="93"/>
      <c r="M66" s="93"/>
      <c r="N66" s="105">
        <v>0</v>
      </c>
      <c r="O66" s="105">
        <v>0</v>
      </c>
      <c r="P66" s="105">
        <v>0</v>
      </c>
      <c r="Q66" s="105">
        <v>0</v>
      </c>
      <c r="R66" s="105">
        <v>0</v>
      </c>
      <c r="S66" s="105">
        <v>0</v>
      </c>
      <c r="T66" s="105">
        <v>0</v>
      </c>
      <c r="U66" s="105">
        <v>0</v>
      </c>
      <c r="V66" s="93"/>
      <c r="W66" s="93"/>
      <c r="X66" s="105">
        <v>0</v>
      </c>
      <c r="Y66" s="105">
        <v>0</v>
      </c>
      <c r="Z66" s="105">
        <v>0</v>
      </c>
      <c r="AA66" s="105">
        <v>0</v>
      </c>
      <c r="AB66" s="105">
        <v>0</v>
      </c>
      <c r="AC66" s="105">
        <v>0</v>
      </c>
      <c r="AD66" s="105">
        <v>0</v>
      </c>
      <c r="AE66" s="105">
        <v>0</v>
      </c>
      <c r="AF66" s="11"/>
    </row>
    <row r="67" spans="1:32">
      <c r="A67" s="2" t="s">
        <v>306</v>
      </c>
      <c r="B67" s="6" t="s">
        <v>34</v>
      </c>
      <c r="C67" s="40" t="s">
        <v>518</v>
      </c>
      <c r="D67" s="105">
        <v>0</v>
      </c>
      <c r="E67" s="105">
        <v>0</v>
      </c>
      <c r="F67" s="105">
        <v>0</v>
      </c>
      <c r="G67" s="105">
        <v>0</v>
      </c>
      <c r="H67" s="105">
        <v>0</v>
      </c>
      <c r="I67" s="105">
        <v>0</v>
      </c>
      <c r="J67" s="105">
        <v>0</v>
      </c>
      <c r="K67" s="105">
        <v>0</v>
      </c>
      <c r="L67" s="93"/>
      <c r="M67" s="93"/>
      <c r="N67" s="105">
        <v>0</v>
      </c>
      <c r="O67" s="105">
        <v>0</v>
      </c>
      <c r="P67" s="105">
        <v>0</v>
      </c>
      <c r="Q67" s="105">
        <v>0</v>
      </c>
      <c r="R67" s="105">
        <v>0</v>
      </c>
      <c r="S67" s="105">
        <v>0</v>
      </c>
      <c r="T67" s="105">
        <v>0</v>
      </c>
      <c r="U67" s="105">
        <v>0</v>
      </c>
      <c r="V67" s="93"/>
      <c r="W67" s="93"/>
      <c r="X67" s="105">
        <v>0</v>
      </c>
      <c r="Y67" s="105">
        <v>0</v>
      </c>
      <c r="Z67" s="105">
        <v>0</v>
      </c>
      <c r="AA67" s="105">
        <v>0</v>
      </c>
      <c r="AB67" s="105">
        <v>0</v>
      </c>
      <c r="AC67" s="105">
        <v>0</v>
      </c>
      <c r="AD67" s="105">
        <v>0</v>
      </c>
      <c r="AE67" s="105">
        <v>0</v>
      </c>
      <c r="AF67" s="11"/>
    </row>
    <row r="68" spans="1:32">
      <c r="A68" s="2" t="s">
        <v>307</v>
      </c>
      <c r="B68" s="6" t="s">
        <v>37</v>
      </c>
      <c r="C68" s="40" t="s">
        <v>518</v>
      </c>
      <c r="D68" s="105">
        <v>0</v>
      </c>
      <c r="E68" s="105">
        <v>0</v>
      </c>
      <c r="F68" s="105">
        <v>0</v>
      </c>
      <c r="G68" s="105">
        <v>0</v>
      </c>
      <c r="H68" s="105">
        <v>0</v>
      </c>
      <c r="I68" s="105">
        <v>0</v>
      </c>
      <c r="J68" s="105">
        <v>0</v>
      </c>
      <c r="K68" s="105">
        <v>0</v>
      </c>
      <c r="L68" s="93"/>
      <c r="M68" s="93"/>
      <c r="N68" s="105">
        <v>0</v>
      </c>
      <c r="O68" s="105">
        <v>0</v>
      </c>
      <c r="P68" s="105">
        <v>0</v>
      </c>
      <c r="Q68" s="105">
        <v>0</v>
      </c>
      <c r="R68" s="105">
        <v>0</v>
      </c>
      <c r="S68" s="105">
        <v>0</v>
      </c>
      <c r="T68" s="105">
        <v>0</v>
      </c>
      <c r="U68" s="105">
        <v>0</v>
      </c>
      <c r="V68" s="93"/>
      <c r="W68" s="93"/>
      <c r="X68" s="105">
        <v>0</v>
      </c>
      <c r="Y68" s="105">
        <v>0</v>
      </c>
      <c r="Z68" s="105">
        <v>0</v>
      </c>
      <c r="AA68" s="105">
        <v>0</v>
      </c>
      <c r="AB68" s="105">
        <v>0</v>
      </c>
      <c r="AC68" s="105">
        <v>0</v>
      </c>
      <c r="AD68" s="105">
        <v>0</v>
      </c>
      <c r="AE68" s="105">
        <v>0</v>
      </c>
      <c r="AF68" s="11"/>
    </row>
    <row r="69" spans="1:32">
      <c r="A69" s="2" t="s">
        <v>529</v>
      </c>
      <c r="B69" s="6" t="s">
        <v>38</v>
      </c>
      <c r="C69" s="40" t="s">
        <v>518</v>
      </c>
      <c r="D69" s="105">
        <v>0</v>
      </c>
      <c r="E69" s="105">
        <v>0</v>
      </c>
      <c r="F69" s="105">
        <v>0</v>
      </c>
      <c r="G69" s="105">
        <v>0</v>
      </c>
      <c r="H69" s="105">
        <v>0</v>
      </c>
      <c r="I69" s="105">
        <v>0</v>
      </c>
      <c r="J69" s="105">
        <v>0</v>
      </c>
      <c r="K69" s="105">
        <v>0</v>
      </c>
      <c r="L69" s="93"/>
      <c r="M69" s="93"/>
      <c r="N69" s="105">
        <v>0</v>
      </c>
      <c r="O69" s="105">
        <v>0</v>
      </c>
      <c r="P69" s="105">
        <v>0</v>
      </c>
      <c r="Q69" s="105">
        <v>0</v>
      </c>
      <c r="R69" s="105">
        <v>0</v>
      </c>
      <c r="S69" s="105">
        <v>0</v>
      </c>
      <c r="T69" s="105">
        <v>0</v>
      </c>
      <c r="U69" s="105">
        <v>0</v>
      </c>
      <c r="V69" s="93"/>
      <c r="W69" s="93"/>
      <c r="X69" s="105">
        <v>0</v>
      </c>
      <c r="Y69" s="105">
        <v>0</v>
      </c>
      <c r="Z69" s="105">
        <v>0</v>
      </c>
      <c r="AA69" s="105">
        <v>0</v>
      </c>
      <c r="AB69" s="105">
        <v>0</v>
      </c>
      <c r="AC69" s="105">
        <v>0</v>
      </c>
      <c r="AD69" s="105">
        <v>0</v>
      </c>
      <c r="AE69" s="105">
        <v>0</v>
      </c>
      <c r="AF69" s="11"/>
    </row>
    <row r="70" spans="1:32">
      <c r="A70" s="2" t="s">
        <v>530</v>
      </c>
      <c r="B70" s="6" t="s">
        <v>45</v>
      </c>
      <c r="C70" s="40" t="s">
        <v>518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0</v>
      </c>
      <c r="J70" s="105">
        <v>0</v>
      </c>
      <c r="K70" s="105">
        <v>0</v>
      </c>
      <c r="L70" s="93"/>
      <c r="M70" s="93"/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v>0</v>
      </c>
      <c r="U70" s="105">
        <v>0</v>
      </c>
      <c r="V70" s="93"/>
      <c r="W70" s="93"/>
      <c r="X70" s="105">
        <v>0</v>
      </c>
      <c r="Y70" s="105">
        <v>0</v>
      </c>
      <c r="Z70" s="105">
        <v>0</v>
      </c>
      <c r="AA70" s="105">
        <v>0</v>
      </c>
      <c r="AB70" s="105">
        <v>0</v>
      </c>
      <c r="AC70" s="105">
        <v>0</v>
      </c>
      <c r="AD70" s="105">
        <v>0</v>
      </c>
      <c r="AE70" s="105">
        <v>0</v>
      </c>
      <c r="AF70" s="11"/>
    </row>
    <row r="71" spans="1:32">
      <c r="A71" s="2"/>
      <c r="B71" s="43" t="s">
        <v>93</v>
      </c>
      <c r="C71" s="40"/>
      <c r="D71" s="92"/>
      <c r="E71" s="92"/>
      <c r="F71" s="92"/>
      <c r="G71" s="92"/>
      <c r="H71" s="92"/>
      <c r="I71" s="92"/>
      <c r="J71" s="92"/>
      <c r="K71" s="92"/>
      <c r="L71" s="93"/>
      <c r="M71" s="93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2"/>
      <c r="Y71" s="92"/>
      <c r="Z71" s="92"/>
      <c r="AA71" s="92"/>
      <c r="AB71" s="92"/>
      <c r="AC71" s="92"/>
      <c r="AD71" s="92"/>
      <c r="AE71" s="92"/>
      <c r="AF71" s="11"/>
    </row>
    <row r="72" spans="1:32">
      <c r="A72" s="2" t="s">
        <v>308</v>
      </c>
      <c r="B72" s="6" t="s">
        <v>33</v>
      </c>
      <c r="C72" s="40" t="s">
        <v>518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93"/>
      <c r="M72" s="93"/>
      <c r="N72" s="84">
        <v>119096.21111390533</v>
      </c>
      <c r="O72" s="84">
        <v>101197.41685807955</v>
      </c>
      <c r="P72" s="84">
        <v>82851.446762972715</v>
      </c>
      <c r="Q72" s="84">
        <v>61598.18286060894</v>
      </c>
      <c r="R72" s="84">
        <v>50643.027632134661</v>
      </c>
      <c r="S72" s="84">
        <v>46959.647395390566</v>
      </c>
      <c r="T72" s="84">
        <v>38610.62190231125</v>
      </c>
      <c r="U72" s="84">
        <v>30316.23216286163</v>
      </c>
      <c r="V72" s="93"/>
      <c r="W72" s="93"/>
      <c r="X72" s="84">
        <v>0</v>
      </c>
      <c r="Y72" s="84">
        <v>0</v>
      </c>
      <c r="Z72" s="84">
        <v>0</v>
      </c>
      <c r="AA72" s="84">
        <v>0</v>
      </c>
      <c r="AB72" s="84">
        <v>0</v>
      </c>
      <c r="AC72" s="84">
        <v>0</v>
      </c>
      <c r="AD72" s="84">
        <v>0</v>
      </c>
      <c r="AE72" s="84">
        <v>0</v>
      </c>
      <c r="AF72" s="11"/>
    </row>
    <row r="73" spans="1:32">
      <c r="A73" s="2" t="s">
        <v>309</v>
      </c>
      <c r="B73" s="6" t="s">
        <v>34</v>
      </c>
      <c r="C73" s="40" t="s">
        <v>518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93"/>
      <c r="M73" s="93"/>
      <c r="N73" s="84">
        <v>3672.6638417383469</v>
      </c>
      <c r="O73" s="84">
        <v>4075.0981678486582</v>
      </c>
      <c r="P73" s="84">
        <v>1585.4093571400372</v>
      </c>
      <c r="Q73" s="84">
        <v>3181.2601547153868</v>
      </c>
      <c r="R73" s="84">
        <v>667.35430257278301</v>
      </c>
      <c r="S73" s="84">
        <v>1309.0767660636841</v>
      </c>
      <c r="T73" s="84">
        <v>1359.0582435320146</v>
      </c>
      <c r="U73" s="84">
        <v>607.53729254374207</v>
      </c>
      <c r="V73" s="93"/>
      <c r="W73" s="93"/>
      <c r="X73" s="84">
        <v>0</v>
      </c>
      <c r="Y73" s="84">
        <v>0</v>
      </c>
      <c r="Z73" s="84">
        <v>0</v>
      </c>
      <c r="AA73" s="84">
        <v>0</v>
      </c>
      <c r="AB73" s="84">
        <v>0</v>
      </c>
      <c r="AC73" s="84">
        <v>0</v>
      </c>
      <c r="AD73" s="84">
        <v>0</v>
      </c>
      <c r="AE73" s="84">
        <v>0</v>
      </c>
      <c r="AF73" s="11"/>
    </row>
    <row r="74" spans="1:32">
      <c r="A74" s="2" t="s">
        <v>399</v>
      </c>
      <c r="B74" s="6" t="s">
        <v>35</v>
      </c>
      <c r="C74" s="40" t="s">
        <v>518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v>0</v>
      </c>
      <c r="J74" s="84">
        <v>0</v>
      </c>
      <c r="K74" s="84">
        <v>0</v>
      </c>
      <c r="L74" s="93"/>
      <c r="M74" s="93"/>
      <c r="N74" s="84">
        <v>-21571.458097564126</v>
      </c>
      <c r="O74" s="84">
        <v>-22421.068262955501</v>
      </c>
      <c r="P74" s="84">
        <v>-22838.673259503805</v>
      </c>
      <c r="Q74" s="84">
        <v>-14136.415383189666</v>
      </c>
      <c r="R74" s="84">
        <v>-4350.7345393168744</v>
      </c>
      <c r="S74" s="84">
        <v>-9653.7448322908513</v>
      </c>
      <c r="T74" s="84">
        <v>-9993.5477375243991</v>
      </c>
      <c r="U74" s="84">
        <v>-10193.818434184386</v>
      </c>
      <c r="V74" s="93"/>
      <c r="W74" s="93"/>
      <c r="X74" s="84">
        <v>0</v>
      </c>
      <c r="Y74" s="84">
        <v>0</v>
      </c>
      <c r="Z74" s="84">
        <v>0</v>
      </c>
      <c r="AA74" s="84">
        <v>0</v>
      </c>
      <c r="AB74" s="84">
        <v>0</v>
      </c>
      <c r="AC74" s="84">
        <v>0</v>
      </c>
      <c r="AD74" s="84">
        <v>0</v>
      </c>
      <c r="AE74" s="84">
        <v>0</v>
      </c>
      <c r="AF74" s="11"/>
    </row>
    <row r="75" spans="1:32">
      <c r="A75" s="2" t="s">
        <v>400</v>
      </c>
      <c r="B75" s="6" t="s">
        <v>36</v>
      </c>
      <c r="C75" s="40" t="s">
        <v>518</v>
      </c>
      <c r="D75" s="84">
        <v>0</v>
      </c>
      <c r="E75" s="84">
        <v>0</v>
      </c>
      <c r="F75" s="84">
        <v>0</v>
      </c>
      <c r="G75" s="84">
        <v>0</v>
      </c>
      <c r="H75" s="84">
        <v>0</v>
      </c>
      <c r="I75" s="84">
        <v>0</v>
      </c>
      <c r="J75" s="84">
        <v>0</v>
      </c>
      <c r="K75" s="84">
        <v>0</v>
      </c>
      <c r="L75" s="93"/>
      <c r="M75" s="93"/>
      <c r="N75" s="84">
        <v>-17898.794255825778</v>
      </c>
      <c r="O75" s="84">
        <v>-18345.970095106844</v>
      </c>
      <c r="P75" s="84">
        <v>-21253.263902363768</v>
      </c>
      <c r="Q75" s="84">
        <v>-10955.155228474279</v>
      </c>
      <c r="R75" s="84">
        <v>-3683.3802367440908</v>
      </c>
      <c r="S75" s="84">
        <v>-8344.6680662271665</v>
      </c>
      <c r="T75" s="84">
        <v>-8634.4894939923834</v>
      </c>
      <c r="U75" s="84">
        <v>-9586.2811416406439</v>
      </c>
      <c r="V75" s="93"/>
      <c r="W75" s="93"/>
      <c r="X75" s="84">
        <v>0</v>
      </c>
      <c r="Y75" s="84">
        <v>0</v>
      </c>
      <c r="Z75" s="84">
        <v>0</v>
      </c>
      <c r="AA75" s="84">
        <v>0</v>
      </c>
      <c r="AB75" s="84">
        <v>0</v>
      </c>
      <c r="AC75" s="84">
        <v>0</v>
      </c>
      <c r="AD75" s="84">
        <v>0</v>
      </c>
      <c r="AE75" s="84">
        <v>0</v>
      </c>
      <c r="AF75" s="11"/>
    </row>
    <row r="76" spans="1:32">
      <c r="A76" s="2" t="s">
        <v>310</v>
      </c>
      <c r="B76" s="6" t="s">
        <v>37</v>
      </c>
      <c r="C76" s="40" t="s">
        <v>518</v>
      </c>
      <c r="D76" s="84">
        <v>0</v>
      </c>
      <c r="E76" s="84">
        <v>0</v>
      </c>
      <c r="F76" s="84">
        <v>0</v>
      </c>
      <c r="G76" s="84">
        <v>0</v>
      </c>
      <c r="H76" s="84">
        <v>0</v>
      </c>
      <c r="I76" s="84">
        <v>0</v>
      </c>
      <c r="J76" s="84">
        <v>0</v>
      </c>
      <c r="K76" s="84">
        <v>0</v>
      </c>
      <c r="L76" s="93"/>
      <c r="M76" s="93"/>
      <c r="N76" s="84">
        <v>0</v>
      </c>
      <c r="O76" s="84">
        <v>0</v>
      </c>
      <c r="P76" s="84">
        <v>0</v>
      </c>
      <c r="Q76" s="84">
        <v>0</v>
      </c>
      <c r="R76" s="84">
        <v>0</v>
      </c>
      <c r="S76" s="84">
        <v>-4.3574268521519537</v>
      </c>
      <c r="T76" s="84">
        <v>340.09975454276417</v>
      </c>
      <c r="U76" s="84">
        <v>0</v>
      </c>
      <c r="V76" s="93"/>
      <c r="W76" s="93"/>
      <c r="X76" s="84">
        <v>0</v>
      </c>
      <c r="Y76" s="84">
        <v>0</v>
      </c>
      <c r="Z76" s="84">
        <v>0</v>
      </c>
      <c r="AA76" s="84">
        <v>0</v>
      </c>
      <c r="AB76" s="84">
        <v>0</v>
      </c>
      <c r="AC76" s="84">
        <v>0</v>
      </c>
      <c r="AD76" s="84">
        <v>0</v>
      </c>
      <c r="AE76" s="84">
        <v>0</v>
      </c>
      <c r="AF76" s="11"/>
    </row>
    <row r="77" spans="1:32">
      <c r="A77" s="2" t="s">
        <v>311</v>
      </c>
      <c r="B77" s="6" t="s">
        <v>38</v>
      </c>
      <c r="C77" s="40" t="s">
        <v>518</v>
      </c>
      <c r="D77" s="84">
        <v>0</v>
      </c>
      <c r="E77" s="84">
        <v>0</v>
      </c>
      <c r="F77" s="84">
        <v>0</v>
      </c>
      <c r="G77" s="84">
        <v>0</v>
      </c>
      <c r="H77" s="84">
        <v>0</v>
      </c>
      <c r="I77" s="84">
        <v>0</v>
      </c>
      <c r="J77" s="84">
        <v>0</v>
      </c>
      <c r="K77" s="84">
        <v>0</v>
      </c>
      <c r="L77" s="93"/>
      <c r="M77" s="93"/>
      <c r="N77" s="84">
        <v>0</v>
      </c>
      <c r="O77" s="84">
        <v>0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93"/>
      <c r="W77" s="93"/>
      <c r="X77" s="84">
        <v>0</v>
      </c>
      <c r="Y77" s="84">
        <v>0</v>
      </c>
      <c r="Z77" s="84">
        <v>0</v>
      </c>
      <c r="AA77" s="84">
        <v>0</v>
      </c>
      <c r="AB77" s="84">
        <v>0</v>
      </c>
      <c r="AC77" s="84">
        <v>0</v>
      </c>
      <c r="AD77" s="84">
        <v>0</v>
      </c>
      <c r="AE77" s="84">
        <v>0</v>
      </c>
      <c r="AF77" s="11"/>
    </row>
    <row r="78" spans="1:32">
      <c r="A78" s="2" t="s">
        <v>312</v>
      </c>
      <c r="B78" s="6" t="s">
        <v>94</v>
      </c>
      <c r="C78" s="40" t="s">
        <v>518</v>
      </c>
      <c r="D78" s="84">
        <v>0</v>
      </c>
      <c r="E78" s="84">
        <v>0</v>
      </c>
      <c r="F78" s="84">
        <v>0</v>
      </c>
      <c r="G78" s="84">
        <v>0</v>
      </c>
      <c r="H78" s="84">
        <v>0</v>
      </c>
      <c r="I78" s="84">
        <v>0</v>
      </c>
      <c r="J78" s="84">
        <v>0</v>
      </c>
      <c r="K78" s="84">
        <v>0</v>
      </c>
      <c r="L78" s="93"/>
      <c r="M78" s="93"/>
      <c r="N78" s="84">
        <v>101197.41685807955</v>
      </c>
      <c r="O78" s="84">
        <v>82851.446762972715</v>
      </c>
      <c r="P78" s="84">
        <v>61598.18286060894</v>
      </c>
      <c r="Q78" s="84">
        <v>50643.027632134661</v>
      </c>
      <c r="R78" s="84">
        <v>46959.647395390566</v>
      </c>
      <c r="S78" s="84">
        <v>38610.62190231125</v>
      </c>
      <c r="T78" s="84">
        <v>30316.23216286163</v>
      </c>
      <c r="U78" s="84">
        <v>20729.951021220986</v>
      </c>
      <c r="V78" s="93"/>
      <c r="W78" s="93"/>
      <c r="X78" s="84">
        <v>0</v>
      </c>
      <c r="Y78" s="84">
        <v>0</v>
      </c>
      <c r="Z78" s="84">
        <v>0</v>
      </c>
      <c r="AA78" s="84">
        <v>0</v>
      </c>
      <c r="AB78" s="84">
        <v>0</v>
      </c>
      <c r="AC78" s="84">
        <v>0</v>
      </c>
      <c r="AD78" s="84">
        <v>0</v>
      </c>
      <c r="AE78" s="84">
        <v>0</v>
      </c>
      <c r="AF78" s="11"/>
    </row>
    <row r="79" spans="1:32">
      <c r="A79" s="2"/>
      <c r="B79" s="122" t="s">
        <v>46</v>
      </c>
      <c r="C79" s="7"/>
      <c r="D79" s="92"/>
      <c r="E79" s="92"/>
      <c r="F79" s="92"/>
      <c r="G79" s="92"/>
      <c r="H79" s="92"/>
      <c r="I79" s="92"/>
      <c r="J79" s="92"/>
      <c r="K79" s="92"/>
      <c r="L79" s="93"/>
      <c r="M79" s="93"/>
      <c r="N79" s="92"/>
      <c r="O79" s="92"/>
      <c r="P79" s="92"/>
      <c r="Q79" s="92"/>
      <c r="R79" s="92"/>
      <c r="S79" s="92"/>
      <c r="T79" s="92"/>
      <c r="U79" s="92"/>
      <c r="V79" s="93"/>
      <c r="W79" s="93"/>
      <c r="X79" s="92"/>
      <c r="Y79" s="92"/>
      <c r="Z79" s="92"/>
      <c r="AA79" s="92"/>
      <c r="AB79" s="92"/>
      <c r="AC79" s="92"/>
      <c r="AD79" s="92"/>
      <c r="AE79" s="92"/>
      <c r="AF79" s="11"/>
    </row>
    <row r="80" spans="1:32">
      <c r="A80" s="2" t="s">
        <v>313</v>
      </c>
      <c r="B80" s="6" t="s">
        <v>33</v>
      </c>
      <c r="C80" s="40" t="s">
        <v>518</v>
      </c>
      <c r="D80" s="84">
        <v>27347.420277708152</v>
      </c>
      <c r="E80" s="84">
        <v>26559.918739087658</v>
      </c>
      <c r="F80" s="84">
        <v>26187.931554393679</v>
      </c>
      <c r="G80" s="84">
        <v>25606.488770977714</v>
      </c>
      <c r="H80" s="84">
        <v>28258.163844539205</v>
      </c>
      <c r="I80" s="84">
        <v>25697.895381911101</v>
      </c>
      <c r="J80" s="84">
        <v>30856.813307950466</v>
      </c>
      <c r="K80" s="84">
        <v>36523.054889285784</v>
      </c>
      <c r="L80" s="93"/>
      <c r="M80" s="93"/>
      <c r="N80" s="84">
        <v>27347.420277708152</v>
      </c>
      <c r="O80" s="84">
        <v>26559.918739087658</v>
      </c>
      <c r="P80" s="84">
        <v>26187.931554393679</v>
      </c>
      <c r="Q80" s="84">
        <v>25606.488770977714</v>
      </c>
      <c r="R80" s="84">
        <v>28258.163844539205</v>
      </c>
      <c r="S80" s="84">
        <v>25697.895381911101</v>
      </c>
      <c r="T80" s="84">
        <v>30856.813307950466</v>
      </c>
      <c r="U80" s="84">
        <v>36523.054889285784</v>
      </c>
      <c r="V80" s="93"/>
      <c r="W80" s="93"/>
      <c r="X80" s="84">
        <v>1955.5539654317545</v>
      </c>
      <c r="Y80" s="84">
        <v>3892.2950272926605</v>
      </c>
      <c r="Z80" s="84">
        <v>5756.8371237619276</v>
      </c>
      <c r="AA80" s="84">
        <v>7702.3372681542442</v>
      </c>
      <c r="AB80" s="84">
        <v>9368.3688429466984</v>
      </c>
      <c r="AC80" s="84">
        <v>16405.126538854438</v>
      </c>
      <c r="AD80" s="84">
        <v>17309.784031789633</v>
      </c>
      <c r="AE80" s="84">
        <v>18472.998752009873</v>
      </c>
      <c r="AF80" s="11"/>
    </row>
    <row r="81" spans="1:32">
      <c r="A81" s="2" t="s">
        <v>314</v>
      </c>
      <c r="B81" s="6" t="s">
        <v>34</v>
      </c>
      <c r="C81" s="40" t="s">
        <v>518</v>
      </c>
      <c r="D81" s="84">
        <v>775.27535747816</v>
      </c>
      <c r="E81" s="84">
        <v>989.40442816427242</v>
      </c>
      <c r="F81" s="84">
        <v>467.45658937172658</v>
      </c>
      <c r="G81" s="84">
        <v>1236.1169221054024</v>
      </c>
      <c r="H81" s="84">
        <v>352.23741468664849</v>
      </c>
      <c r="I81" s="84">
        <v>716.37074908056343</v>
      </c>
      <c r="J81" s="84">
        <v>1086.1313397489755</v>
      </c>
      <c r="K81" s="84">
        <v>731.92201998128098</v>
      </c>
      <c r="L81" s="93"/>
      <c r="M81" s="93"/>
      <c r="N81" s="84">
        <v>775.27535747816</v>
      </c>
      <c r="O81" s="84">
        <v>989.40442816427242</v>
      </c>
      <c r="P81" s="84">
        <v>467.45658937172658</v>
      </c>
      <c r="Q81" s="84">
        <v>1236.1169221054024</v>
      </c>
      <c r="R81" s="84">
        <v>352.23741468664849</v>
      </c>
      <c r="S81" s="84">
        <v>716.37074908056343</v>
      </c>
      <c r="T81" s="84">
        <v>1086.1313397489755</v>
      </c>
      <c r="U81" s="84">
        <v>731.92201998128098</v>
      </c>
      <c r="V81" s="93"/>
      <c r="W81" s="93"/>
      <c r="X81" s="84">
        <v>0</v>
      </c>
      <c r="Y81" s="84">
        <v>0</v>
      </c>
      <c r="Z81" s="84">
        <v>0</v>
      </c>
      <c r="AA81" s="84">
        <v>0</v>
      </c>
      <c r="AB81" s="84">
        <v>0</v>
      </c>
      <c r="AC81" s="84">
        <v>515.74691152569494</v>
      </c>
      <c r="AD81" s="84">
        <v>609.28396253262918</v>
      </c>
      <c r="AE81" s="84">
        <v>370.19635915163462</v>
      </c>
      <c r="AF81" s="11"/>
    </row>
    <row r="82" spans="1:32">
      <c r="A82" s="2" t="s">
        <v>315</v>
      </c>
      <c r="B82" s="6" t="s">
        <v>35</v>
      </c>
      <c r="C82" s="40" t="s">
        <v>518</v>
      </c>
      <c r="D82" s="84">
        <v>-3460.7912078085105</v>
      </c>
      <c r="E82" s="84">
        <v>-3684.3571259918353</v>
      </c>
      <c r="F82" s="84">
        <v>-3803.8721279458641</v>
      </c>
      <c r="G82" s="84">
        <v>-3872.2843769610031</v>
      </c>
      <c r="H82" s="84">
        <v>-3802.4602731810592</v>
      </c>
      <c r="I82" s="84">
        <v>-5282.8532261983328</v>
      </c>
      <c r="J82" s="84">
        <v>-6811.1681847864947</v>
      </c>
      <c r="K82" s="84">
        <v>-8496.9386146812612</v>
      </c>
      <c r="L82" s="93"/>
      <c r="M82" s="93"/>
      <c r="N82" s="84">
        <v>-3460.7912078085105</v>
      </c>
      <c r="O82" s="84">
        <v>-3684.3571259918353</v>
      </c>
      <c r="P82" s="84">
        <v>-3803.8721279458641</v>
      </c>
      <c r="Q82" s="84">
        <v>-3872.2843769610031</v>
      </c>
      <c r="R82" s="84">
        <v>-3802.4602731810592</v>
      </c>
      <c r="S82" s="84">
        <v>-5282.8532261983328</v>
      </c>
      <c r="T82" s="84">
        <v>-6811.1681847864947</v>
      </c>
      <c r="U82" s="84">
        <v>-8496.9386146812612</v>
      </c>
      <c r="V82" s="93"/>
      <c r="W82" s="93"/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84">
        <v>0</v>
      </c>
      <c r="AD82" s="84">
        <v>0</v>
      </c>
      <c r="AE82" s="84">
        <v>0</v>
      </c>
      <c r="AF82" s="11"/>
    </row>
    <row r="83" spans="1:32">
      <c r="A83" s="2" t="s">
        <v>316</v>
      </c>
      <c r="B83" s="6" t="s">
        <v>36</v>
      </c>
      <c r="C83" s="40" t="s">
        <v>518</v>
      </c>
      <c r="D83" s="84">
        <v>-2685.5158503303501</v>
      </c>
      <c r="E83" s="84">
        <v>-2694.952697827563</v>
      </c>
      <c r="F83" s="84">
        <v>-3336.4155385741378</v>
      </c>
      <c r="G83" s="84">
        <v>-2636.1674548556007</v>
      </c>
      <c r="H83" s="84">
        <v>-3450.222858494411</v>
      </c>
      <c r="I83" s="84">
        <v>-4566.48247711777</v>
      </c>
      <c r="J83" s="84">
        <v>-5725.036845037519</v>
      </c>
      <c r="K83" s="84">
        <v>-7765.0165946999796</v>
      </c>
      <c r="L83" s="93"/>
      <c r="M83" s="93"/>
      <c r="N83" s="84">
        <v>-2685.5158503303501</v>
      </c>
      <c r="O83" s="84">
        <v>-2694.952697827563</v>
      </c>
      <c r="P83" s="84">
        <v>-3336.4155385741378</v>
      </c>
      <c r="Q83" s="84">
        <v>-2636.1674548556007</v>
      </c>
      <c r="R83" s="84">
        <v>-3450.222858494411</v>
      </c>
      <c r="S83" s="84">
        <v>-4566.48247711777</v>
      </c>
      <c r="T83" s="84">
        <v>-5725.036845037519</v>
      </c>
      <c r="U83" s="84">
        <v>-7765.0165946999796</v>
      </c>
      <c r="V83" s="93"/>
      <c r="W83" s="93"/>
      <c r="X83" s="84">
        <v>-139.25893813909425</v>
      </c>
      <c r="Y83" s="84">
        <v>-238.53990353073289</v>
      </c>
      <c r="Z83" s="84">
        <v>-345.49985560768317</v>
      </c>
      <c r="AA83" s="84">
        <v>-451.73892520754765</v>
      </c>
      <c r="AB83" s="84">
        <v>-552.12535303144716</v>
      </c>
      <c r="AC83" s="84">
        <v>-1010.0894185905032</v>
      </c>
      <c r="AD83" s="84">
        <v>-1246.9153358002031</v>
      </c>
      <c r="AE83" s="84">
        <v>-1383.3519588700128</v>
      </c>
      <c r="AF83" s="11"/>
    </row>
    <row r="84" spans="1:32">
      <c r="A84" s="2" t="s">
        <v>317</v>
      </c>
      <c r="B84" s="6" t="s">
        <v>37</v>
      </c>
      <c r="C84" s="40" t="s">
        <v>518</v>
      </c>
      <c r="D84" s="84">
        <v>1898.0143117098557</v>
      </c>
      <c r="E84" s="84">
        <v>2322.9655131335862</v>
      </c>
      <c r="F84" s="84">
        <v>2754.9727551581727</v>
      </c>
      <c r="G84" s="84">
        <v>5287.8425284170899</v>
      </c>
      <c r="H84" s="84">
        <v>889.95439586630664</v>
      </c>
      <c r="I84" s="84">
        <v>9725.4004031571367</v>
      </c>
      <c r="J84" s="84">
        <v>11391.27842637283</v>
      </c>
      <c r="K84" s="84">
        <v>8559.7410878369428</v>
      </c>
      <c r="L84" s="93"/>
      <c r="M84" s="93"/>
      <c r="N84" s="84">
        <v>1898.0143117098557</v>
      </c>
      <c r="O84" s="84">
        <v>2322.9655131335862</v>
      </c>
      <c r="P84" s="84">
        <v>2754.9727551581727</v>
      </c>
      <c r="Q84" s="84">
        <v>5287.8425284170899</v>
      </c>
      <c r="R84" s="84">
        <v>889.95439586630664</v>
      </c>
      <c r="S84" s="84">
        <v>9725.4004031571367</v>
      </c>
      <c r="T84" s="84">
        <v>11391.27842637283</v>
      </c>
      <c r="U84" s="84">
        <v>8559.7410878369428</v>
      </c>
      <c r="V84" s="93"/>
      <c r="W84" s="93"/>
      <c r="X84" s="84">
        <v>2076</v>
      </c>
      <c r="Y84" s="84">
        <v>2103.0820000000003</v>
      </c>
      <c r="Z84" s="84">
        <v>2291</v>
      </c>
      <c r="AA84" s="84">
        <v>2117.7704999999996</v>
      </c>
      <c r="AB84" s="84">
        <v>2117.7704999999996</v>
      </c>
      <c r="AC84" s="84">
        <v>1398.9999999999995</v>
      </c>
      <c r="AD84" s="84">
        <v>1800.8460934878131</v>
      </c>
      <c r="AE84" s="84">
        <v>-144.44822646485343</v>
      </c>
      <c r="AF84" s="11"/>
    </row>
    <row r="85" spans="1:32">
      <c r="A85" s="2" t="s">
        <v>318</v>
      </c>
      <c r="B85" s="6" t="s">
        <v>38</v>
      </c>
      <c r="C85" s="40" t="s">
        <v>518</v>
      </c>
      <c r="D85" s="84">
        <v>0</v>
      </c>
      <c r="E85" s="84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93"/>
      <c r="M85" s="93"/>
      <c r="N85" s="84">
        <v>0</v>
      </c>
      <c r="O85" s="84">
        <v>0</v>
      </c>
      <c r="P85" s="84">
        <v>0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93"/>
      <c r="W85" s="93"/>
      <c r="X85" s="84">
        <v>0</v>
      </c>
      <c r="Y85" s="84">
        <v>0</v>
      </c>
      <c r="Z85" s="84">
        <v>0</v>
      </c>
      <c r="AA85" s="84">
        <v>0</v>
      </c>
      <c r="AB85" s="84">
        <v>0</v>
      </c>
      <c r="AC85" s="84">
        <v>0</v>
      </c>
      <c r="AD85" s="84">
        <v>0</v>
      </c>
      <c r="AE85" s="84">
        <v>0</v>
      </c>
      <c r="AF85" s="11"/>
    </row>
    <row r="86" spans="1:32">
      <c r="A86" s="2" t="s">
        <v>319</v>
      </c>
      <c r="B86" s="6" t="s">
        <v>47</v>
      </c>
      <c r="C86" s="40" t="s">
        <v>518</v>
      </c>
      <c r="D86" s="84">
        <v>26559.918739087658</v>
      </c>
      <c r="E86" s="84">
        <v>26187.931554393679</v>
      </c>
      <c r="F86" s="84">
        <v>25606.488770977714</v>
      </c>
      <c r="G86" s="84">
        <v>28258.163844539205</v>
      </c>
      <c r="H86" s="84">
        <v>25697.895381911101</v>
      </c>
      <c r="I86" s="84">
        <v>30856.813307950466</v>
      </c>
      <c r="J86" s="84">
        <v>36523.054889285784</v>
      </c>
      <c r="K86" s="84">
        <v>37317.779382422741</v>
      </c>
      <c r="L86" s="93"/>
      <c r="M86" s="93"/>
      <c r="N86" s="84">
        <v>26559.918739087658</v>
      </c>
      <c r="O86" s="84">
        <v>26187.931554393679</v>
      </c>
      <c r="P86" s="84">
        <v>25606.488770977714</v>
      </c>
      <c r="Q86" s="84">
        <v>28258.163844539205</v>
      </c>
      <c r="R86" s="84">
        <v>25697.895381911101</v>
      </c>
      <c r="S86" s="84">
        <v>30856.813307950466</v>
      </c>
      <c r="T86" s="84">
        <v>36523.054889285784</v>
      </c>
      <c r="U86" s="84">
        <v>37317.779382422741</v>
      </c>
      <c r="V86" s="93"/>
      <c r="W86" s="93"/>
      <c r="X86" s="84">
        <v>3892.2950272926605</v>
      </c>
      <c r="Y86" s="84">
        <v>5756.8371237619276</v>
      </c>
      <c r="Z86" s="84">
        <v>7702.3372681542442</v>
      </c>
      <c r="AA86" s="84">
        <v>9368.3688429466984</v>
      </c>
      <c r="AB86" s="84">
        <v>10934.013989915251</v>
      </c>
      <c r="AC86" s="84">
        <v>17309.784031789633</v>
      </c>
      <c r="AD86" s="84">
        <v>18472.998752009873</v>
      </c>
      <c r="AE86" s="84">
        <v>17315.39492582664</v>
      </c>
      <c r="AF86" s="11"/>
    </row>
    <row r="87" spans="1:32">
      <c r="A87" s="2"/>
      <c r="B87" s="122" t="s">
        <v>48</v>
      </c>
      <c r="C87" s="7"/>
      <c r="D87" s="92"/>
      <c r="E87" s="92"/>
      <c r="F87" s="92"/>
      <c r="G87" s="92"/>
      <c r="H87" s="92"/>
      <c r="I87" s="92"/>
      <c r="J87" s="92"/>
      <c r="K87" s="92"/>
      <c r="L87" s="93"/>
      <c r="M87" s="93"/>
      <c r="N87" s="92"/>
      <c r="O87" s="92"/>
      <c r="P87" s="92"/>
      <c r="Q87" s="92"/>
      <c r="R87" s="92"/>
      <c r="S87" s="92"/>
      <c r="T87" s="92"/>
      <c r="U87" s="92"/>
      <c r="V87" s="93"/>
      <c r="W87" s="93"/>
      <c r="X87" s="92"/>
      <c r="Y87" s="92"/>
      <c r="Z87" s="92"/>
      <c r="AA87" s="92"/>
      <c r="AB87" s="92"/>
      <c r="AC87" s="92"/>
      <c r="AD87" s="92"/>
      <c r="AE87" s="92"/>
      <c r="AF87" s="11"/>
    </row>
    <row r="88" spans="1:32">
      <c r="A88" s="2" t="s">
        <v>320</v>
      </c>
      <c r="B88" s="6" t="s">
        <v>33</v>
      </c>
      <c r="C88" s="40" t="s">
        <v>518</v>
      </c>
      <c r="D88" s="84">
        <v>112185.07431156711</v>
      </c>
      <c r="E88" s="84">
        <v>87114.212792323422</v>
      </c>
      <c r="F88" s="84">
        <v>61924.63153353698</v>
      </c>
      <c r="G88" s="84">
        <v>30733.160191975836</v>
      </c>
      <c r="H88" s="84">
        <v>7272.1613626903154</v>
      </c>
      <c r="I88" s="84">
        <v>-5597.4304042624562</v>
      </c>
      <c r="J88" s="84">
        <v>47037.737623833142</v>
      </c>
      <c r="K88" s="84">
        <v>53927.138245362003</v>
      </c>
      <c r="L88" s="93"/>
      <c r="M88" s="93"/>
      <c r="N88" s="84">
        <v>112185.07431156711</v>
      </c>
      <c r="O88" s="84">
        <v>87114.212792323422</v>
      </c>
      <c r="P88" s="84">
        <v>61924.63153353698</v>
      </c>
      <c r="Q88" s="84">
        <v>30733.160191975836</v>
      </c>
      <c r="R88" s="84">
        <v>7272.1613626903154</v>
      </c>
      <c r="S88" s="84">
        <v>-5597.4304042624562</v>
      </c>
      <c r="T88" s="84">
        <v>47037.737623833142</v>
      </c>
      <c r="U88" s="84">
        <v>53927.138245362003</v>
      </c>
      <c r="V88" s="93"/>
      <c r="W88" s="93"/>
      <c r="X88" s="84">
        <v>0</v>
      </c>
      <c r="Y88" s="84">
        <v>0</v>
      </c>
      <c r="Z88" s="84">
        <v>0</v>
      </c>
      <c r="AA88" s="84">
        <v>0</v>
      </c>
      <c r="AB88" s="84">
        <v>0</v>
      </c>
      <c r="AC88" s="84">
        <v>0</v>
      </c>
      <c r="AD88" s="84">
        <v>0</v>
      </c>
      <c r="AE88" s="84">
        <v>0</v>
      </c>
      <c r="AF88" s="11"/>
    </row>
    <row r="89" spans="1:32">
      <c r="A89" s="2" t="s">
        <v>321</v>
      </c>
      <c r="B89" s="6" t="s">
        <v>34</v>
      </c>
      <c r="C89" s="40" t="s">
        <v>518</v>
      </c>
      <c r="D89" s="84">
        <v>3385.1597300318977</v>
      </c>
      <c r="E89" s="84">
        <v>3407.8324955001485</v>
      </c>
      <c r="F89" s="84">
        <v>1136.3470085976307</v>
      </c>
      <c r="G89" s="84">
        <v>1471.3769721179997</v>
      </c>
      <c r="H89" s="84">
        <v>71.268626099403804</v>
      </c>
      <c r="I89" s="84">
        <v>93.863760750722477</v>
      </c>
      <c r="J89" s="84">
        <v>1971.2285800630866</v>
      </c>
      <c r="K89" s="84">
        <v>1260.349295835046</v>
      </c>
      <c r="L89" s="93"/>
      <c r="M89" s="93"/>
      <c r="N89" s="84">
        <v>3385.1597300318977</v>
      </c>
      <c r="O89" s="84">
        <v>3407.8324955001485</v>
      </c>
      <c r="P89" s="84">
        <v>1136.3470085976307</v>
      </c>
      <c r="Q89" s="84">
        <v>1471.3769721179997</v>
      </c>
      <c r="R89" s="84">
        <v>71.268626099403804</v>
      </c>
      <c r="S89" s="84">
        <v>93.863760750722477</v>
      </c>
      <c r="T89" s="84">
        <v>1971.2285800630866</v>
      </c>
      <c r="U89" s="84">
        <v>1260.349295835046</v>
      </c>
      <c r="V89" s="93"/>
      <c r="W89" s="93"/>
      <c r="X89" s="84">
        <v>0</v>
      </c>
      <c r="Y89" s="84">
        <v>0</v>
      </c>
      <c r="Z89" s="84">
        <v>0</v>
      </c>
      <c r="AA89" s="84">
        <v>0</v>
      </c>
      <c r="AB89" s="84">
        <v>0</v>
      </c>
      <c r="AC89" s="84">
        <v>0</v>
      </c>
      <c r="AD89" s="84">
        <v>0</v>
      </c>
      <c r="AE89" s="84">
        <v>0</v>
      </c>
      <c r="AF89" s="11"/>
    </row>
    <row r="90" spans="1:32">
      <c r="A90" s="2" t="s">
        <v>322</v>
      </c>
      <c r="B90" s="6" t="s">
        <v>35</v>
      </c>
      <c r="C90" s="40" t="s">
        <v>518</v>
      </c>
      <c r="D90" s="84">
        <v>-32745.012255883012</v>
      </c>
      <c r="E90" s="84">
        <v>-33119.785305722806</v>
      </c>
      <c r="F90" s="84">
        <v>-34849.520640872659</v>
      </c>
      <c r="G90" s="84">
        <v>-27565.942186935819</v>
      </c>
      <c r="H90" s="84">
        <v>-24498.020374840089</v>
      </c>
      <c r="I90" s="84">
        <v>-692.19530800425946</v>
      </c>
      <c r="J90" s="84">
        <v>-11749.42911784621</v>
      </c>
      <c r="K90" s="84">
        <v>-15385.211654676761</v>
      </c>
      <c r="L90" s="93"/>
      <c r="M90" s="93"/>
      <c r="N90" s="84">
        <v>-32745.012255883012</v>
      </c>
      <c r="O90" s="84">
        <v>-33119.785305722806</v>
      </c>
      <c r="P90" s="84">
        <v>-34849.520640872659</v>
      </c>
      <c r="Q90" s="84">
        <v>-27565.942186935819</v>
      </c>
      <c r="R90" s="84">
        <v>-24498.020374840089</v>
      </c>
      <c r="S90" s="84">
        <v>-692.19530800425946</v>
      </c>
      <c r="T90" s="84">
        <v>-11749.42911784621</v>
      </c>
      <c r="U90" s="84">
        <v>-15385.211654676761</v>
      </c>
      <c r="V90" s="93"/>
      <c r="W90" s="93"/>
      <c r="X90" s="84">
        <v>0</v>
      </c>
      <c r="Y90" s="84">
        <v>0</v>
      </c>
      <c r="Z90" s="84">
        <v>0</v>
      </c>
      <c r="AA90" s="84">
        <v>0</v>
      </c>
      <c r="AB90" s="84">
        <v>0</v>
      </c>
      <c r="AC90" s="84">
        <v>0</v>
      </c>
      <c r="AD90" s="84">
        <v>0</v>
      </c>
      <c r="AE90" s="84">
        <v>0</v>
      </c>
      <c r="AF90" s="11"/>
    </row>
    <row r="91" spans="1:32">
      <c r="A91" s="2" t="s">
        <v>323</v>
      </c>
      <c r="B91" s="6" t="s">
        <v>36</v>
      </c>
      <c r="C91" s="40" t="s">
        <v>518</v>
      </c>
      <c r="D91" s="84">
        <v>-29359.852525851114</v>
      </c>
      <c r="E91" s="84">
        <v>-29711.952810222658</v>
      </c>
      <c r="F91" s="84">
        <v>-33713.173632275029</v>
      </c>
      <c r="G91" s="84">
        <v>-26094.56521481782</v>
      </c>
      <c r="H91" s="84">
        <v>-24426.751748740684</v>
      </c>
      <c r="I91" s="84">
        <v>-598.331547253537</v>
      </c>
      <c r="J91" s="84">
        <v>-9778.2005377831229</v>
      </c>
      <c r="K91" s="84">
        <v>-14124.862358841714</v>
      </c>
      <c r="L91" s="93"/>
      <c r="M91" s="93"/>
      <c r="N91" s="84">
        <v>-29359.852525851114</v>
      </c>
      <c r="O91" s="84">
        <v>-29711.952810222658</v>
      </c>
      <c r="P91" s="84">
        <v>-33713.173632275029</v>
      </c>
      <c r="Q91" s="84">
        <v>-26094.56521481782</v>
      </c>
      <c r="R91" s="84">
        <v>-24426.751748740684</v>
      </c>
      <c r="S91" s="84">
        <v>-598.331547253537</v>
      </c>
      <c r="T91" s="84">
        <v>-9778.2005377831229</v>
      </c>
      <c r="U91" s="84">
        <v>-14124.862358841714</v>
      </c>
      <c r="V91" s="93"/>
      <c r="W91" s="93"/>
      <c r="X91" s="84">
        <v>0</v>
      </c>
      <c r="Y91" s="84">
        <v>0</v>
      </c>
      <c r="Z91" s="84">
        <v>0</v>
      </c>
      <c r="AA91" s="84">
        <v>0</v>
      </c>
      <c r="AB91" s="84">
        <v>0</v>
      </c>
      <c r="AC91" s="84">
        <v>0</v>
      </c>
      <c r="AD91" s="84">
        <v>0</v>
      </c>
      <c r="AE91" s="84">
        <v>0</v>
      </c>
      <c r="AF91" s="11"/>
    </row>
    <row r="92" spans="1:32">
      <c r="A92" s="2" t="s">
        <v>324</v>
      </c>
      <c r="B92" s="6" t="s">
        <v>37</v>
      </c>
      <c r="C92" s="40" t="s">
        <v>518</v>
      </c>
      <c r="D92" s="84">
        <v>4288.9910066074308</v>
      </c>
      <c r="E92" s="84">
        <v>4522.3715514362084</v>
      </c>
      <c r="F92" s="84">
        <v>2521.7022907138862</v>
      </c>
      <c r="G92" s="84">
        <v>2633.5663855322973</v>
      </c>
      <c r="H92" s="84">
        <v>11557.159981787912</v>
      </c>
      <c r="I92" s="84">
        <v>53233.499575349138</v>
      </c>
      <c r="J92" s="84">
        <v>16667.601159311973</v>
      </c>
      <c r="K92" s="84">
        <v>10767.304838218537</v>
      </c>
      <c r="L92" s="93"/>
      <c r="M92" s="93"/>
      <c r="N92" s="84">
        <v>4288.9910066074308</v>
      </c>
      <c r="O92" s="84">
        <v>4522.3715514362084</v>
      </c>
      <c r="P92" s="84">
        <v>2521.7022907138862</v>
      </c>
      <c r="Q92" s="84">
        <v>2633.5663855322973</v>
      </c>
      <c r="R92" s="84">
        <v>11557.159981787912</v>
      </c>
      <c r="S92" s="84">
        <v>53233.499575349138</v>
      </c>
      <c r="T92" s="84">
        <v>16667.601159311973</v>
      </c>
      <c r="U92" s="84">
        <v>10767.304838218537</v>
      </c>
      <c r="V92" s="93"/>
      <c r="W92" s="93"/>
      <c r="X92" s="84">
        <v>0</v>
      </c>
      <c r="Y92" s="84">
        <v>0</v>
      </c>
      <c r="Z92" s="84">
        <v>0</v>
      </c>
      <c r="AA92" s="84">
        <v>0</v>
      </c>
      <c r="AB92" s="84">
        <v>0</v>
      </c>
      <c r="AC92" s="84">
        <v>0</v>
      </c>
      <c r="AD92" s="84">
        <v>0</v>
      </c>
      <c r="AE92" s="84">
        <v>0</v>
      </c>
      <c r="AF92" s="11"/>
    </row>
    <row r="93" spans="1:32">
      <c r="A93" s="2" t="s">
        <v>325</v>
      </c>
      <c r="B93" s="6" t="s">
        <v>38</v>
      </c>
      <c r="C93" s="40" t="s">
        <v>518</v>
      </c>
      <c r="D93" s="84">
        <v>0</v>
      </c>
      <c r="E93" s="84"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4">
        <v>0</v>
      </c>
      <c r="L93" s="93"/>
      <c r="M93" s="93"/>
      <c r="N93" s="84">
        <v>0</v>
      </c>
      <c r="O93" s="84">
        <v>0</v>
      </c>
      <c r="P93" s="84">
        <v>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93"/>
      <c r="W93" s="93"/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84">
        <v>0</v>
      </c>
      <c r="AD93" s="84">
        <v>0</v>
      </c>
      <c r="AE93" s="84">
        <v>0</v>
      </c>
      <c r="AF93" s="11"/>
    </row>
    <row r="94" spans="1:32">
      <c r="A94" s="2" t="s">
        <v>326</v>
      </c>
      <c r="B94" s="6" t="s">
        <v>49</v>
      </c>
      <c r="C94" s="40" t="s">
        <v>518</v>
      </c>
      <c r="D94" s="84">
        <v>87114.212792323422</v>
      </c>
      <c r="E94" s="84">
        <v>61924.63153353698</v>
      </c>
      <c r="F94" s="84">
        <v>30733.160191975836</v>
      </c>
      <c r="G94" s="84">
        <v>7272.1613626903154</v>
      </c>
      <c r="H94" s="84">
        <v>-5597.4304042624562</v>
      </c>
      <c r="I94" s="84">
        <v>47037.737623833142</v>
      </c>
      <c r="J94" s="84">
        <v>53927.138245362003</v>
      </c>
      <c r="K94" s="84">
        <v>50569.580724738829</v>
      </c>
      <c r="L94" s="93"/>
      <c r="M94" s="93"/>
      <c r="N94" s="84">
        <v>87114.212792323422</v>
      </c>
      <c r="O94" s="84">
        <v>61924.63153353698</v>
      </c>
      <c r="P94" s="84">
        <v>30733.160191975836</v>
      </c>
      <c r="Q94" s="84">
        <v>7272.1613626903154</v>
      </c>
      <c r="R94" s="84">
        <v>-5597.4304042624562</v>
      </c>
      <c r="S94" s="84">
        <v>47037.737623833142</v>
      </c>
      <c r="T94" s="84">
        <v>53927.138245362003</v>
      </c>
      <c r="U94" s="84">
        <v>50569.580724738829</v>
      </c>
      <c r="V94" s="93"/>
      <c r="W94" s="93"/>
      <c r="X94" s="84">
        <v>0</v>
      </c>
      <c r="Y94" s="84">
        <v>0</v>
      </c>
      <c r="Z94" s="84">
        <v>0</v>
      </c>
      <c r="AA94" s="84">
        <v>0</v>
      </c>
      <c r="AB94" s="84">
        <v>0</v>
      </c>
      <c r="AC94" s="84">
        <v>0</v>
      </c>
      <c r="AD94" s="84">
        <v>0</v>
      </c>
      <c r="AE94" s="84">
        <v>0</v>
      </c>
      <c r="AF94" s="11"/>
    </row>
    <row r="95" spans="1:32"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</row>
    <row r="96" spans="1:32" ht="15.75">
      <c r="A96" s="2"/>
      <c r="B96" s="14" t="s">
        <v>466</v>
      </c>
      <c r="C96" s="40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40"/>
    </row>
    <row r="97" spans="1:32" ht="30">
      <c r="A97" s="2" t="s">
        <v>327</v>
      </c>
      <c r="B97" s="6" t="s">
        <v>522</v>
      </c>
      <c r="C97" s="40" t="s">
        <v>518</v>
      </c>
      <c r="D97" s="84">
        <f>D24</f>
        <v>437019.19052183966</v>
      </c>
      <c r="E97" s="84">
        <f t="shared" ref="E97:K97" si="0">E24</f>
        <v>454263.858502694</v>
      </c>
      <c r="F97" s="84">
        <f t="shared" si="0"/>
        <v>474730.10623841005</v>
      </c>
      <c r="G97" s="84">
        <f t="shared" si="0"/>
        <v>516282.70226293785</v>
      </c>
      <c r="H97" s="84">
        <f t="shared" si="0"/>
        <v>538645.18310669367</v>
      </c>
      <c r="I97" s="84">
        <f t="shared" si="0"/>
        <v>581105.40000079118</v>
      </c>
      <c r="J97" s="84">
        <f t="shared" si="0"/>
        <v>636550.10135343077</v>
      </c>
      <c r="K97" s="84">
        <f t="shared" si="0"/>
        <v>691917.88745932945</v>
      </c>
      <c r="L97" s="93"/>
      <c r="M97" s="93"/>
      <c r="N97" s="84">
        <f>N24</f>
        <v>455684.58920286584</v>
      </c>
      <c r="O97" s="84">
        <f t="shared" ref="O97:U97" si="1">O24</f>
        <v>473665.78914836963</v>
      </c>
      <c r="P97" s="84">
        <f t="shared" si="1"/>
        <v>495006.16479832126</v>
      </c>
      <c r="Q97" s="84">
        <f t="shared" si="1"/>
        <v>538333.50158446946</v>
      </c>
      <c r="R97" s="84">
        <f t="shared" si="1"/>
        <v>561651.09979949461</v>
      </c>
      <c r="S97" s="84">
        <f t="shared" si="1"/>
        <v>606070.62720577861</v>
      </c>
      <c r="T97" s="84">
        <f t="shared" si="1"/>
        <v>664034.27689289325</v>
      </c>
      <c r="U97" s="84">
        <f t="shared" si="1"/>
        <v>721934.47687094507</v>
      </c>
      <c r="V97" s="93"/>
      <c r="W97" s="93"/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84">
        <v>0</v>
      </c>
      <c r="AD97" s="84">
        <v>0</v>
      </c>
      <c r="AE97" s="84">
        <v>0</v>
      </c>
      <c r="AF97" s="11"/>
    </row>
    <row r="98" spans="1:32" ht="30">
      <c r="A98" s="2" t="s">
        <v>328</v>
      </c>
      <c r="B98" s="6" t="s">
        <v>523</v>
      </c>
      <c r="C98" s="40" t="s">
        <v>518</v>
      </c>
      <c r="D98" s="84">
        <f>D32</f>
        <v>196169.39914246617</v>
      </c>
      <c r="E98" s="84">
        <f t="shared" ref="E98:K98" si="2">E32</f>
        <v>203917.75712327971</v>
      </c>
      <c r="F98" s="84">
        <f t="shared" si="2"/>
        <v>213108.39473841927</v>
      </c>
      <c r="G98" s="84">
        <f t="shared" si="2"/>
        <v>231768.99232444612</v>
      </c>
      <c r="H98" s="84">
        <f t="shared" si="2"/>
        <v>241815.6217222811</v>
      </c>
      <c r="I98" s="84">
        <f t="shared" si="2"/>
        <v>260877.4161441488</v>
      </c>
      <c r="J98" s="84">
        <f t="shared" si="2"/>
        <v>285768.37469958636</v>
      </c>
      <c r="K98" s="84">
        <f t="shared" si="2"/>
        <v>310624.80345916952</v>
      </c>
      <c r="L98" s="93"/>
      <c r="M98" s="93"/>
      <c r="N98" s="84">
        <f>N32</f>
        <v>204548.91339099986</v>
      </c>
      <c r="O98" s="84">
        <f t="shared" ref="O98:U98" si="3">O32</f>
        <v>212627.9249087536</v>
      </c>
      <c r="P98" s="84">
        <f t="shared" si="3"/>
        <v>222210.98742933193</v>
      </c>
      <c r="Q98" s="84">
        <f t="shared" si="3"/>
        <v>241668.32478789674</v>
      </c>
      <c r="R98" s="84">
        <f t="shared" si="3"/>
        <v>252143.73793465376</v>
      </c>
      <c r="S98" s="84">
        <f t="shared" si="3"/>
        <v>272085.13158902316</v>
      </c>
      <c r="T98" s="84">
        <f t="shared" si="3"/>
        <v>298106.92928809545</v>
      </c>
      <c r="U98" s="84">
        <f t="shared" si="3"/>
        <v>324100.24231613328</v>
      </c>
      <c r="V98" s="93"/>
      <c r="W98" s="93"/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84">
        <v>0</v>
      </c>
      <c r="AD98" s="84">
        <v>0</v>
      </c>
      <c r="AE98" s="84">
        <v>0</v>
      </c>
      <c r="AF98" s="11"/>
    </row>
    <row r="99" spans="1:32">
      <c r="A99" s="2" t="s">
        <v>329</v>
      </c>
      <c r="B99" s="6" t="s">
        <v>30</v>
      </c>
      <c r="C99" s="40" t="s">
        <v>518</v>
      </c>
      <c r="D99" s="84">
        <f>D40</f>
        <v>99931.468323778026</v>
      </c>
      <c r="E99" s="84">
        <f t="shared" ref="E99:K99" si="4">E40</f>
        <v>103874.73907585886</v>
      </c>
      <c r="F99" s="84">
        <f t="shared" si="4"/>
        <v>108554.67586505596</v>
      </c>
      <c r="G99" s="84">
        <f t="shared" si="4"/>
        <v>118056.34541059127</v>
      </c>
      <c r="H99" s="84">
        <f t="shared" si="4"/>
        <v>123169.88640500487</v>
      </c>
      <c r="I99" s="84">
        <f t="shared" si="4"/>
        <v>132911.07296504037</v>
      </c>
      <c r="J99" s="84">
        <f t="shared" si="4"/>
        <v>145622.48072357607</v>
      </c>
      <c r="K99" s="84">
        <f t="shared" si="4"/>
        <v>158319.97398348356</v>
      </c>
      <c r="L99" s="93"/>
      <c r="M99" s="93"/>
      <c r="N99" s="84">
        <f>N40</f>
        <v>99931.468323778026</v>
      </c>
      <c r="O99" s="84">
        <f t="shared" ref="O99:U99" si="5">O40</f>
        <v>103874.73907585886</v>
      </c>
      <c r="P99" s="84">
        <f t="shared" si="5"/>
        <v>108554.67586505596</v>
      </c>
      <c r="Q99" s="84">
        <f t="shared" si="5"/>
        <v>118056.34541059127</v>
      </c>
      <c r="R99" s="84">
        <f t="shared" si="5"/>
        <v>123169.88640500487</v>
      </c>
      <c r="S99" s="84">
        <f t="shared" si="5"/>
        <v>132911.07296504037</v>
      </c>
      <c r="T99" s="84">
        <f t="shared" si="5"/>
        <v>145622.48072357607</v>
      </c>
      <c r="U99" s="84">
        <f t="shared" si="5"/>
        <v>158319.97398348356</v>
      </c>
      <c r="V99" s="93"/>
      <c r="W99" s="93"/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>
        <v>0</v>
      </c>
      <c r="AE99" s="84">
        <v>0</v>
      </c>
      <c r="AF99" s="11"/>
    </row>
    <row r="100" spans="1:32" ht="30">
      <c r="A100" s="2" t="s">
        <v>330</v>
      </c>
      <c r="B100" s="6" t="s">
        <v>427</v>
      </c>
      <c r="C100" s="40" t="s">
        <v>518</v>
      </c>
      <c r="D100" s="84">
        <f>D48</f>
        <v>143838.54548343024</v>
      </c>
      <c r="E100" s="84">
        <f t="shared" ref="E100:K100" si="6">E48</f>
        <v>165746.94144656957</v>
      </c>
      <c r="F100" s="84">
        <f t="shared" si="6"/>
        <v>173665.52849230831</v>
      </c>
      <c r="G100" s="84">
        <f t="shared" si="6"/>
        <v>197001.16072576426</v>
      </c>
      <c r="H100" s="84">
        <f t="shared" si="6"/>
        <v>217097.04849497179</v>
      </c>
      <c r="I100" s="84">
        <f t="shared" si="6"/>
        <v>227133.77749336752</v>
      </c>
      <c r="J100" s="84">
        <f t="shared" si="6"/>
        <v>258385.12280187392</v>
      </c>
      <c r="K100" s="84">
        <f t="shared" si="6"/>
        <v>274534.33557940554</v>
      </c>
      <c r="L100" s="93"/>
      <c r="M100" s="93"/>
      <c r="N100" s="84">
        <f>N48</f>
        <v>143838.54548343024</v>
      </c>
      <c r="O100" s="84">
        <f t="shared" ref="O100:U100" si="7">O48</f>
        <v>165746.94144656957</v>
      </c>
      <c r="P100" s="84">
        <f t="shared" si="7"/>
        <v>173665.52849230831</v>
      </c>
      <c r="Q100" s="84">
        <f t="shared" si="7"/>
        <v>197001.16072576426</v>
      </c>
      <c r="R100" s="84">
        <f t="shared" si="7"/>
        <v>217097.04849497179</v>
      </c>
      <c r="S100" s="84">
        <f t="shared" si="7"/>
        <v>227133.77749336752</v>
      </c>
      <c r="T100" s="84">
        <f t="shared" si="7"/>
        <v>258385.12280187392</v>
      </c>
      <c r="U100" s="84">
        <f t="shared" si="7"/>
        <v>274534.33557940554</v>
      </c>
      <c r="V100" s="93"/>
      <c r="W100" s="93"/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84">
        <v>0</v>
      </c>
      <c r="AD100" s="84">
        <v>0</v>
      </c>
      <c r="AE100" s="84">
        <v>0</v>
      </c>
      <c r="AF100" s="11"/>
    </row>
    <row r="101" spans="1:32" ht="30">
      <c r="A101" s="2" t="s">
        <v>331</v>
      </c>
      <c r="B101" s="6" t="s">
        <v>428</v>
      </c>
      <c r="C101" s="40" t="s">
        <v>518</v>
      </c>
      <c r="D101" s="84">
        <f>D56</f>
        <v>38396.128016551382</v>
      </c>
      <c r="E101" s="84">
        <f t="shared" ref="E101:K101" si="8">E56</f>
        <v>44234.181698626649</v>
      </c>
      <c r="F101" s="84">
        <f t="shared" si="8"/>
        <v>46344.035474570854</v>
      </c>
      <c r="G101" s="84">
        <f t="shared" si="8"/>
        <v>52563.239025804462</v>
      </c>
      <c r="H101" s="84">
        <f t="shared" si="8"/>
        <v>57917.036614001059</v>
      </c>
      <c r="I101" s="84">
        <f t="shared" si="8"/>
        <v>60589.90387675065</v>
      </c>
      <c r="J101" s="84">
        <f t="shared" si="8"/>
        <v>68915.340419115688</v>
      </c>
      <c r="K101" s="84">
        <f t="shared" si="8"/>
        <v>73215.938577004417</v>
      </c>
      <c r="L101" s="93"/>
      <c r="M101" s="93"/>
      <c r="N101" s="84">
        <f>N56</f>
        <v>38396.128016551382</v>
      </c>
      <c r="O101" s="84">
        <f t="shared" ref="O101:U101" si="9">O56</f>
        <v>44234.181698626649</v>
      </c>
      <c r="P101" s="84">
        <f t="shared" si="9"/>
        <v>46344.035474570854</v>
      </c>
      <c r="Q101" s="84">
        <f t="shared" si="9"/>
        <v>52563.239025804462</v>
      </c>
      <c r="R101" s="84">
        <f t="shared" si="9"/>
        <v>57917.036614001059</v>
      </c>
      <c r="S101" s="84">
        <f t="shared" si="9"/>
        <v>60589.90387675065</v>
      </c>
      <c r="T101" s="84">
        <f t="shared" si="9"/>
        <v>68915.340419115688</v>
      </c>
      <c r="U101" s="84">
        <f t="shared" si="9"/>
        <v>73215.938577004417</v>
      </c>
      <c r="V101" s="93"/>
      <c r="W101" s="93"/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0</v>
      </c>
      <c r="AE101" s="84">
        <v>0</v>
      </c>
      <c r="AF101" s="11"/>
    </row>
    <row r="102" spans="1:32">
      <c r="A102" s="2" t="s">
        <v>332</v>
      </c>
      <c r="B102" s="6" t="s">
        <v>244</v>
      </c>
      <c r="C102" s="40" t="s">
        <v>518</v>
      </c>
      <c r="D102" s="84">
        <f>D64</f>
        <v>67042.922390868916</v>
      </c>
      <c r="E102" s="84">
        <f t="shared" ref="E102:K102" si="10">E64</f>
        <v>77254.391683252543</v>
      </c>
      <c r="F102" s="84">
        <f t="shared" si="10"/>
        <v>80945.23279241797</v>
      </c>
      <c r="G102" s="84">
        <f t="shared" si="10"/>
        <v>91821.934691142815</v>
      </c>
      <c r="H102" s="84">
        <f t="shared" si="10"/>
        <v>101188.59673265934</v>
      </c>
      <c r="I102" s="84">
        <f t="shared" si="10"/>
        <v>105866.7005123944</v>
      </c>
      <c r="J102" s="84">
        <f t="shared" si="10"/>
        <v>120432.90396701566</v>
      </c>
      <c r="K102" s="84">
        <f t="shared" si="10"/>
        <v>127960.02693171779</v>
      </c>
      <c r="L102" s="93"/>
      <c r="M102" s="93"/>
      <c r="N102" s="84">
        <f>N64</f>
        <v>67042.922390868916</v>
      </c>
      <c r="O102" s="84">
        <f t="shared" ref="O102:U102" si="11">O64</f>
        <v>77254.391683252543</v>
      </c>
      <c r="P102" s="84">
        <f t="shared" si="11"/>
        <v>80945.23279241797</v>
      </c>
      <c r="Q102" s="84">
        <f t="shared" si="11"/>
        <v>91821.934691142815</v>
      </c>
      <c r="R102" s="84">
        <f t="shared" si="11"/>
        <v>101188.59673265934</v>
      </c>
      <c r="S102" s="84">
        <f t="shared" si="11"/>
        <v>105866.7005123944</v>
      </c>
      <c r="T102" s="84">
        <f t="shared" si="11"/>
        <v>120432.90396701566</v>
      </c>
      <c r="U102" s="84">
        <f t="shared" si="11"/>
        <v>127960.02693171779</v>
      </c>
      <c r="V102" s="93"/>
      <c r="W102" s="93"/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11"/>
    </row>
    <row r="103" spans="1:32">
      <c r="A103" s="2" t="s">
        <v>333</v>
      </c>
      <c r="B103" s="6" t="s">
        <v>31</v>
      </c>
      <c r="C103" s="40" t="s">
        <v>518</v>
      </c>
      <c r="D103" s="105">
        <v>0</v>
      </c>
      <c r="E103" s="105">
        <v>0</v>
      </c>
      <c r="F103" s="105">
        <v>0</v>
      </c>
      <c r="G103" s="105">
        <v>0</v>
      </c>
      <c r="H103" s="105">
        <v>0</v>
      </c>
      <c r="I103" s="105">
        <v>0</v>
      </c>
      <c r="J103" s="105">
        <v>0</v>
      </c>
      <c r="K103" s="105">
        <v>0</v>
      </c>
      <c r="L103" s="93"/>
      <c r="M103" s="93"/>
      <c r="N103" s="105">
        <v>0</v>
      </c>
      <c r="O103" s="105">
        <v>0</v>
      </c>
      <c r="P103" s="105">
        <v>0</v>
      </c>
      <c r="Q103" s="105">
        <v>0</v>
      </c>
      <c r="R103" s="105">
        <v>0</v>
      </c>
      <c r="S103" s="105">
        <v>0</v>
      </c>
      <c r="T103" s="105">
        <v>0</v>
      </c>
      <c r="U103" s="105">
        <v>0</v>
      </c>
      <c r="V103" s="93"/>
      <c r="W103" s="93"/>
      <c r="X103" s="105">
        <v>0</v>
      </c>
      <c r="Y103" s="105">
        <v>0</v>
      </c>
      <c r="Z103" s="105">
        <v>0</v>
      </c>
      <c r="AA103" s="105">
        <v>0</v>
      </c>
      <c r="AB103" s="105">
        <v>0</v>
      </c>
      <c r="AC103" s="105">
        <v>0</v>
      </c>
      <c r="AD103" s="105">
        <v>0</v>
      </c>
      <c r="AE103" s="105">
        <v>0</v>
      </c>
      <c r="AF103" s="11"/>
    </row>
    <row r="104" spans="1:32">
      <c r="A104" s="2" t="s">
        <v>410</v>
      </c>
      <c r="B104" s="6" t="s">
        <v>92</v>
      </c>
      <c r="C104" s="40" t="s">
        <v>518</v>
      </c>
      <c r="D104" s="84">
        <f>D78</f>
        <v>0</v>
      </c>
      <c r="E104" s="84">
        <f t="shared" ref="E104:K104" si="12">E78</f>
        <v>0</v>
      </c>
      <c r="F104" s="84">
        <f t="shared" si="12"/>
        <v>0</v>
      </c>
      <c r="G104" s="84">
        <f t="shared" si="12"/>
        <v>0</v>
      </c>
      <c r="H104" s="84">
        <f t="shared" si="12"/>
        <v>0</v>
      </c>
      <c r="I104" s="84">
        <f t="shared" si="12"/>
        <v>0</v>
      </c>
      <c r="J104" s="84">
        <f t="shared" si="12"/>
        <v>0</v>
      </c>
      <c r="K104" s="84">
        <f t="shared" si="12"/>
        <v>0</v>
      </c>
      <c r="L104" s="93"/>
      <c r="M104" s="93"/>
      <c r="N104" s="84">
        <f>N78</f>
        <v>101197.41685807955</v>
      </c>
      <c r="O104" s="84">
        <f t="shared" ref="O104:U104" si="13">O78</f>
        <v>82851.446762972715</v>
      </c>
      <c r="P104" s="84">
        <f t="shared" si="13"/>
        <v>61598.18286060894</v>
      </c>
      <c r="Q104" s="84">
        <f t="shared" si="13"/>
        <v>50643.027632134661</v>
      </c>
      <c r="R104" s="84">
        <f t="shared" si="13"/>
        <v>46959.647395390566</v>
      </c>
      <c r="S104" s="84">
        <f t="shared" si="13"/>
        <v>38610.62190231125</v>
      </c>
      <c r="T104" s="84">
        <f t="shared" si="13"/>
        <v>30316.23216286163</v>
      </c>
      <c r="U104" s="84">
        <f t="shared" si="13"/>
        <v>20729.951021220986</v>
      </c>
      <c r="V104" s="93"/>
      <c r="W104" s="93"/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11"/>
    </row>
    <row r="105" spans="1:32">
      <c r="A105" s="2" t="s">
        <v>411</v>
      </c>
      <c r="B105" s="6" t="s">
        <v>240</v>
      </c>
      <c r="C105" s="40" t="s">
        <v>518</v>
      </c>
      <c r="D105" s="84">
        <f>D86</f>
        <v>26559.918739087658</v>
      </c>
      <c r="E105" s="84">
        <f t="shared" ref="E105:K105" si="14">E86</f>
        <v>26187.931554393679</v>
      </c>
      <c r="F105" s="84">
        <f t="shared" si="14"/>
        <v>25606.488770977714</v>
      </c>
      <c r="G105" s="84">
        <f t="shared" si="14"/>
        <v>28258.163844539205</v>
      </c>
      <c r="H105" s="84">
        <f t="shared" si="14"/>
        <v>25697.895381911101</v>
      </c>
      <c r="I105" s="84">
        <f t="shared" si="14"/>
        <v>30856.813307950466</v>
      </c>
      <c r="J105" s="84">
        <f t="shared" si="14"/>
        <v>36523.054889285784</v>
      </c>
      <c r="K105" s="84">
        <f t="shared" si="14"/>
        <v>37317.779382422741</v>
      </c>
      <c r="L105" s="93"/>
      <c r="M105" s="93"/>
      <c r="N105" s="84">
        <f>N86</f>
        <v>26559.918739087658</v>
      </c>
      <c r="O105" s="84">
        <f t="shared" ref="O105:U105" si="15">O86</f>
        <v>26187.931554393679</v>
      </c>
      <c r="P105" s="84">
        <f t="shared" si="15"/>
        <v>25606.488770977714</v>
      </c>
      <c r="Q105" s="84">
        <f t="shared" si="15"/>
        <v>28258.163844539205</v>
      </c>
      <c r="R105" s="84">
        <f t="shared" si="15"/>
        <v>25697.895381911101</v>
      </c>
      <c r="S105" s="84">
        <f t="shared" si="15"/>
        <v>30856.813307950466</v>
      </c>
      <c r="T105" s="84">
        <f t="shared" si="15"/>
        <v>36523.054889285784</v>
      </c>
      <c r="U105" s="84">
        <f t="shared" si="15"/>
        <v>37317.779382422741</v>
      </c>
      <c r="V105" s="93"/>
      <c r="W105" s="93"/>
      <c r="X105" s="84">
        <f>X86</f>
        <v>3892.2950272926605</v>
      </c>
      <c r="Y105" s="84">
        <f t="shared" ref="Y105:AE105" si="16">Y86</f>
        <v>5756.8371237619276</v>
      </c>
      <c r="Z105" s="84">
        <f t="shared" si="16"/>
        <v>7702.3372681542442</v>
      </c>
      <c r="AA105" s="84">
        <f t="shared" si="16"/>
        <v>9368.3688429466984</v>
      </c>
      <c r="AB105" s="84">
        <f t="shared" si="16"/>
        <v>10934.013989915251</v>
      </c>
      <c r="AC105" s="84">
        <f t="shared" si="16"/>
        <v>17309.784031789633</v>
      </c>
      <c r="AD105" s="84">
        <f t="shared" si="16"/>
        <v>18472.998752009873</v>
      </c>
      <c r="AE105" s="84">
        <f t="shared" si="16"/>
        <v>17315.39492582664</v>
      </c>
      <c r="AF105" s="11"/>
    </row>
    <row r="106" spans="1:32">
      <c r="A106" s="2" t="s">
        <v>412</v>
      </c>
      <c r="B106" s="6" t="s">
        <v>241</v>
      </c>
      <c r="C106" s="40" t="s">
        <v>518</v>
      </c>
      <c r="D106" s="84">
        <f>D94</f>
        <v>87114.212792323422</v>
      </c>
      <c r="E106" s="84">
        <f t="shared" ref="E106:K106" si="17">E94</f>
        <v>61924.63153353698</v>
      </c>
      <c r="F106" s="84">
        <f t="shared" si="17"/>
        <v>30733.160191975836</v>
      </c>
      <c r="G106" s="84">
        <f t="shared" si="17"/>
        <v>7272.1613626903154</v>
      </c>
      <c r="H106" s="84">
        <f t="shared" si="17"/>
        <v>-5597.4304042624562</v>
      </c>
      <c r="I106" s="84">
        <f t="shared" si="17"/>
        <v>47037.737623833142</v>
      </c>
      <c r="J106" s="84">
        <f t="shared" si="17"/>
        <v>53927.138245362003</v>
      </c>
      <c r="K106" s="84">
        <f t="shared" si="17"/>
        <v>50569.580724738829</v>
      </c>
      <c r="L106" s="93"/>
      <c r="M106" s="93"/>
      <c r="N106" s="84">
        <f>N94</f>
        <v>87114.212792323422</v>
      </c>
      <c r="O106" s="84">
        <f t="shared" ref="O106:U106" si="18">O94</f>
        <v>61924.63153353698</v>
      </c>
      <c r="P106" s="84">
        <f t="shared" si="18"/>
        <v>30733.160191975836</v>
      </c>
      <c r="Q106" s="84">
        <f t="shared" si="18"/>
        <v>7272.1613626903154</v>
      </c>
      <c r="R106" s="84">
        <f t="shared" si="18"/>
        <v>-5597.4304042624562</v>
      </c>
      <c r="S106" s="84">
        <f t="shared" si="18"/>
        <v>47037.737623833142</v>
      </c>
      <c r="T106" s="84">
        <f t="shared" si="18"/>
        <v>53927.138245362003</v>
      </c>
      <c r="U106" s="84">
        <f t="shared" si="18"/>
        <v>50569.580724738829</v>
      </c>
      <c r="V106" s="93"/>
      <c r="W106" s="93"/>
      <c r="X106" s="84">
        <v>0</v>
      </c>
      <c r="Y106" s="84">
        <v>0</v>
      </c>
      <c r="Z106" s="84">
        <v>0</v>
      </c>
      <c r="AA106" s="84">
        <v>0</v>
      </c>
      <c r="AB106" s="84">
        <v>0</v>
      </c>
      <c r="AC106" s="84">
        <v>0</v>
      </c>
      <c r="AD106" s="84">
        <v>0</v>
      </c>
      <c r="AE106" s="84">
        <v>0</v>
      </c>
      <c r="AF106" s="11"/>
    </row>
    <row r="107" spans="1:32">
      <c r="A107" s="2"/>
      <c r="B107" s="57"/>
      <c r="C107" s="57"/>
      <c r="D107" s="92"/>
      <c r="E107" s="92"/>
      <c r="F107" s="92"/>
      <c r="G107" s="92"/>
      <c r="H107" s="92"/>
      <c r="I107" s="92"/>
      <c r="J107" s="92"/>
      <c r="K107" s="92"/>
      <c r="L107" s="93"/>
      <c r="M107" s="93"/>
      <c r="N107" s="92"/>
      <c r="O107" s="92"/>
      <c r="P107" s="92"/>
      <c r="Q107" s="92"/>
      <c r="R107" s="92"/>
      <c r="S107" s="92"/>
      <c r="T107" s="92"/>
      <c r="U107" s="92"/>
      <c r="V107" s="93"/>
      <c r="W107" s="93"/>
      <c r="X107" s="92"/>
      <c r="Y107" s="92"/>
      <c r="Z107" s="92"/>
      <c r="AA107" s="92"/>
      <c r="AB107" s="92"/>
      <c r="AC107" s="92"/>
      <c r="AD107" s="92"/>
      <c r="AE107" s="92"/>
      <c r="AF107" s="11"/>
    </row>
    <row r="108" spans="1:32">
      <c r="A108" s="2"/>
      <c r="B108" s="39" t="s">
        <v>50</v>
      </c>
      <c r="C108" s="7"/>
      <c r="D108" s="92"/>
      <c r="E108" s="92"/>
      <c r="F108" s="92"/>
      <c r="G108" s="92"/>
      <c r="H108" s="92"/>
      <c r="I108" s="92"/>
      <c r="J108" s="92"/>
      <c r="K108" s="92"/>
      <c r="L108" s="93"/>
      <c r="M108" s="93"/>
      <c r="N108" s="92"/>
      <c r="O108" s="92"/>
      <c r="P108" s="92"/>
      <c r="Q108" s="92"/>
      <c r="R108" s="92"/>
      <c r="S108" s="92"/>
      <c r="T108" s="92"/>
      <c r="U108" s="92"/>
      <c r="V108" s="93"/>
      <c r="W108" s="93"/>
      <c r="X108" s="92"/>
      <c r="Y108" s="92"/>
      <c r="Z108" s="92"/>
      <c r="AA108" s="92"/>
      <c r="AB108" s="92"/>
      <c r="AC108" s="92"/>
      <c r="AD108" s="92"/>
      <c r="AE108" s="92"/>
      <c r="AF108" s="11"/>
    </row>
    <row r="109" spans="1:32" ht="30">
      <c r="A109" s="2" t="s">
        <v>413</v>
      </c>
      <c r="B109" s="6" t="s">
        <v>524</v>
      </c>
      <c r="C109" s="40" t="s">
        <v>518</v>
      </c>
      <c r="D109" s="84">
        <v>429.12512557141918</v>
      </c>
      <c r="E109" s="84">
        <v>622.60055333014157</v>
      </c>
      <c r="F109" s="84">
        <v>459.79480217972321</v>
      </c>
      <c r="G109" s="84">
        <v>456.27805667046067</v>
      </c>
      <c r="H109" s="84">
        <v>174.71675440899017</v>
      </c>
      <c r="I109" s="84">
        <v>518.82602788892962</v>
      </c>
      <c r="J109" s="84">
        <v>644.38797025672829</v>
      </c>
      <c r="K109" s="84">
        <v>528.72522909014197</v>
      </c>
      <c r="L109" s="93"/>
      <c r="M109" s="93"/>
      <c r="N109" s="84">
        <v>12062</v>
      </c>
      <c r="O109" s="84">
        <v>17500.275389999999</v>
      </c>
      <c r="P109" s="84">
        <v>12924.074059999999</v>
      </c>
      <c r="Q109" s="84">
        <v>12825.22414</v>
      </c>
      <c r="R109" s="84">
        <v>4911</v>
      </c>
      <c r="S109" s="84">
        <v>14583.344520000001</v>
      </c>
      <c r="T109" s="84">
        <v>18112.68377</v>
      </c>
      <c r="U109" s="84">
        <v>14861.594749999997</v>
      </c>
      <c r="V109" s="93"/>
      <c r="W109" s="93"/>
      <c r="X109" s="84">
        <v>0</v>
      </c>
      <c r="Y109" s="84">
        <v>0</v>
      </c>
      <c r="Z109" s="84">
        <v>0</v>
      </c>
      <c r="AA109" s="84">
        <v>0</v>
      </c>
      <c r="AB109" s="84">
        <v>0</v>
      </c>
      <c r="AC109" s="84">
        <v>1538.905</v>
      </c>
      <c r="AD109" s="84">
        <v>1383.5060900000001</v>
      </c>
      <c r="AE109" s="84">
        <v>3798.0344100000002</v>
      </c>
      <c r="AF109" s="11"/>
    </row>
    <row r="110" spans="1:32">
      <c r="A110" s="2"/>
      <c r="B110" s="2"/>
      <c r="C110" s="2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2"/>
    </row>
    <row r="111" spans="1:32" ht="15.75">
      <c r="A111" s="2"/>
      <c r="B111" s="14" t="s">
        <v>467</v>
      </c>
      <c r="C111" s="57"/>
      <c r="D111" s="92"/>
      <c r="E111" s="92"/>
      <c r="F111" s="92"/>
      <c r="G111" s="92"/>
      <c r="H111" s="92"/>
      <c r="I111" s="92"/>
      <c r="J111" s="92"/>
      <c r="K111" s="92"/>
      <c r="L111" s="93"/>
      <c r="M111" s="93"/>
      <c r="N111" s="92"/>
      <c r="O111" s="92"/>
      <c r="P111" s="92"/>
      <c r="Q111" s="92"/>
      <c r="R111" s="92"/>
      <c r="S111" s="92"/>
      <c r="T111" s="92"/>
      <c r="U111" s="92"/>
      <c r="V111" s="93"/>
      <c r="W111" s="93"/>
      <c r="X111" s="92"/>
      <c r="Y111" s="92"/>
      <c r="Z111" s="92"/>
      <c r="AA111" s="92"/>
      <c r="AB111" s="92"/>
      <c r="AC111" s="92"/>
      <c r="AD111" s="92"/>
      <c r="AE111" s="92"/>
      <c r="AF111" s="11"/>
    </row>
    <row r="112" spans="1:32" ht="30">
      <c r="A112" s="2"/>
      <c r="B112" s="39" t="s">
        <v>468</v>
      </c>
      <c r="C112" s="7"/>
      <c r="D112" s="92"/>
      <c r="E112" s="92"/>
      <c r="F112" s="92"/>
      <c r="G112" s="92"/>
      <c r="H112" s="92"/>
      <c r="I112" s="92"/>
      <c r="J112" s="92"/>
      <c r="K112" s="92"/>
      <c r="L112" s="93"/>
      <c r="M112" s="93"/>
      <c r="N112" s="92"/>
      <c r="O112" s="92"/>
      <c r="P112" s="92"/>
      <c r="Q112" s="92"/>
      <c r="R112" s="92"/>
      <c r="S112" s="92"/>
      <c r="T112" s="92"/>
      <c r="U112" s="92"/>
      <c r="V112" s="93"/>
      <c r="W112" s="93"/>
      <c r="X112" s="92"/>
      <c r="Y112" s="92"/>
      <c r="Z112" s="92"/>
      <c r="AA112" s="92"/>
      <c r="AB112" s="92"/>
      <c r="AC112" s="92"/>
      <c r="AD112" s="92"/>
      <c r="AE112" s="92"/>
      <c r="AF112" s="11"/>
    </row>
    <row r="113" spans="1:32" ht="30">
      <c r="A113" s="2" t="s">
        <v>334</v>
      </c>
      <c r="B113" s="6" t="s">
        <v>429</v>
      </c>
      <c r="C113" s="40" t="s">
        <v>62</v>
      </c>
      <c r="D113" s="84">
        <v>35.6</v>
      </c>
      <c r="E113" s="84">
        <v>35.6</v>
      </c>
      <c r="F113" s="84">
        <v>35.6</v>
      </c>
      <c r="G113" s="84">
        <v>35.6</v>
      </c>
      <c r="H113" s="84">
        <v>35.6</v>
      </c>
      <c r="I113" s="84">
        <v>35.6</v>
      </c>
      <c r="J113" s="84">
        <v>35.6</v>
      </c>
      <c r="K113" s="84">
        <v>35.6</v>
      </c>
      <c r="L113" s="93"/>
      <c r="M113" s="93"/>
      <c r="N113" s="84">
        <v>35.6</v>
      </c>
      <c r="O113" s="84">
        <v>35.6</v>
      </c>
      <c r="P113" s="84">
        <v>35.6</v>
      </c>
      <c r="Q113" s="84">
        <v>35.6</v>
      </c>
      <c r="R113" s="84">
        <v>35.6</v>
      </c>
      <c r="S113" s="84">
        <v>35.6</v>
      </c>
      <c r="T113" s="84">
        <v>35.6</v>
      </c>
      <c r="U113" s="84">
        <v>35.6</v>
      </c>
      <c r="V113" s="93"/>
      <c r="W113" s="93"/>
      <c r="X113" s="84">
        <v>0</v>
      </c>
      <c r="Y113" s="84">
        <v>0</v>
      </c>
      <c r="Z113" s="84">
        <v>0</v>
      </c>
      <c r="AA113" s="84">
        <v>0</v>
      </c>
      <c r="AB113" s="84">
        <v>0</v>
      </c>
      <c r="AC113" s="84">
        <v>0</v>
      </c>
      <c r="AD113" s="84">
        <v>0</v>
      </c>
      <c r="AE113" s="84">
        <v>0</v>
      </c>
      <c r="AF113" s="11"/>
    </row>
    <row r="114" spans="1:32" ht="30">
      <c r="A114" s="2" t="s">
        <v>335</v>
      </c>
      <c r="B114" s="6" t="s">
        <v>430</v>
      </c>
      <c r="C114" s="40" t="s">
        <v>62</v>
      </c>
      <c r="D114" s="84">
        <v>35.6</v>
      </c>
      <c r="E114" s="84">
        <v>35.6</v>
      </c>
      <c r="F114" s="84">
        <v>35.6</v>
      </c>
      <c r="G114" s="84">
        <v>35.6</v>
      </c>
      <c r="H114" s="84">
        <v>35.6</v>
      </c>
      <c r="I114" s="84">
        <v>35.6</v>
      </c>
      <c r="J114" s="84">
        <v>35.6</v>
      </c>
      <c r="K114" s="84">
        <v>35.6</v>
      </c>
      <c r="L114" s="93"/>
      <c r="M114" s="93"/>
      <c r="N114" s="84">
        <v>35.6</v>
      </c>
      <c r="O114" s="84">
        <v>35.6</v>
      </c>
      <c r="P114" s="84">
        <v>35.6</v>
      </c>
      <c r="Q114" s="84">
        <v>35.6</v>
      </c>
      <c r="R114" s="84">
        <v>35.6</v>
      </c>
      <c r="S114" s="84">
        <v>35.6</v>
      </c>
      <c r="T114" s="84">
        <v>35.6</v>
      </c>
      <c r="U114" s="84">
        <v>35.6</v>
      </c>
      <c r="V114" s="93"/>
      <c r="W114" s="93"/>
      <c r="X114" s="84">
        <v>0</v>
      </c>
      <c r="Y114" s="84">
        <v>0</v>
      </c>
      <c r="Z114" s="84">
        <v>0</v>
      </c>
      <c r="AA114" s="84">
        <v>0</v>
      </c>
      <c r="AB114" s="84">
        <v>0</v>
      </c>
      <c r="AC114" s="84">
        <v>0</v>
      </c>
      <c r="AD114" s="84">
        <v>0</v>
      </c>
      <c r="AE114" s="84">
        <v>0</v>
      </c>
      <c r="AF114" s="11"/>
    </row>
    <row r="115" spans="1:32">
      <c r="A115" s="2" t="s">
        <v>336</v>
      </c>
      <c r="B115" s="6" t="s">
        <v>30</v>
      </c>
      <c r="C115" s="40" t="s">
        <v>62</v>
      </c>
      <c r="D115" s="84">
        <v>35.6</v>
      </c>
      <c r="E115" s="84">
        <v>35.6</v>
      </c>
      <c r="F115" s="84">
        <v>35.6</v>
      </c>
      <c r="G115" s="84">
        <v>35.6</v>
      </c>
      <c r="H115" s="84">
        <v>35.6</v>
      </c>
      <c r="I115" s="84">
        <v>35.6</v>
      </c>
      <c r="J115" s="84">
        <v>35.6</v>
      </c>
      <c r="K115" s="84">
        <v>35.6</v>
      </c>
      <c r="L115" s="93"/>
      <c r="M115" s="93"/>
      <c r="N115" s="84">
        <v>35.6</v>
      </c>
      <c r="O115" s="84">
        <v>35.6</v>
      </c>
      <c r="P115" s="84">
        <v>35.6</v>
      </c>
      <c r="Q115" s="84">
        <v>35.6</v>
      </c>
      <c r="R115" s="84">
        <v>35.6</v>
      </c>
      <c r="S115" s="84">
        <v>35.6</v>
      </c>
      <c r="T115" s="84">
        <v>35.6</v>
      </c>
      <c r="U115" s="84">
        <v>35.6</v>
      </c>
      <c r="V115" s="93"/>
      <c r="W115" s="93"/>
      <c r="X115" s="84">
        <v>0</v>
      </c>
      <c r="Y115" s="84">
        <v>0</v>
      </c>
      <c r="Z115" s="84">
        <v>0</v>
      </c>
      <c r="AA115" s="84">
        <v>0</v>
      </c>
      <c r="AB115" s="84">
        <v>0</v>
      </c>
      <c r="AC115" s="84">
        <v>0</v>
      </c>
      <c r="AD115" s="84">
        <v>0</v>
      </c>
      <c r="AE115" s="84">
        <v>0</v>
      </c>
      <c r="AF115" s="11"/>
    </row>
    <row r="116" spans="1:32" ht="30">
      <c r="A116" s="2" t="s">
        <v>337</v>
      </c>
      <c r="B116" s="6" t="s">
        <v>431</v>
      </c>
      <c r="C116" s="40" t="s">
        <v>62</v>
      </c>
      <c r="D116" s="84">
        <v>60</v>
      </c>
      <c r="E116" s="84">
        <v>60</v>
      </c>
      <c r="F116" s="84">
        <v>60</v>
      </c>
      <c r="G116" s="84">
        <v>60</v>
      </c>
      <c r="H116" s="84">
        <v>60</v>
      </c>
      <c r="I116" s="84">
        <v>60</v>
      </c>
      <c r="J116" s="84">
        <v>60</v>
      </c>
      <c r="K116" s="84">
        <v>60</v>
      </c>
      <c r="L116" s="93"/>
      <c r="M116" s="93"/>
      <c r="N116" s="84">
        <v>60</v>
      </c>
      <c r="O116" s="84">
        <v>60</v>
      </c>
      <c r="P116" s="84">
        <v>60</v>
      </c>
      <c r="Q116" s="84">
        <v>60</v>
      </c>
      <c r="R116" s="84">
        <v>60</v>
      </c>
      <c r="S116" s="84">
        <v>60</v>
      </c>
      <c r="T116" s="84">
        <v>60</v>
      </c>
      <c r="U116" s="84">
        <v>60</v>
      </c>
      <c r="V116" s="93"/>
      <c r="W116" s="93"/>
      <c r="X116" s="84">
        <v>0</v>
      </c>
      <c r="Y116" s="84">
        <v>0</v>
      </c>
      <c r="Z116" s="84">
        <v>0</v>
      </c>
      <c r="AA116" s="84">
        <v>0</v>
      </c>
      <c r="AB116" s="84">
        <v>0</v>
      </c>
      <c r="AC116" s="84">
        <v>0</v>
      </c>
      <c r="AD116" s="84">
        <v>0</v>
      </c>
      <c r="AE116" s="84">
        <v>0</v>
      </c>
      <c r="AF116" s="11"/>
    </row>
    <row r="117" spans="1:32" ht="30">
      <c r="A117" s="2" t="s">
        <v>338</v>
      </c>
      <c r="B117" s="6" t="s">
        <v>434</v>
      </c>
      <c r="C117" s="40" t="s">
        <v>62</v>
      </c>
      <c r="D117" s="84">
        <v>60</v>
      </c>
      <c r="E117" s="84">
        <v>60</v>
      </c>
      <c r="F117" s="84">
        <v>60</v>
      </c>
      <c r="G117" s="84">
        <v>60</v>
      </c>
      <c r="H117" s="84">
        <v>60</v>
      </c>
      <c r="I117" s="84">
        <v>60</v>
      </c>
      <c r="J117" s="84">
        <v>60</v>
      </c>
      <c r="K117" s="84">
        <v>60</v>
      </c>
      <c r="L117" s="93"/>
      <c r="M117" s="93"/>
      <c r="N117" s="84">
        <v>60</v>
      </c>
      <c r="O117" s="84">
        <v>60</v>
      </c>
      <c r="P117" s="84">
        <v>60</v>
      </c>
      <c r="Q117" s="84">
        <v>60</v>
      </c>
      <c r="R117" s="84">
        <v>60</v>
      </c>
      <c r="S117" s="84">
        <v>60</v>
      </c>
      <c r="T117" s="84">
        <v>60</v>
      </c>
      <c r="U117" s="84">
        <v>60</v>
      </c>
      <c r="V117" s="93"/>
      <c r="W117" s="93"/>
      <c r="X117" s="84">
        <v>0</v>
      </c>
      <c r="Y117" s="84">
        <v>0</v>
      </c>
      <c r="Z117" s="84">
        <v>0</v>
      </c>
      <c r="AA117" s="84">
        <v>0</v>
      </c>
      <c r="AB117" s="84">
        <v>0</v>
      </c>
      <c r="AC117" s="84">
        <v>0</v>
      </c>
      <c r="AD117" s="84">
        <v>0</v>
      </c>
      <c r="AE117" s="84">
        <v>0</v>
      </c>
      <c r="AF117" s="11"/>
    </row>
    <row r="118" spans="1:32">
      <c r="A118" s="2" t="s">
        <v>339</v>
      </c>
      <c r="B118" s="6" t="s">
        <v>245</v>
      </c>
      <c r="C118" s="40" t="s">
        <v>62</v>
      </c>
      <c r="D118" s="84">
        <v>60</v>
      </c>
      <c r="E118" s="84">
        <v>60</v>
      </c>
      <c r="F118" s="84">
        <v>60</v>
      </c>
      <c r="G118" s="84">
        <v>60</v>
      </c>
      <c r="H118" s="84">
        <v>60</v>
      </c>
      <c r="I118" s="84">
        <v>60</v>
      </c>
      <c r="J118" s="84">
        <v>60</v>
      </c>
      <c r="K118" s="84">
        <v>60</v>
      </c>
      <c r="L118" s="93"/>
      <c r="M118" s="93"/>
      <c r="N118" s="84">
        <v>60</v>
      </c>
      <c r="O118" s="84">
        <v>60</v>
      </c>
      <c r="P118" s="84">
        <v>60</v>
      </c>
      <c r="Q118" s="84">
        <v>60</v>
      </c>
      <c r="R118" s="84">
        <v>60</v>
      </c>
      <c r="S118" s="84">
        <v>60</v>
      </c>
      <c r="T118" s="84">
        <v>60</v>
      </c>
      <c r="U118" s="84">
        <v>60</v>
      </c>
      <c r="V118" s="93"/>
      <c r="W118" s="93"/>
      <c r="X118" s="84">
        <v>0</v>
      </c>
      <c r="Y118" s="84">
        <v>0</v>
      </c>
      <c r="Z118" s="84">
        <v>0</v>
      </c>
      <c r="AA118" s="84">
        <v>0</v>
      </c>
      <c r="AB118" s="84">
        <v>0</v>
      </c>
      <c r="AC118" s="84">
        <v>0</v>
      </c>
      <c r="AD118" s="84">
        <v>0</v>
      </c>
      <c r="AE118" s="84">
        <v>0</v>
      </c>
      <c r="AF118" s="11"/>
    </row>
    <row r="119" spans="1:32">
      <c r="A119" s="2" t="s">
        <v>340</v>
      </c>
      <c r="B119" s="6" t="s">
        <v>92</v>
      </c>
      <c r="C119" s="40" t="s">
        <v>62</v>
      </c>
      <c r="D119" s="84">
        <v>5</v>
      </c>
      <c r="E119" s="84">
        <v>5</v>
      </c>
      <c r="F119" s="84">
        <v>5</v>
      </c>
      <c r="G119" s="84">
        <v>5</v>
      </c>
      <c r="H119" s="84">
        <v>5</v>
      </c>
      <c r="I119" s="84">
        <v>5</v>
      </c>
      <c r="J119" s="84">
        <v>5</v>
      </c>
      <c r="K119" s="84">
        <v>5</v>
      </c>
      <c r="L119" s="93"/>
      <c r="M119" s="93"/>
      <c r="N119" s="84">
        <v>5</v>
      </c>
      <c r="O119" s="84">
        <v>5</v>
      </c>
      <c r="P119" s="84">
        <v>5</v>
      </c>
      <c r="Q119" s="84">
        <v>5</v>
      </c>
      <c r="R119" s="84">
        <v>5</v>
      </c>
      <c r="S119" s="84">
        <v>5</v>
      </c>
      <c r="T119" s="84">
        <v>5</v>
      </c>
      <c r="U119" s="84">
        <v>5</v>
      </c>
      <c r="V119" s="93"/>
      <c r="W119" s="93"/>
      <c r="X119" s="84">
        <v>0</v>
      </c>
      <c r="Y119" s="84">
        <v>0</v>
      </c>
      <c r="Z119" s="84">
        <v>0</v>
      </c>
      <c r="AA119" s="84">
        <v>0</v>
      </c>
      <c r="AB119" s="84">
        <v>0</v>
      </c>
      <c r="AC119" s="84">
        <v>0</v>
      </c>
      <c r="AD119" s="84">
        <v>0</v>
      </c>
      <c r="AE119" s="84">
        <v>0</v>
      </c>
      <c r="AF119" s="11"/>
    </row>
    <row r="120" spans="1:32">
      <c r="A120" s="2" t="s">
        <v>341</v>
      </c>
      <c r="B120" s="6" t="s">
        <v>51</v>
      </c>
      <c r="C120" s="40" t="s">
        <v>62</v>
      </c>
      <c r="D120" s="84">
        <v>7.5</v>
      </c>
      <c r="E120" s="84">
        <v>7.5</v>
      </c>
      <c r="F120" s="84">
        <v>7.5</v>
      </c>
      <c r="G120" s="84">
        <v>7.5</v>
      </c>
      <c r="H120" s="84">
        <v>7.5</v>
      </c>
      <c r="I120" s="84">
        <v>7.5</v>
      </c>
      <c r="J120" s="84">
        <v>7.5</v>
      </c>
      <c r="K120" s="84">
        <v>7.5</v>
      </c>
      <c r="L120" s="93"/>
      <c r="M120" s="93"/>
      <c r="N120" s="84">
        <v>7.5</v>
      </c>
      <c r="O120" s="84">
        <v>7.5</v>
      </c>
      <c r="P120" s="84">
        <v>7.5</v>
      </c>
      <c r="Q120" s="84">
        <v>7.5</v>
      </c>
      <c r="R120" s="84">
        <v>7.5</v>
      </c>
      <c r="S120" s="84">
        <v>7.5</v>
      </c>
      <c r="T120" s="84">
        <v>7.5</v>
      </c>
      <c r="U120" s="84">
        <v>7.5</v>
      </c>
      <c r="V120" s="93"/>
      <c r="W120" s="93"/>
      <c r="X120" s="84">
        <v>20</v>
      </c>
      <c r="Y120" s="84">
        <v>20</v>
      </c>
      <c r="Z120" s="84">
        <v>20</v>
      </c>
      <c r="AA120" s="84">
        <v>20</v>
      </c>
      <c r="AB120" s="84">
        <v>20</v>
      </c>
      <c r="AC120" s="84">
        <v>20</v>
      </c>
      <c r="AD120" s="84">
        <v>20</v>
      </c>
      <c r="AE120" s="84">
        <v>20</v>
      </c>
      <c r="AF120" s="11"/>
    </row>
    <row r="121" spans="1:32">
      <c r="A121" s="2" t="s">
        <v>342</v>
      </c>
      <c r="B121" s="6" t="s">
        <v>52</v>
      </c>
      <c r="C121" s="40" t="s">
        <v>62</v>
      </c>
      <c r="D121" s="84">
        <v>5</v>
      </c>
      <c r="E121" s="84">
        <v>5</v>
      </c>
      <c r="F121" s="84">
        <v>5</v>
      </c>
      <c r="G121" s="84">
        <v>5</v>
      </c>
      <c r="H121" s="84">
        <v>5</v>
      </c>
      <c r="I121" s="84">
        <v>5</v>
      </c>
      <c r="J121" s="84">
        <v>5</v>
      </c>
      <c r="K121" s="84">
        <v>5</v>
      </c>
      <c r="L121" s="93"/>
      <c r="M121" s="93"/>
      <c r="N121" s="84">
        <v>5</v>
      </c>
      <c r="O121" s="84">
        <v>5</v>
      </c>
      <c r="P121" s="84">
        <v>5</v>
      </c>
      <c r="Q121" s="84">
        <v>5</v>
      </c>
      <c r="R121" s="84">
        <v>5</v>
      </c>
      <c r="S121" s="84">
        <v>5</v>
      </c>
      <c r="T121" s="84">
        <v>5</v>
      </c>
      <c r="U121" s="84">
        <v>5</v>
      </c>
      <c r="V121" s="93"/>
      <c r="W121" s="93"/>
      <c r="X121" s="84">
        <v>0</v>
      </c>
      <c r="Y121" s="84">
        <v>0</v>
      </c>
      <c r="Z121" s="84">
        <v>0</v>
      </c>
      <c r="AA121" s="84">
        <v>0</v>
      </c>
      <c r="AB121" s="84">
        <v>0</v>
      </c>
      <c r="AC121" s="84">
        <v>0</v>
      </c>
      <c r="AD121" s="84">
        <v>0</v>
      </c>
      <c r="AE121" s="84">
        <v>0</v>
      </c>
      <c r="AF121" s="11"/>
    </row>
    <row r="122" spans="1:32">
      <c r="A122" s="2"/>
      <c r="B122" s="6"/>
      <c r="C122" s="40"/>
      <c r="D122" s="92"/>
      <c r="E122" s="92"/>
      <c r="F122" s="92"/>
      <c r="G122" s="92"/>
      <c r="H122" s="92"/>
      <c r="I122" s="92"/>
      <c r="J122" s="92"/>
      <c r="K122" s="92"/>
      <c r="L122" s="93"/>
      <c r="M122" s="93"/>
      <c r="N122" s="92"/>
      <c r="O122" s="92"/>
      <c r="P122" s="92"/>
      <c r="Q122" s="92"/>
      <c r="R122" s="92"/>
      <c r="S122" s="92"/>
      <c r="T122" s="92"/>
      <c r="U122" s="92"/>
      <c r="V122" s="93"/>
      <c r="W122" s="93"/>
      <c r="X122" s="92"/>
      <c r="Y122" s="92"/>
      <c r="Z122" s="92"/>
      <c r="AA122" s="92"/>
      <c r="AB122" s="92"/>
      <c r="AC122" s="92"/>
      <c r="AD122" s="92"/>
      <c r="AE122" s="92"/>
      <c r="AF122" s="11"/>
    </row>
    <row r="123" spans="1:32" ht="30">
      <c r="A123" s="2"/>
      <c r="B123" s="39" t="s">
        <v>469</v>
      </c>
      <c r="C123" s="40"/>
      <c r="D123" s="92"/>
      <c r="E123" s="92"/>
      <c r="F123" s="92"/>
      <c r="G123" s="92"/>
      <c r="H123" s="92"/>
      <c r="I123" s="92"/>
      <c r="J123" s="92"/>
      <c r="K123" s="92"/>
      <c r="L123" s="93"/>
      <c r="M123" s="93"/>
      <c r="N123" s="92"/>
      <c r="O123" s="92"/>
      <c r="P123" s="92"/>
      <c r="Q123" s="92"/>
      <c r="R123" s="92"/>
      <c r="S123" s="92"/>
      <c r="T123" s="92"/>
      <c r="U123" s="92"/>
      <c r="V123" s="93"/>
      <c r="W123" s="93"/>
      <c r="X123" s="92"/>
      <c r="Y123" s="92"/>
      <c r="Z123" s="92"/>
      <c r="AA123" s="92"/>
      <c r="AB123" s="92"/>
      <c r="AC123" s="92"/>
      <c r="AD123" s="92"/>
      <c r="AE123" s="92"/>
      <c r="AF123" s="11"/>
    </row>
    <row r="124" spans="1:32" ht="30">
      <c r="A124" s="2" t="s">
        <v>401</v>
      </c>
      <c r="B124" s="6" t="s">
        <v>429</v>
      </c>
      <c r="C124" s="40" t="s">
        <v>62</v>
      </c>
      <c r="D124" s="84">
        <v>21.502330897414307</v>
      </c>
      <c r="E124" s="84">
        <v>21.502330897414307</v>
      </c>
      <c r="F124" s="84">
        <v>21.502330897414307</v>
      </c>
      <c r="G124" s="84">
        <v>21.502330897414307</v>
      </c>
      <c r="H124" s="84">
        <v>21.502330897414307</v>
      </c>
      <c r="I124" s="84">
        <v>21.502330897414307</v>
      </c>
      <c r="J124" s="84">
        <v>21.502330897414307</v>
      </c>
      <c r="K124" s="84">
        <v>21.502330897414307</v>
      </c>
      <c r="L124" s="93"/>
      <c r="M124" s="93"/>
      <c r="N124" s="84">
        <v>21.502330897414307</v>
      </c>
      <c r="O124" s="84">
        <v>21.502330897414307</v>
      </c>
      <c r="P124" s="84">
        <v>21.502330897414307</v>
      </c>
      <c r="Q124" s="84">
        <v>21.502330897414307</v>
      </c>
      <c r="R124" s="84">
        <v>21.502330897414307</v>
      </c>
      <c r="S124" s="84">
        <v>21.502330897414307</v>
      </c>
      <c r="T124" s="84">
        <v>21.502330897414307</v>
      </c>
      <c r="U124" s="84">
        <v>21.502330897414307</v>
      </c>
      <c r="V124" s="93"/>
      <c r="W124" s="93"/>
      <c r="X124" s="84">
        <v>0</v>
      </c>
      <c r="Y124" s="84">
        <v>0</v>
      </c>
      <c r="Z124" s="84">
        <v>0</v>
      </c>
      <c r="AA124" s="84">
        <v>0</v>
      </c>
      <c r="AB124" s="84">
        <v>0</v>
      </c>
      <c r="AC124" s="84">
        <v>0</v>
      </c>
      <c r="AD124" s="84">
        <v>0</v>
      </c>
      <c r="AE124" s="84">
        <v>0</v>
      </c>
      <c r="AF124" s="11"/>
    </row>
    <row r="125" spans="1:32" ht="30">
      <c r="A125" s="2" t="s">
        <v>402</v>
      </c>
      <c r="B125" s="6" t="s">
        <v>430</v>
      </c>
      <c r="C125" s="40" t="s">
        <v>62</v>
      </c>
      <c r="D125" s="84">
        <v>21.502330897414307</v>
      </c>
      <c r="E125" s="84">
        <v>21.502330897414307</v>
      </c>
      <c r="F125" s="84">
        <v>21.502330897414307</v>
      </c>
      <c r="G125" s="84">
        <v>21.502330897414307</v>
      </c>
      <c r="H125" s="84">
        <v>21.502330897414307</v>
      </c>
      <c r="I125" s="84">
        <v>21.502330897414307</v>
      </c>
      <c r="J125" s="84">
        <v>21.502330897414307</v>
      </c>
      <c r="K125" s="84">
        <v>21.502330897414307</v>
      </c>
      <c r="L125" s="93"/>
      <c r="M125" s="93"/>
      <c r="N125" s="84">
        <v>21.502330897414307</v>
      </c>
      <c r="O125" s="84">
        <v>21.502330897414307</v>
      </c>
      <c r="P125" s="84">
        <v>21.502330897414307</v>
      </c>
      <c r="Q125" s="84">
        <v>21.502330897414307</v>
      </c>
      <c r="R125" s="84">
        <v>21.502330897414307</v>
      </c>
      <c r="S125" s="84">
        <v>21.502330897414307</v>
      </c>
      <c r="T125" s="84">
        <v>21.502330897414307</v>
      </c>
      <c r="U125" s="84">
        <v>21.502330897414307</v>
      </c>
      <c r="V125" s="93"/>
      <c r="W125" s="93"/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0</v>
      </c>
      <c r="AE125" s="84">
        <v>0</v>
      </c>
      <c r="AF125" s="11"/>
    </row>
    <row r="126" spans="1:32">
      <c r="A126" s="2" t="s">
        <v>403</v>
      </c>
      <c r="B126" s="6" t="s">
        <v>30</v>
      </c>
      <c r="C126" s="40" t="s">
        <v>62</v>
      </c>
      <c r="D126" s="84">
        <v>21.502330897414307</v>
      </c>
      <c r="E126" s="84">
        <v>21.502330897414307</v>
      </c>
      <c r="F126" s="84">
        <v>21.502330897414307</v>
      </c>
      <c r="G126" s="84">
        <v>21.502330897414307</v>
      </c>
      <c r="H126" s="84">
        <v>21.502330897414307</v>
      </c>
      <c r="I126" s="84">
        <v>21.502330897414307</v>
      </c>
      <c r="J126" s="84">
        <v>21.502330897414307</v>
      </c>
      <c r="K126" s="84">
        <v>21.502330897414307</v>
      </c>
      <c r="L126" s="93"/>
      <c r="M126" s="93"/>
      <c r="N126" s="84">
        <v>21.502330897414307</v>
      </c>
      <c r="O126" s="84">
        <v>21.502330897414307</v>
      </c>
      <c r="P126" s="84">
        <v>21.502330897414307</v>
      </c>
      <c r="Q126" s="84">
        <v>21.502330897414307</v>
      </c>
      <c r="R126" s="84">
        <v>21.502330897414307</v>
      </c>
      <c r="S126" s="84">
        <v>21.502330897414307</v>
      </c>
      <c r="T126" s="84">
        <v>21.502330897414307</v>
      </c>
      <c r="U126" s="84">
        <v>21.502330897414307</v>
      </c>
      <c r="V126" s="93"/>
      <c r="W126" s="93"/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0</v>
      </c>
      <c r="AE126" s="84">
        <v>0</v>
      </c>
      <c r="AF126" s="11"/>
    </row>
    <row r="127" spans="1:32" ht="30">
      <c r="A127" s="2" t="s">
        <v>404</v>
      </c>
      <c r="B127" s="6" t="s">
        <v>431</v>
      </c>
      <c r="C127" s="40" t="s">
        <v>62</v>
      </c>
      <c r="D127" s="84">
        <v>24</v>
      </c>
      <c r="E127" s="84">
        <v>24</v>
      </c>
      <c r="F127" s="84">
        <v>24</v>
      </c>
      <c r="G127" s="84">
        <v>24</v>
      </c>
      <c r="H127" s="84">
        <v>24</v>
      </c>
      <c r="I127" s="84">
        <v>24</v>
      </c>
      <c r="J127" s="84">
        <v>24</v>
      </c>
      <c r="K127" s="84">
        <v>24</v>
      </c>
      <c r="L127" s="93"/>
      <c r="M127" s="93"/>
      <c r="N127" s="84">
        <v>24</v>
      </c>
      <c r="O127" s="84">
        <v>24</v>
      </c>
      <c r="P127" s="84">
        <v>24</v>
      </c>
      <c r="Q127" s="84">
        <v>24</v>
      </c>
      <c r="R127" s="84">
        <v>24</v>
      </c>
      <c r="S127" s="84">
        <v>24</v>
      </c>
      <c r="T127" s="84">
        <v>24</v>
      </c>
      <c r="U127" s="84">
        <v>24</v>
      </c>
      <c r="V127" s="93"/>
      <c r="W127" s="93"/>
      <c r="X127" s="84">
        <v>0</v>
      </c>
      <c r="Y127" s="84">
        <v>0</v>
      </c>
      <c r="Z127" s="84">
        <v>0</v>
      </c>
      <c r="AA127" s="84">
        <v>0</v>
      </c>
      <c r="AB127" s="84">
        <v>0</v>
      </c>
      <c r="AC127" s="84">
        <v>0</v>
      </c>
      <c r="AD127" s="84">
        <v>0</v>
      </c>
      <c r="AE127" s="84">
        <v>0</v>
      </c>
      <c r="AF127" s="11"/>
    </row>
    <row r="128" spans="1:32" ht="30">
      <c r="A128" s="2" t="s">
        <v>405</v>
      </c>
      <c r="B128" s="6" t="s">
        <v>432</v>
      </c>
      <c r="C128" s="40" t="s">
        <v>62</v>
      </c>
      <c r="D128" s="84">
        <v>24</v>
      </c>
      <c r="E128" s="84">
        <v>24</v>
      </c>
      <c r="F128" s="84">
        <v>24</v>
      </c>
      <c r="G128" s="84">
        <v>24</v>
      </c>
      <c r="H128" s="84">
        <v>24</v>
      </c>
      <c r="I128" s="84">
        <v>24</v>
      </c>
      <c r="J128" s="84">
        <v>24</v>
      </c>
      <c r="K128" s="84">
        <v>24</v>
      </c>
      <c r="L128" s="93"/>
      <c r="M128" s="93"/>
      <c r="N128" s="84">
        <v>24</v>
      </c>
      <c r="O128" s="84">
        <v>24</v>
      </c>
      <c r="P128" s="84">
        <v>24</v>
      </c>
      <c r="Q128" s="84">
        <v>24</v>
      </c>
      <c r="R128" s="84">
        <v>24</v>
      </c>
      <c r="S128" s="84">
        <v>24</v>
      </c>
      <c r="T128" s="84">
        <v>24</v>
      </c>
      <c r="U128" s="84">
        <v>24</v>
      </c>
      <c r="V128" s="93"/>
      <c r="W128" s="93"/>
      <c r="X128" s="84">
        <v>0</v>
      </c>
      <c r="Y128" s="84">
        <v>0</v>
      </c>
      <c r="Z128" s="84">
        <v>0</v>
      </c>
      <c r="AA128" s="84">
        <v>0</v>
      </c>
      <c r="AB128" s="84">
        <v>0</v>
      </c>
      <c r="AC128" s="84">
        <v>0</v>
      </c>
      <c r="AD128" s="84">
        <v>0</v>
      </c>
      <c r="AE128" s="84">
        <v>0</v>
      </c>
      <c r="AF128" s="11"/>
    </row>
    <row r="129" spans="1:32">
      <c r="A129" s="2" t="s">
        <v>406</v>
      </c>
      <c r="B129" s="6" t="s">
        <v>245</v>
      </c>
      <c r="C129" s="40" t="s">
        <v>62</v>
      </c>
      <c r="D129" s="84">
        <v>24</v>
      </c>
      <c r="E129" s="84">
        <v>24</v>
      </c>
      <c r="F129" s="84">
        <v>24</v>
      </c>
      <c r="G129" s="84">
        <v>24</v>
      </c>
      <c r="H129" s="84">
        <v>24</v>
      </c>
      <c r="I129" s="84">
        <v>24</v>
      </c>
      <c r="J129" s="84">
        <v>24</v>
      </c>
      <c r="K129" s="84">
        <v>24</v>
      </c>
      <c r="L129" s="93"/>
      <c r="M129" s="93"/>
      <c r="N129" s="84">
        <v>24</v>
      </c>
      <c r="O129" s="84">
        <v>24</v>
      </c>
      <c r="P129" s="84">
        <v>24</v>
      </c>
      <c r="Q129" s="84">
        <v>24</v>
      </c>
      <c r="R129" s="84">
        <v>24</v>
      </c>
      <c r="S129" s="84">
        <v>24</v>
      </c>
      <c r="T129" s="84">
        <v>24</v>
      </c>
      <c r="U129" s="84">
        <v>24</v>
      </c>
      <c r="V129" s="93"/>
      <c r="W129" s="93"/>
      <c r="X129" s="84">
        <v>0</v>
      </c>
      <c r="Y129" s="84">
        <v>0</v>
      </c>
      <c r="Z129" s="84">
        <v>0</v>
      </c>
      <c r="AA129" s="84">
        <v>0</v>
      </c>
      <c r="AB129" s="84">
        <v>0</v>
      </c>
      <c r="AC129" s="84">
        <v>0</v>
      </c>
      <c r="AD129" s="84">
        <v>0</v>
      </c>
      <c r="AE129" s="84">
        <v>0</v>
      </c>
      <c r="AF129" s="11"/>
    </row>
    <row r="130" spans="1:32">
      <c r="A130" s="2" t="s">
        <v>407</v>
      </c>
      <c r="B130" s="6" t="s">
        <v>92</v>
      </c>
      <c r="C130" s="40" t="s">
        <v>62</v>
      </c>
      <c r="D130" s="84">
        <v>5</v>
      </c>
      <c r="E130" s="84">
        <v>5</v>
      </c>
      <c r="F130" s="84">
        <v>5</v>
      </c>
      <c r="G130" s="84">
        <v>5</v>
      </c>
      <c r="H130" s="84">
        <v>5</v>
      </c>
      <c r="I130" s="84">
        <v>5</v>
      </c>
      <c r="J130" s="84">
        <v>5</v>
      </c>
      <c r="K130" s="84">
        <v>5</v>
      </c>
      <c r="L130" s="93"/>
      <c r="M130" s="93"/>
      <c r="N130" s="84">
        <v>5</v>
      </c>
      <c r="O130" s="84">
        <v>5</v>
      </c>
      <c r="P130" s="84">
        <v>5</v>
      </c>
      <c r="Q130" s="84">
        <v>5</v>
      </c>
      <c r="R130" s="84">
        <v>5</v>
      </c>
      <c r="S130" s="84">
        <v>5</v>
      </c>
      <c r="T130" s="84">
        <v>5</v>
      </c>
      <c r="U130" s="84">
        <v>5</v>
      </c>
      <c r="V130" s="93"/>
      <c r="W130" s="93"/>
      <c r="X130" s="84">
        <v>0</v>
      </c>
      <c r="Y130" s="84">
        <v>0</v>
      </c>
      <c r="Z130" s="84">
        <v>0</v>
      </c>
      <c r="AA130" s="84">
        <v>0</v>
      </c>
      <c r="AB130" s="84">
        <v>0</v>
      </c>
      <c r="AC130" s="84">
        <v>0</v>
      </c>
      <c r="AD130" s="84">
        <v>0</v>
      </c>
      <c r="AE130" s="84">
        <v>0</v>
      </c>
      <c r="AF130" s="11"/>
    </row>
    <row r="131" spans="1:32">
      <c r="A131" s="2" t="s">
        <v>408</v>
      </c>
      <c r="B131" s="6" t="s">
        <v>51</v>
      </c>
      <c r="C131" s="40" t="s">
        <v>62</v>
      </c>
      <c r="D131" s="84">
        <v>7.5</v>
      </c>
      <c r="E131" s="84">
        <v>7.5</v>
      </c>
      <c r="F131" s="84">
        <v>7.5</v>
      </c>
      <c r="G131" s="84">
        <v>7.5</v>
      </c>
      <c r="H131" s="84">
        <v>7.5</v>
      </c>
      <c r="I131" s="84">
        <v>7.5</v>
      </c>
      <c r="J131" s="84">
        <v>7.5</v>
      </c>
      <c r="K131" s="84">
        <v>7.5</v>
      </c>
      <c r="L131" s="93"/>
      <c r="M131" s="93"/>
      <c r="N131" s="84">
        <v>7.5</v>
      </c>
      <c r="O131" s="84">
        <v>7.5</v>
      </c>
      <c r="P131" s="84">
        <v>7.5</v>
      </c>
      <c r="Q131" s="84">
        <v>7.5</v>
      </c>
      <c r="R131" s="84">
        <v>7.5</v>
      </c>
      <c r="S131" s="84">
        <v>7.5</v>
      </c>
      <c r="T131" s="84">
        <v>7.5</v>
      </c>
      <c r="U131" s="84">
        <v>7.5</v>
      </c>
      <c r="V131" s="93"/>
      <c r="W131" s="93"/>
      <c r="X131" s="84">
        <v>18</v>
      </c>
      <c r="Y131" s="84">
        <v>18</v>
      </c>
      <c r="Z131" s="84">
        <v>18</v>
      </c>
      <c r="AA131" s="84">
        <v>18</v>
      </c>
      <c r="AB131" s="84">
        <v>18</v>
      </c>
      <c r="AC131" s="84">
        <v>18</v>
      </c>
      <c r="AD131" s="84">
        <v>18</v>
      </c>
      <c r="AE131" s="84">
        <v>18</v>
      </c>
      <c r="AF131" s="11"/>
    </row>
    <row r="132" spans="1:32">
      <c r="A132" s="2" t="s">
        <v>409</v>
      </c>
      <c r="B132" s="6" t="s">
        <v>52</v>
      </c>
      <c r="C132" s="40" t="s">
        <v>62</v>
      </c>
      <c r="D132" s="84">
        <v>5</v>
      </c>
      <c r="E132" s="84">
        <v>5</v>
      </c>
      <c r="F132" s="84">
        <v>5</v>
      </c>
      <c r="G132" s="84">
        <v>5</v>
      </c>
      <c r="H132" s="84">
        <v>5</v>
      </c>
      <c r="I132" s="84">
        <v>5</v>
      </c>
      <c r="J132" s="84">
        <v>5</v>
      </c>
      <c r="K132" s="84">
        <v>5</v>
      </c>
      <c r="L132" s="93"/>
      <c r="M132" s="93"/>
      <c r="N132" s="84">
        <v>5</v>
      </c>
      <c r="O132" s="84">
        <v>5</v>
      </c>
      <c r="P132" s="84">
        <v>5</v>
      </c>
      <c r="Q132" s="84">
        <v>5</v>
      </c>
      <c r="R132" s="84">
        <v>5</v>
      </c>
      <c r="S132" s="84">
        <v>5</v>
      </c>
      <c r="T132" s="84">
        <v>5</v>
      </c>
      <c r="U132" s="84">
        <v>5</v>
      </c>
      <c r="V132" s="93"/>
      <c r="W132" s="93"/>
      <c r="X132" s="84">
        <v>0</v>
      </c>
      <c r="Y132" s="84">
        <v>0</v>
      </c>
      <c r="Z132" s="84">
        <v>0</v>
      </c>
      <c r="AA132" s="84">
        <v>0</v>
      </c>
      <c r="AB132" s="84">
        <v>0</v>
      </c>
      <c r="AC132" s="84">
        <v>0</v>
      </c>
      <c r="AD132" s="84">
        <v>0</v>
      </c>
      <c r="AE132" s="84">
        <v>0</v>
      </c>
      <c r="AF132" s="11"/>
    </row>
  </sheetData>
  <pageMargins left="0.23622047244094491" right="0.23622047244094491" top="0.74803149606299213" bottom="0.74803149606299213" header="0.31496062992125984" footer="0.31496062992125984"/>
  <pageSetup paperSize="8" scale="50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1:V105"/>
  <sheetViews>
    <sheetView topLeftCell="B89" zoomScale="79" zoomScaleNormal="79" workbookViewId="0">
      <selection activeCell="B107" sqref="A107:XFD1048576"/>
    </sheetView>
  </sheetViews>
  <sheetFormatPr defaultRowHeight="15"/>
  <cols>
    <col min="1" max="1" width="13.85546875" customWidth="1"/>
    <col min="2" max="2" width="86.42578125" customWidth="1"/>
    <col min="3" max="3" width="14.42578125" bestFit="1" customWidth="1"/>
    <col min="4" max="11" width="11.42578125" customWidth="1"/>
  </cols>
  <sheetData>
    <row r="1" spans="1:21" ht="15.75">
      <c r="B1" s="5" t="s">
        <v>70</v>
      </c>
    </row>
    <row r="2" spans="1:21">
      <c r="D2" s="12"/>
      <c r="E2" s="12"/>
      <c r="F2" s="12"/>
      <c r="G2" s="12"/>
      <c r="H2" s="12"/>
      <c r="I2" s="12"/>
      <c r="J2" s="12"/>
      <c r="K2" s="12"/>
      <c r="L2" s="58"/>
      <c r="M2" s="58"/>
      <c r="N2" s="58"/>
      <c r="O2" s="58"/>
    </row>
    <row r="3" spans="1:21">
      <c r="B3" s="1" t="s">
        <v>220</v>
      </c>
      <c r="D3" s="46">
        <v>2006</v>
      </c>
      <c r="E3" s="46">
        <v>2007</v>
      </c>
      <c r="F3" s="46">
        <v>2008</v>
      </c>
      <c r="G3" s="46">
        <v>2009</v>
      </c>
      <c r="H3" s="46">
        <v>2010</v>
      </c>
      <c r="I3" s="46">
        <v>2011</v>
      </c>
      <c r="J3" s="46">
        <v>2012</v>
      </c>
      <c r="K3" s="46">
        <v>2013</v>
      </c>
      <c r="L3" s="58"/>
      <c r="M3" s="58"/>
      <c r="N3" s="58"/>
      <c r="O3" s="58"/>
    </row>
    <row r="4" spans="1:21">
      <c r="A4" s="1" t="s">
        <v>67</v>
      </c>
      <c r="B4" s="1" t="s">
        <v>2</v>
      </c>
      <c r="C4" s="1" t="s">
        <v>53</v>
      </c>
    </row>
    <row r="5" spans="1:21" ht="15.75">
      <c r="B5" s="14" t="s">
        <v>470</v>
      </c>
      <c r="C5" s="40"/>
    </row>
    <row r="6" spans="1:21">
      <c r="A6" t="s">
        <v>118</v>
      </c>
      <c r="B6" s="8" t="s">
        <v>15</v>
      </c>
      <c r="C6" s="40" t="s">
        <v>54</v>
      </c>
      <c r="D6" s="159">
        <f>SUM(D9:D14)</f>
        <v>7915.3399999999983</v>
      </c>
      <c r="E6" s="159">
        <f t="shared" ref="E6:J6" si="0">SUM(E9:E14)</f>
        <v>7972.7465784395063</v>
      </c>
      <c r="F6" s="159">
        <f t="shared" si="0"/>
        <v>7895.8596747079464</v>
      </c>
      <c r="G6" s="159">
        <f t="shared" si="0"/>
        <v>8013.4135843710746</v>
      </c>
      <c r="H6" s="159">
        <f t="shared" si="0"/>
        <v>8163.2832633727876</v>
      </c>
      <c r="I6" s="159">
        <f t="shared" si="0"/>
        <v>8022.5268351517052</v>
      </c>
      <c r="J6" s="159">
        <f t="shared" si="0"/>
        <v>8120.6288165099468</v>
      </c>
      <c r="K6" s="159">
        <v>7856.2712131410535</v>
      </c>
      <c r="N6" s="93"/>
      <c r="O6" s="93"/>
      <c r="P6" s="93"/>
      <c r="Q6" s="93"/>
      <c r="R6" s="93"/>
      <c r="S6" s="93"/>
      <c r="T6" s="93"/>
      <c r="U6" s="93"/>
    </row>
    <row r="7" spans="1:21">
      <c r="B7" s="39"/>
      <c r="C7" s="40"/>
      <c r="D7" s="102"/>
      <c r="E7" s="102"/>
      <c r="F7" s="102"/>
      <c r="G7" s="102"/>
      <c r="H7" s="102"/>
      <c r="I7" s="102"/>
      <c r="J7" s="102"/>
      <c r="K7" s="102"/>
      <c r="N7" s="93"/>
      <c r="O7" s="93"/>
      <c r="P7" s="93"/>
      <c r="Q7" s="93"/>
      <c r="R7" s="93"/>
      <c r="S7" s="93"/>
      <c r="T7" s="93"/>
      <c r="U7" s="93"/>
    </row>
    <row r="8" spans="1:21">
      <c r="B8" s="39" t="s">
        <v>471</v>
      </c>
      <c r="C8" s="40"/>
      <c r="D8" s="102"/>
      <c r="E8" s="102"/>
      <c r="F8" s="102"/>
      <c r="G8" s="102"/>
      <c r="H8" s="102"/>
      <c r="I8" s="102"/>
      <c r="J8" s="102"/>
      <c r="K8" s="102"/>
      <c r="N8" s="93"/>
      <c r="O8" s="93"/>
      <c r="P8" s="93"/>
      <c r="Q8" s="93"/>
      <c r="R8" s="93"/>
      <c r="S8" s="93"/>
      <c r="T8" s="93"/>
      <c r="U8" s="93"/>
    </row>
    <row r="9" spans="1:21">
      <c r="A9" t="s">
        <v>119</v>
      </c>
      <c r="B9" s="6" t="s">
        <v>16</v>
      </c>
      <c r="C9" s="40" t="s">
        <v>54</v>
      </c>
      <c r="D9" s="159">
        <v>3036.4953588554099</v>
      </c>
      <c r="E9" s="159">
        <v>3065.1909126831092</v>
      </c>
      <c r="F9" s="159">
        <v>3162.0226205987105</v>
      </c>
      <c r="G9" s="159">
        <v>3189.9792309670061</v>
      </c>
      <c r="H9" s="159">
        <v>3188.7323926590198</v>
      </c>
      <c r="I9" s="159">
        <v>3116.2739222373566</v>
      </c>
      <c r="J9" s="159">
        <v>3046.2605596958861</v>
      </c>
      <c r="K9" s="159">
        <v>2932.7139208419649</v>
      </c>
      <c r="N9" s="93"/>
      <c r="O9" s="93"/>
      <c r="P9" s="93"/>
      <c r="Q9" s="93"/>
      <c r="R9" s="93"/>
      <c r="S9" s="93"/>
      <c r="T9" s="93"/>
      <c r="U9" s="93"/>
    </row>
    <row r="10" spans="1:21">
      <c r="A10" t="s">
        <v>120</v>
      </c>
      <c r="B10" s="6" t="s">
        <v>457</v>
      </c>
      <c r="C10" s="40" t="s">
        <v>54</v>
      </c>
      <c r="D10" s="159">
        <v>2232.0881197758281</v>
      </c>
      <c r="E10" s="159">
        <v>2281.2199961043962</v>
      </c>
      <c r="F10" s="159">
        <v>2199.1699030528284</v>
      </c>
      <c r="G10" s="159">
        <v>2243.3317483656456</v>
      </c>
      <c r="H10" s="159">
        <v>2325.6882813926609</v>
      </c>
      <c r="I10" s="159">
        <v>2290.4229635190923</v>
      </c>
      <c r="J10" s="159">
        <v>2345.1342992474497</v>
      </c>
      <c r="K10" s="159">
        <v>2268.140575067428</v>
      </c>
      <c r="N10" s="93"/>
      <c r="O10" s="93"/>
      <c r="P10" s="93"/>
      <c r="Q10" s="93"/>
      <c r="R10" s="93"/>
      <c r="S10" s="93"/>
      <c r="T10" s="93"/>
      <c r="U10" s="93"/>
    </row>
    <row r="11" spans="1:21">
      <c r="A11" t="s">
        <v>121</v>
      </c>
      <c r="B11" s="6" t="s">
        <v>17</v>
      </c>
      <c r="C11" s="40" t="s">
        <v>54</v>
      </c>
      <c r="D11" s="159">
        <v>0</v>
      </c>
      <c r="E11" s="159">
        <v>0</v>
      </c>
      <c r="F11" s="159">
        <v>0</v>
      </c>
      <c r="G11" s="159">
        <v>0</v>
      </c>
      <c r="H11" s="159">
        <v>2.0587336999298596</v>
      </c>
      <c r="I11" s="159">
        <v>8.1382057833788206</v>
      </c>
      <c r="J11" s="159">
        <v>15.067349361629546</v>
      </c>
      <c r="K11" s="159">
        <v>20.258384820235765</v>
      </c>
      <c r="N11" s="93"/>
      <c r="O11" s="93"/>
      <c r="P11" s="93"/>
      <c r="Q11" s="93"/>
      <c r="R11" s="93"/>
      <c r="S11" s="93"/>
      <c r="T11" s="93"/>
      <c r="U11" s="93"/>
    </row>
    <row r="12" spans="1:21">
      <c r="A12" t="s">
        <v>122</v>
      </c>
      <c r="B12" s="6" t="s">
        <v>458</v>
      </c>
      <c r="C12" s="40" t="s">
        <v>54</v>
      </c>
      <c r="D12" s="159">
        <v>2267.4843538564401</v>
      </c>
      <c r="E12" s="159">
        <v>2286.4044255732874</v>
      </c>
      <c r="F12" s="159">
        <v>2191.7158569415492</v>
      </c>
      <c r="G12" s="159">
        <v>2259.2330764742669</v>
      </c>
      <c r="H12" s="159">
        <v>2352.7582947522828</v>
      </c>
      <c r="I12" s="159">
        <v>2322.2878909113001</v>
      </c>
      <c r="J12" s="159">
        <v>2445.9484482227954</v>
      </c>
      <c r="K12" s="159">
        <v>2408.7727664635963</v>
      </c>
      <c r="N12" s="93"/>
      <c r="O12" s="93"/>
      <c r="P12" s="93"/>
      <c r="Q12" s="93"/>
      <c r="R12" s="93"/>
      <c r="S12" s="93"/>
      <c r="T12" s="93"/>
      <c r="U12" s="93"/>
    </row>
    <row r="13" spans="1:21">
      <c r="A13" t="s">
        <v>123</v>
      </c>
      <c r="B13" s="6" t="s">
        <v>528</v>
      </c>
      <c r="C13" s="40" t="s">
        <v>54</v>
      </c>
      <c r="D13" s="159">
        <v>280.29992750697369</v>
      </c>
      <c r="E13" s="159">
        <v>238.17376557010959</v>
      </c>
      <c r="F13" s="159">
        <v>229.98920635084849</v>
      </c>
      <c r="G13" s="159">
        <v>217.80879306901977</v>
      </c>
      <c r="H13" s="159">
        <v>194.32053906185891</v>
      </c>
      <c r="I13" s="159">
        <v>183.75230628674629</v>
      </c>
      <c r="J13" s="159">
        <v>166.35818320572963</v>
      </c>
      <c r="K13" s="159">
        <v>126.91942686336162</v>
      </c>
      <c r="N13" s="93"/>
      <c r="O13" s="93"/>
      <c r="P13" s="93"/>
      <c r="Q13" s="93"/>
      <c r="R13" s="93"/>
      <c r="S13" s="93"/>
      <c r="T13" s="93"/>
      <c r="U13" s="93"/>
    </row>
    <row r="14" spans="1:21">
      <c r="A14" t="s">
        <v>527</v>
      </c>
      <c r="B14" s="6" t="s">
        <v>435</v>
      </c>
      <c r="C14" s="40" t="s">
        <v>54</v>
      </c>
      <c r="D14" s="159">
        <v>98.972240005346833</v>
      </c>
      <c r="E14" s="159">
        <v>101.7574785086024</v>
      </c>
      <c r="F14" s="159">
        <v>112.9620877640096</v>
      </c>
      <c r="G14" s="159">
        <v>103.06073549513607</v>
      </c>
      <c r="H14" s="159">
        <v>99.725021807035361</v>
      </c>
      <c r="I14" s="159">
        <v>101.65154641382972</v>
      </c>
      <c r="J14" s="159">
        <v>101.85997677645635</v>
      </c>
      <c r="K14" s="159">
        <v>99.466142084466625</v>
      </c>
      <c r="N14" s="93"/>
      <c r="O14" s="93"/>
      <c r="P14" s="93"/>
      <c r="Q14" s="93"/>
      <c r="R14" s="93"/>
      <c r="S14" s="93"/>
      <c r="T14" s="93"/>
      <c r="U14" s="93"/>
    </row>
    <row r="15" spans="1:21">
      <c r="B15" s="39"/>
      <c r="C15" s="40"/>
      <c r="D15" s="102"/>
      <c r="E15" s="102"/>
      <c r="F15" s="102"/>
      <c r="G15" s="102"/>
      <c r="H15" s="102"/>
      <c r="I15" s="102"/>
      <c r="J15" s="102"/>
      <c r="K15" s="102"/>
      <c r="N15" s="93"/>
      <c r="O15" s="93"/>
      <c r="P15" s="93"/>
      <c r="Q15" s="93"/>
      <c r="R15" s="93"/>
      <c r="S15" s="93"/>
      <c r="T15" s="93"/>
      <c r="U15" s="93"/>
    </row>
    <row r="16" spans="1:21">
      <c r="B16" s="39" t="s">
        <v>472</v>
      </c>
      <c r="C16" s="40"/>
      <c r="D16" s="102"/>
      <c r="E16" s="102"/>
      <c r="F16" s="102"/>
      <c r="G16" s="102"/>
      <c r="H16" s="102"/>
      <c r="I16" s="102"/>
      <c r="J16" s="102"/>
      <c r="K16" s="102"/>
      <c r="N16" s="93"/>
      <c r="O16" s="93"/>
      <c r="P16" s="93"/>
      <c r="Q16" s="93"/>
      <c r="R16" s="93"/>
      <c r="S16" s="93"/>
      <c r="T16" s="93"/>
      <c r="U16" s="93"/>
    </row>
    <row r="17" spans="1:21">
      <c r="A17" t="s">
        <v>124</v>
      </c>
      <c r="B17" s="6" t="s">
        <v>459</v>
      </c>
      <c r="C17" s="40" t="s">
        <v>54</v>
      </c>
      <c r="D17" s="159">
        <v>0</v>
      </c>
      <c r="E17" s="159">
        <v>0</v>
      </c>
      <c r="F17" s="159">
        <v>0</v>
      </c>
      <c r="G17" s="159">
        <v>0</v>
      </c>
      <c r="H17" s="159">
        <v>0</v>
      </c>
      <c r="I17" s="159">
        <v>0</v>
      </c>
      <c r="J17" s="159">
        <v>0</v>
      </c>
      <c r="K17" s="159">
        <v>0</v>
      </c>
      <c r="N17" s="93"/>
      <c r="O17" s="93"/>
      <c r="P17" s="93"/>
      <c r="Q17" s="93"/>
      <c r="R17" s="93"/>
      <c r="S17" s="93"/>
      <c r="T17" s="93"/>
      <c r="U17" s="93"/>
    </row>
    <row r="18" spans="1:21">
      <c r="A18" t="s">
        <v>125</v>
      </c>
      <c r="B18" s="6" t="s">
        <v>18</v>
      </c>
      <c r="C18" s="40" t="s">
        <v>54</v>
      </c>
      <c r="D18" s="159">
        <v>0</v>
      </c>
      <c r="E18" s="159">
        <v>0</v>
      </c>
      <c r="F18" s="159">
        <v>0</v>
      </c>
      <c r="G18" s="159">
        <v>0</v>
      </c>
      <c r="H18" s="159">
        <v>0</v>
      </c>
      <c r="I18" s="159">
        <v>0</v>
      </c>
      <c r="J18" s="159">
        <v>0</v>
      </c>
      <c r="K18" s="159">
        <v>0</v>
      </c>
      <c r="N18" s="93"/>
      <c r="O18" s="93"/>
      <c r="P18" s="93"/>
      <c r="Q18" s="93"/>
      <c r="R18" s="93"/>
      <c r="S18" s="93"/>
      <c r="T18" s="93"/>
      <c r="U18" s="93"/>
    </row>
    <row r="19" spans="1:21">
      <c r="A19" t="s">
        <v>126</v>
      </c>
      <c r="B19" s="6" t="s">
        <v>460</v>
      </c>
      <c r="C19" s="40" t="s">
        <v>54</v>
      </c>
      <c r="D19" s="159">
        <v>0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59">
        <v>0</v>
      </c>
      <c r="K19" s="159">
        <v>0</v>
      </c>
      <c r="N19" s="93"/>
      <c r="O19" s="93"/>
      <c r="P19" s="93"/>
      <c r="Q19" s="93"/>
      <c r="R19" s="93"/>
      <c r="S19" s="93"/>
      <c r="T19" s="93"/>
      <c r="U19" s="93"/>
    </row>
    <row r="20" spans="1:21">
      <c r="A20" t="s">
        <v>420</v>
      </c>
      <c r="B20" s="6" t="s">
        <v>421</v>
      </c>
      <c r="C20" s="40" t="s">
        <v>54</v>
      </c>
      <c r="D20" s="159">
        <v>8083.4775978576408</v>
      </c>
      <c r="E20" s="159">
        <v>8151.9761850000004</v>
      </c>
      <c r="F20" s="159">
        <v>8253.8318627311783</v>
      </c>
      <c r="G20" s="159">
        <v>8223.6226093063378</v>
      </c>
      <c r="H20" s="159">
        <v>8395.507525207493</v>
      </c>
      <c r="I20" s="159">
        <v>8320.9621576704776</v>
      </c>
      <c r="J20" s="159">
        <v>8206.8738617809995</v>
      </c>
      <c r="K20" s="159">
        <v>8145.21007417487</v>
      </c>
      <c r="N20" s="93"/>
      <c r="O20" s="93"/>
      <c r="P20" s="93"/>
      <c r="Q20" s="93"/>
      <c r="R20" s="93"/>
      <c r="S20" s="93"/>
      <c r="T20" s="93"/>
      <c r="U20" s="93"/>
    </row>
    <row r="21" spans="1:21">
      <c r="B21" s="6"/>
      <c r="C21" s="40"/>
      <c r="D21" s="102"/>
      <c r="E21" s="102"/>
      <c r="F21" s="102"/>
      <c r="G21" s="102"/>
      <c r="H21" s="102"/>
      <c r="I21" s="102"/>
      <c r="J21" s="102"/>
      <c r="K21" s="102"/>
      <c r="N21" s="93"/>
      <c r="O21" s="93"/>
      <c r="P21" s="93"/>
      <c r="Q21" s="93"/>
      <c r="R21" s="93"/>
      <c r="S21" s="93"/>
      <c r="T21" s="93"/>
      <c r="U21" s="93"/>
    </row>
    <row r="22" spans="1:21">
      <c r="B22" s="39" t="s">
        <v>473</v>
      </c>
      <c r="C22" s="40"/>
      <c r="D22" s="102"/>
      <c r="E22" s="102"/>
      <c r="F22" s="102"/>
      <c r="G22" s="102"/>
      <c r="H22" s="102"/>
      <c r="I22" s="102"/>
      <c r="J22" s="102"/>
      <c r="K22" s="102"/>
      <c r="N22" s="93"/>
      <c r="O22" s="93"/>
      <c r="P22" s="93"/>
      <c r="Q22" s="93"/>
      <c r="R22" s="93"/>
      <c r="S22" s="93"/>
      <c r="T22" s="93"/>
      <c r="U22" s="93"/>
    </row>
    <row r="23" spans="1:21">
      <c r="A23" t="s">
        <v>127</v>
      </c>
      <c r="B23" s="6" t="s">
        <v>504</v>
      </c>
      <c r="C23" s="40" t="s">
        <v>54</v>
      </c>
      <c r="D23" s="159">
        <v>0</v>
      </c>
      <c r="E23" s="159">
        <v>0</v>
      </c>
      <c r="F23" s="159">
        <v>0</v>
      </c>
      <c r="G23" s="159">
        <v>0</v>
      </c>
      <c r="H23" s="159">
        <v>0</v>
      </c>
      <c r="I23" s="159">
        <v>0</v>
      </c>
      <c r="J23" s="159">
        <v>0</v>
      </c>
      <c r="K23" s="159">
        <v>0</v>
      </c>
      <c r="N23" s="93"/>
      <c r="O23" s="93"/>
      <c r="P23" s="93"/>
      <c r="Q23" s="93"/>
      <c r="R23" s="93"/>
      <c r="S23" s="93"/>
      <c r="T23" s="93"/>
      <c r="U23" s="93"/>
    </row>
    <row r="24" spans="1:21">
      <c r="A24" t="s">
        <v>128</v>
      </c>
      <c r="B24" s="6" t="s">
        <v>505</v>
      </c>
      <c r="C24" s="40" t="s">
        <v>54</v>
      </c>
      <c r="D24" s="159">
        <v>0</v>
      </c>
      <c r="E24" s="159">
        <v>0</v>
      </c>
      <c r="F24" s="159">
        <v>0</v>
      </c>
      <c r="G24" s="159">
        <v>0</v>
      </c>
      <c r="H24" s="159">
        <v>0</v>
      </c>
      <c r="I24" s="159">
        <v>0</v>
      </c>
      <c r="J24" s="159">
        <v>0</v>
      </c>
      <c r="K24" s="159">
        <v>0</v>
      </c>
      <c r="N24" s="93"/>
      <c r="O24" s="93"/>
      <c r="P24" s="93"/>
      <c r="Q24" s="93"/>
      <c r="R24" s="93"/>
      <c r="S24" s="93"/>
      <c r="T24" s="93"/>
      <c r="U24" s="93"/>
    </row>
    <row r="25" spans="1:21">
      <c r="A25" t="s">
        <v>129</v>
      </c>
      <c r="B25" s="6" t="s">
        <v>506</v>
      </c>
      <c r="C25" s="40" t="s">
        <v>54</v>
      </c>
      <c r="D25" s="159">
        <v>0</v>
      </c>
      <c r="E25" s="159">
        <v>0</v>
      </c>
      <c r="F25" s="159">
        <v>0</v>
      </c>
      <c r="G25" s="159">
        <v>0</v>
      </c>
      <c r="H25" s="159">
        <v>0</v>
      </c>
      <c r="I25" s="159">
        <v>0</v>
      </c>
      <c r="J25" s="159">
        <v>0</v>
      </c>
      <c r="K25" s="159">
        <v>0</v>
      </c>
      <c r="N25" s="93"/>
      <c r="O25" s="93"/>
      <c r="P25" s="93"/>
      <c r="Q25" s="93"/>
      <c r="R25" s="93"/>
      <c r="S25" s="93"/>
      <c r="T25" s="93"/>
      <c r="U25" s="93"/>
    </row>
    <row r="26" spans="1:21" ht="30">
      <c r="A26" t="s">
        <v>226</v>
      </c>
      <c r="B26" s="6" t="s">
        <v>507</v>
      </c>
      <c r="C26" s="40" t="s">
        <v>54</v>
      </c>
      <c r="D26" s="159">
        <v>99.39</v>
      </c>
      <c r="E26" s="159">
        <v>99.2</v>
      </c>
      <c r="F26" s="159">
        <v>107.9</v>
      </c>
      <c r="G26" s="159">
        <v>111.51</v>
      </c>
      <c r="H26" s="159">
        <v>100.77</v>
      </c>
      <c r="I26" s="159">
        <v>103.74007473099995</v>
      </c>
      <c r="J26" s="159">
        <v>115.13</v>
      </c>
      <c r="K26" s="159">
        <v>119.93528270100001</v>
      </c>
      <c r="N26" s="93"/>
      <c r="O26" s="93"/>
      <c r="P26" s="93"/>
      <c r="Q26" s="93"/>
      <c r="R26" s="93"/>
      <c r="S26" s="93"/>
      <c r="T26" s="93"/>
      <c r="U26" s="93"/>
    </row>
    <row r="27" spans="1:21">
      <c r="A27" t="s">
        <v>512</v>
      </c>
      <c r="B27" s="6" t="s">
        <v>508</v>
      </c>
      <c r="C27" s="40" t="s">
        <v>54</v>
      </c>
      <c r="D27" s="157">
        <v>0</v>
      </c>
      <c r="E27" s="157">
        <v>0</v>
      </c>
      <c r="F27" s="157">
        <v>0</v>
      </c>
      <c r="G27" s="157">
        <v>0</v>
      </c>
      <c r="H27" s="157">
        <v>0</v>
      </c>
      <c r="I27" s="157">
        <v>0</v>
      </c>
      <c r="J27" s="157">
        <v>0</v>
      </c>
      <c r="K27" s="157">
        <v>0</v>
      </c>
      <c r="N27" s="93"/>
      <c r="O27" s="93"/>
      <c r="P27" s="93"/>
      <c r="Q27" s="93"/>
      <c r="R27" s="93"/>
      <c r="S27" s="93"/>
      <c r="T27" s="93"/>
      <c r="U27" s="93"/>
    </row>
    <row r="28" spans="1:21">
      <c r="A28" t="s">
        <v>513</v>
      </c>
      <c r="B28" s="6" t="s">
        <v>509</v>
      </c>
      <c r="C28" s="40" t="s">
        <v>54</v>
      </c>
      <c r="D28" s="157">
        <v>0</v>
      </c>
      <c r="E28" s="157">
        <v>0</v>
      </c>
      <c r="F28" s="157">
        <v>0</v>
      </c>
      <c r="G28" s="157">
        <v>0</v>
      </c>
      <c r="H28" s="157">
        <v>0</v>
      </c>
      <c r="I28" s="157">
        <v>0</v>
      </c>
      <c r="J28" s="157">
        <v>0</v>
      </c>
      <c r="K28" s="157">
        <v>0</v>
      </c>
      <c r="N28" s="93"/>
      <c r="O28" s="93"/>
      <c r="P28" s="93"/>
      <c r="Q28" s="93"/>
      <c r="R28" s="93"/>
      <c r="S28" s="93"/>
      <c r="T28" s="93"/>
      <c r="U28" s="93"/>
    </row>
    <row r="29" spans="1:21">
      <c r="A29" t="s">
        <v>514</v>
      </c>
      <c r="B29" s="6" t="s">
        <v>510</v>
      </c>
      <c r="C29" s="40" t="s">
        <v>54</v>
      </c>
      <c r="D29" s="157">
        <v>0</v>
      </c>
      <c r="E29" s="157">
        <v>0</v>
      </c>
      <c r="F29" s="157">
        <v>0</v>
      </c>
      <c r="G29" s="157">
        <v>0</v>
      </c>
      <c r="H29" s="157">
        <v>0</v>
      </c>
      <c r="I29" s="157">
        <v>0</v>
      </c>
      <c r="J29" s="157">
        <v>0</v>
      </c>
      <c r="K29" s="157">
        <v>0</v>
      </c>
      <c r="N29" s="93"/>
      <c r="O29" s="93"/>
      <c r="P29" s="93"/>
      <c r="Q29" s="93"/>
      <c r="R29" s="93"/>
      <c r="S29" s="93"/>
      <c r="T29" s="93"/>
      <c r="U29" s="93"/>
    </row>
    <row r="30" spans="1:21" ht="30">
      <c r="A30" t="s">
        <v>515</v>
      </c>
      <c r="B30" s="6" t="s">
        <v>511</v>
      </c>
      <c r="C30" s="40" t="s">
        <v>54</v>
      </c>
      <c r="D30" s="157">
        <v>0</v>
      </c>
      <c r="E30" s="157">
        <v>0</v>
      </c>
      <c r="F30" s="157">
        <v>0</v>
      </c>
      <c r="G30" s="157">
        <v>0</v>
      </c>
      <c r="H30" s="157">
        <v>0</v>
      </c>
      <c r="I30" s="157">
        <v>0</v>
      </c>
      <c r="J30" s="157">
        <v>0</v>
      </c>
      <c r="K30" s="157">
        <v>0</v>
      </c>
      <c r="N30" s="93"/>
      <c r="O30" s="93"/>
      <c r="P30" s="93"/>
      <c r="Q30" s="93"/>
      <c r="R30" s="93"/>
      <c r="S30" s="93"/>
      <c r="T30" s="93"/>
      <c r="U30" s="93"/>
    </row>
    <row r="31" spans="1:21">
      <c r="B31" s="6"/>
      <c r="C31" s="40"/>
      <c r="D31" s="102"/>
      <c r="E31" s="102"/>
      <c r="F31" s="102"/>
      <c r="G31" s="102"/>
      <c r="H31" s="102"/>
      <c r="I31" s="102"/>
      <c r="J31" s="102"/>
      <c r="K31" s="102"/>
      <c r="N31" s="93"/>
      <c r="O31" s="93"/>
      <c r="P31" s="93"/>
      <c r="Q31" s="93"/>
      <c r="R31" s="93"/>
      <c r="S31" s="93"/>
      <c r="T31" s="93"/>
      <c r="U31" s="93"/>
    </row>
    <row r="32" spans="1:21">
      <c r="B32" s="39" t="s">
        <v>474</v>
      </c>
      <c r="C32" s="40"/>
      <c r="D32" s="102"/>
      <c r="E32" s="102"/>
      <c r="F32" s="102"/>
      <c r="G32" s="102"/>
      <c r="H32" s="102"/>
      <c r="I32" s="102"/>
      <c r="J32" s="102"/>
      <c r="K32" s="102"/>
      <c r="N32" s="93"/>
      <c r="O32" s="93"/>
      <c r="P32" s="93"/>
      <c r="Q32" s="93"/>
      <c r="R32" s="93"/>
      <c r="S32" s="93"/>
      <c r="T32" s="93"/>
      <c r="U32" s="93"/>
    </row>
    <row r="33" spans="1:21">
      <c r="A33" t="s">
        <v>130</v>
      </c>
      <c r="B33" s="6" t="s">
        <v>236</v>
      </c>
      <c r="C33" s="40" t="s">
        <v>54</v>
      </c>
      <c r="D33" s="159">
        <v>2952</v>
      </c>
      <c r="E33" s="159">
        <v>2915.9752792603804</v>
      </c>
      <c r="F33" s="159">
        <v>2982.6950551058044</v>
      </c>
      <c r="G33" s="159">
        <v>2982.0768746892963</v>
      </c>
      <c r="H33" s="159">
        <v>2959.5836474916759</v>
      </c>
      <c r="I33" s="159">
        <v>2903.7945490698635</v>
      </c>
      <c r="J33" s="159">
        <v>2852.5204344766798</v>
      </c>
      <c r="K33" s="159">
        <v>2740.9785850127196</v>
      </c>
      <c r="N33" s="93"/>
      <c r="O33" s="93"/>
      <c r="P33" s="93"/>
      <c r="Q33" s="93"/>
      <c r="R33" s="93"/>
      <c r="S33" s="93"/>
      <c r="T33" s="93"/>
      <c r="U33" s="93"/>
    </row>
    <row r="34" spans="1:21">
      <c r="A34" t="s">
        <v>131</v>
      </c>
      <c r="B34" s="6" t="s">
        <v>531</v>
      </c>
      <c r="C34" s="40" t="s">
        <v>54</v>
      </c>
      <c r="D34" s="159">
        <v>1429</v>
      </c>
      <c r="E34" s="159">
        <v>1448.1822409856645</v>
      </c>
      <c r="F34" s="159">
        <v>1447.7938300518535</v>
      </c>
      <c r="G34" s="159">
        <v>1396.1127862685287</v>
      </c>
      <c r="H34" s="159">
        <v>1395.8941554488056</v>
      </c>
      <c r="I34" s="159">
        <v>1359.8381161839861</v>
      </c>
      <c r="J34" s="159">
        <v>1355.644367039009</v>
      </c>
      <c r="K34" s="159">
        <v>1315.9212168652828</v>
      </c>
      <c r="N34" s="93"/>
      <c r="O34" s="93"/>
      <c r="P34" s="93"/>
      <c r="Q34" s="93"/>
      <c r="R34" s="93"/>
      <c r="S34" s="93"/>
      <c r="T34" s="93"/>
      <c r="U34" s="93"/>
    </row>
    <row r="35" spans="1:21">
      <c r="A35" t="s">
        <v>132</v>
      </c>
      <c r="B35" s="56" t="s">
        <v>247</v>
      </c>
      <c r="C35" s="40" t="s">
        <v>54</v>
      </c>
      <c r="D35" s="159">
        <v>2303</v>
      </c>
      <c r="E35" s="159">
        <v>2366.6513579549219</v>
      </c>
      <c r="F35" s="159">
        <v>2431.9694780354416</v>
      </c>
      <c r="G35" s="159">
        <v>2429.4811473123164</v>
      </c>
      <c r="H35" s="159">
        <v>2673.6310465150023</v>
      </c>
      <c r="I35" s="159">
        <v>2618.5254671924868</v>
      </c>
      <c r="J35" s="159">
        <v>2763.2002094313052</v>
      </c>
      <c r="K35" s="159">
        <v>2632.9194053557708</v>
      </c>
      <c r="N35" s="93"/>
      <c r="O35" s="93"/>
      <c r="P35" s="93"/>
      <c r="Q35" s="93"/>
      <c r="R35" s="93"/>
      <c r="S35" s="93"/>
      <c r="T35" s="93"/>
      <c r="U35" s="93"/>
    </row>
    <row r="36" spans="1:21">
      <c r="A36" t="s">
        <v>133</v>
      </c>
      <c r="B36" s="56" t="s">
        <v>248</v>
      </c>
      <c r="C36" s="40" t="s">
        <v>54</v>
      </c>
      <c r="D36" s="159">
        <v>1131</v>
      </c>
      <c r="E36" s="159">
        <v>1140.180221729936</v>
      </c>
      <c r="F36" s="159">
        <v>920.43922375083719</v>
      </c>
      <c r="G36" s="159">
        <v>1102.4308130370866</v>
      </c>
      <c r="H36" s="159">
        <v>1034.4493921102696</v>
      </c>
      <c r="I36" s="159">
        <v>1039.2725364976509</v>
      </c>
      <c r="J36" s="159">
        <v>1047.4027692254053</v>
      </c>
      <c r="K36" s="159">
        <v>1066.9858638228134</v>
      </c>
      <c r="N36" s="93"/>
      <c r="O36" s="93"/>
      <c r="P36" s="93"/>
      <c r="Q36" s="93"/>
      <c r="R36" s="93"/>
      <c r="S36" s="93"/>
      <c r="T36" s="93"/>
      <c r="U36" s="93"/>
    </row>
    <row r="37" spans="1:21">
      <c r="A37" t="s">
        <v>134</v>
      </c>
      <c r="B37" s="6" t="s">
        <v>19</v>
      </c>
      <c r="C37" s="40" t="s">
        <v>54</v>
      </c>
      <c r="D37" s="159">
        <v>100</v>
      </c>
      <c r="E37" s="159">
        <v>101.7574785086024</v>
      </c>
      <c r="F37" s="159">
        <v>112.9620877640096</v>
      </c>
      <c r="G37" s="159">
        <v>103.06073549513607</v>
      </c>
      <c r="H37" s="159">
        <v>99.725021807035361</v>
      </c>
      <c r="I37" s="159">
        <v>101.65154641382971</v>
      </c>
      <c r="J37" s="159">
        <v>101.85997677645634</v>
      </c>
      <c r="K37" s="159">
        <v>99.466142084466625</v>
      </c>
      <c r="N37" s="93"/>
      <c r="O37" s="93"/>
      <c r="P37" s="93"/>
      <c r="Q37" s="93"/>
      <c r="R37" s="93"/>
      <c r="S37" s="93"/>
      <c r="T37" s="93"/>
      <c r="U37" s="93"/>
    </row>
    <row r="38" spans="1:21">
      <c r="B38" s="6"/>
      <c r="C38" s="40"/>
      <c r="D38" s="102"/>
      <c r="E38" s="102"/>
      <c r="F38" s="102"/>
      <c r="G38" s="102"/>
      <c r="H38" s="102"/>
      <c r="I38" s="102"/>
      <c r="J38" s="102"/>
      <c r="K38" s="102"/>
      <c r="N38" s="93"/>
      <c r="O38" s="93"/>
      <c r="P38" s="93"/>
      <c r="Q38" s="93"/>
      <c r="R38" s="93"/>
      <c r="S38" s="93"/>
      <c r="T38" s="93"/>
      <c r="U38" s="93"/>
    </row>
    <row r="39" spans="1:21" ht="15.75">
      <c r="B39" s="15" t="s">
        <v>22</v>
      </c>
      <c r="C39" s="40"/>
      <c r="D39" s="102"/>
      <c r="E39" s="102"/>
      <c r="F39" s="102"/>
      <c r="G39" s="102"/>
      <c r="H39" s="102"/>
      <c r="I39" s="102"/>
      <c r="J39" s="102"/>
      <c r="K39" s="102"/>
      <c r="N39" s="93"/>
      <c r="O39" s="93"/>
      <c r="P39" s="93"/>
      <c r="Q39" s="93"/>
      <c r="R39" s="93"/>
      <c r="S39" s="93"/>
      <c r="T39" s="93"/>
      <c r="U39" s="93"/>
    </row>
    <row r="40" spans="1:21">
      <c r="B40" s="39" t="s">
        <v>476</v>
      </c>
      <c r="C40" s="40"/>
      <c r="D40" s="102"/>
      <c r="E40" s="102"/>
      <c r="F40" s="102"/>
      <c r="G40" s="102"/>
      <c r="H40" s="102"/>
      <c r="I40" s="102"/>
      <c r="J40" s="102"/>
      <c r="K40" s="102"/>
      <c r="N40" s="93"/>
      <c r="O40" s="93"/>
      <c r="P40" s="93"/>
      <c r="Q40" s="93"/>
      <c r="R40" s="93"/>
      <c r="S40" s="93"/>
      <c r="T40" s="93"/>
      <c r="U40" s="93"/>
    </row>
    <row r="41" spans="1:21">
      <c r="A41" t="s">
        <v>135</v>
      </c>
      <c r="B41" s="6" t="s">
        <v>237</v>
      </c>
      <c r="C41" s="40" t="s">
        <v>56</v>
      </c>
      <c r="D41" s="159">
        <v>549273</v>
      </c>
      <c r="E41" s="159">
        <v>553579</v>
      </c>
      <c r="F41" s="159">
        <v>558191</v>
      </c>
      <c r="G41" s="159">
        <v>562161</v>
      </c>
      <c r="H41" s="159">
        <v>566110</v>
      </c>
      <c r="I41" s="159">
        <v>573270.32258064521</v>
      </c>
      <c r="J41" s="159">
        <v>580052</v>
      </c>
      <c r="K41" s="159">
        <v>587851</v>
      </c>
      <c r="N41" s="93"/>
      <c r="O41" s="93"/>
      <c r="P41" s="93"/>
      <c r="Q41" s="93"/>
      <c r="R41" s="93"/>
      <c r="S41" s="93"/>
      <c r="T41" s="93"/>
      <c r="U41" s="93"/>
    </row>
    <row r="42" spans="1:21">
      <c r="A42" t="s">
        <v>136</v>
      </c>
      <c r="B42" s="6" t="s">
        <v>539</v>
      </c>
      <c r="C42" s="40" t="s">
        <v>56</v>
      </c>
      <c r="D42" s="159">
        <v>53147</v>
      </c>
      <c r="E42" s="159">
        <v>53880</v>
      </c>
      <c r="F42" s="159">
        <v>54700</v>
      </c>
      <c r="G42" s="159">
        <v>54190</v>
      </c>
      <c r="H42" s="159">
        <v>54680</v>
      </c>
      <c r="I42" s="159">
        <v>54521.451612903227</v>
      </c>
      <c r="J42" s="159">
        <v>53657</v>
      </c>
      <c r="K42" s="159">
        <v>54920</v>
      </c>
      <c r="N42" s="93"/>
      <c r="O42" s="93"/>
      <c r="P42" s="93"/>
      <c r="Q42" s="93"/>
      <c r="R42" s="93"/>
      <c r="S42" s="93"/>
      <c r="T42" s="93"/>
      <c r="U42" s="93"/>
    </row>
    <row r="43" spans="1:21">
      <c r="A43" t="s">
        <v>137</v>
      </c>
      <c r="B43" s="6" t="s">
        <v>238</v>
      </c>
      <c r="C43" s="40" t="s">
        <v>56</v>
      </c>
      <c r="D43" s="159">
        <v>3069</v>
      </c>
      <c r="E43" s="159">
        <v>3337</v>
      </c>
      <c r="F43" s="159">
        <v>3575</v>
      </c>
      <c r="G43" s="159">
        <v>3872</v>
      </c>
      <c r="H43" s="159">
        <v>4068</v>
      </c>
      <c r="I43" s="159">
        <v>4310</v>
      </c>
      <c r="J43" s="159">
        <v>4388</v>
      </c>
      <c r="K43" s="159">
        <v>4436</v>
      </c>
      <c r="N43" s="93"/>
      <c r="O43" s="93"/>
      <c r="P43" s="93"/>
      <c r="Q43" s="93"/>
      <c r="R43" s="93"/>
      <c r="S43" s="93"/>
      <c r="T43" s="93"/>
      <c r="U43" s="93"/>
    </row>
    <row r="44" spans="1:21">
      <c r="A44" t="s">
        <v>138</v>
      </c>
      <c r="B44" s="6" t="s">
        <v>239</v>
      </c>
      <c r="C44" s="40" t="s">
        <v>56</v>
      </c>
      <c r="D44" s="159">
        <v>81</v>
      </c>
      <c r="E44" s="159">
        <v>78</v>
      </c>
      <c r="F44" s="159">
        <v>76</v>
      </c>
      <c r="G44" s="159">
        <v>77</v>
      </c>
      <c r="H44" s="159">
        <v>77</v>
      </c>
      <c r="I44" s="159">
        <v>81</v>
      </c>
      <c r="J44" s="159">
        <v>85</v>
      </c>
      <c r="K44" s="159">
        <v>85</v>
      </c>
      <c r="N44" s="93"/>
      <c r="O44" s="93"/>
      <c r="P44" s="93"/>
      <c r="Q44" s="93"/>
      <c r="R44" s="93"/>
      <c r="S44" s="93"/>
      <c r="T44" s="93"/>
      <c r="U44" s="93"/>
    </row>
    <row r="45" spans="1:21">
      <c r="A45" t="s">
        <v>139</v>
      </c>
      <c r="B45" s="6" t="s">
        <v>20</v>
      </c>
      <c r="C45" s="40" t="s">
        <v>56</v>
      </c>
      <c r="D45" s="159">
        <v>7158</v>
      </c>
      <c r="E45" s="159">
        <v>7376</v>
      </c>
      <c r="F45" s="159">
        <v>7552</v>
      </c>
      <c r="G45" s="159">
        <v>7820</v>
      </c>
      <c r="H45" s="159">
        <v>8888</v>
      </c>
      <c r="I45" s="159">
        <v>8947</v>
      </c>
      <c r="J45" s="159">
        <v>9710</v>
      </c>
      <c r="K45" s="159">
        <v>9224</v>
      </c>
      <c r="N45" s="93"/>
      <c r="O45" s="93"/>
      <c r="P45" s="93"/>
      <c r="Q45" s="93"/>
      <c r="R45" s="93"/>
      <c r="S45" s="93"/>
      <c r="T45" s="93"/>
      <c r="U45" s="93"/>
    </row>
    <row r="46" spans="1:21">
      <c r="A46" t="s">
        <v>140</v>
      </c>
      <c r="B46" s="6" t="s">
        <v>21</v>
      </c>
      <c r="C46" s="40" t="s">
        <v>56</v>
      </c>
      <c r="D46" s="159">
        <v>0</v>
      </c>
      <c r="E46" s="159">
        <v>0</v>
      </c>
      <c r="F46" s="159">
        <v>0</v>
      </c>
      <c r="G46" s="159">
        <v>0</v>
      </c>
      <c r="H46" s="159">
        <v>0</v>
      </c>
      <c r="I46" s="159">
        <v>0</v>
      </c>
      <c r="J46" s="159">
        <v>0</v>
      </c>
      <c r="K46" s="159">
        <v>0</v>
      </c>
      <c r="N46" s="93"/>
      <c r="O46" s="93"/>
      <c r="P46" s="93"/>
      <c r="Q46" s="93"/>
      <c r="R46" s="93"/>
      <c r="S46" s="93"/>
      <c r="T46" s="93"/>
      <c r="U46" s="93"/>
    </row>
    <row r="47" spans="1:21">
      <c r="A47" t="s">
        <v>141</v>
      </c>
      <c r="B47" s="13" t="s">
        <v>242</v>
      </c>
      <c r="C47" s="40" t="s">
        <v>56</v>
      </c>
      <c r="D47" s="159">
        <v>612728</v>
      </c>
      <c r="E47" s="159">
        <v>618250</v>
      </c>
      <c r="F47" s="159">
        <v>624094</v>
      </c>
      <c r="G47" s="159">
        <v>628120</v>
      </c>
      <c r="H47" s="159">
        <v>633823</v>
      </c>
      <c r="I47" s="159">
        <v>641129.77419354848</v>
      </c>
      <c r="J47" s="159">
        <v>647892</v>
      </c>
      <c r="K47" s="159">
        <v>656516</v>
      </c>
      <c r="N47" s="93"/>
      <c r="O47" s="93"/>
      <c r="P47" s="93"/>
      <c r="Q47" s="93"/>
      <c r="R47" s="93"/>
      <c r="S47" s="93"/>
      <c r="T47" s="93"/>
      <c r="U47" s="93"/>
    </row>
    <row r="48" spans="1:21">
      <c r="B48" s="13"/>
      <c r="C48" s="40"/>
      <c r="D48" s="102"/>
      <c r="E48" s="102"/>
      <c r="F48" s="102"/>
      <c r="G48" s="102"/>
      <c r="H48" s="102"/>
      <c r="I48" s="102"/>
      <c r="J48" s="102"/>
      <c r="K48" s="102"/>
      <c r="N48" s="93"/>
      <c r="O48" s="93"/>
      <c r="P48" s="93"/>
      <c r="Q48" s="93"/>
      <c r="R48" s="93"/>
      <c r="S48" s="93"/>
      <c r="T48" s="93"/>
      <c r="U48" s="93"/>
    </row>
    <row r="49" spans="1:22">
      <c r="B49" s="39" t="s">
        <v>475</v>
      </c>
      <c r="C49" s="40"/>
      <c r="D49" s="102"/>
      <c r="E49" s="102"/>
      <c r="F49" s="102"/>
      <c r="G49" s="102"/>
      <c r="H49" s="102"/>
      <c r="I49" s="102"/>
      <c r="J49" s="102"/>
      <c r="K49" s="102"/>
      <c r="N49" s="93"/>
      <c r="O49" s="93"/>
      <c r="P49" s="93"/>
      <c r="Q49" s="93"/>
      <c r="R49" s="93"/>
      <c r="S49" s="93"/>
      <c r="T49" s="93"/>
      <c r="U49" s="93"/>
    </row>
    <row r="50" spans="1:22">
      <c r="A50" t="s">
        <v>142</v>
      </c>
      <c r="B50" s="6" t="s">
        <v>58</v>
      </c>
      <c r="C50" s="40" t="s">
        <v>56</v>
      </c>
      <c r="D50" s="159">
        <v>0</v>
      </c>
      <c r="E50" s="159">
        <v>0</v>
      </c>
      <c r="F50" s="159">
        <v>0</v>
      </c>
      <c r="G50" s="159">
        <v>0</v>
      </c>
      <c r="H50" s="159">
        <v>0</v>
      </c>
      <c r="I50" s="159">
        <v>0</v>
      </c>
      <c r="J50" s="159">
        <v>0</v>
      </c>
      <c r="K50" s="159">
        <v>0</v>
      </c>
      <c r="N50" s="93"/>
      <c r="O50" s="93"/>
      <c r="P50" s="93"/>
      <c r="Q50" s="93"/>
      <c r="R50" s="93"/>
      <c r="S50" s="93"/>
      <c r="T50" s="93"/>
      <c r="U50" s="93"/>
    </row>
    <row r="51" spans="1:22">
      <c r="A51" t="s">
        <v>143</v>
      </c>
      <c r="B51" s="6" t="s">
        <v>59</v>
      </c>
      <c r="C51" s="40" t="s">
        <v>56</v>
      </c>
      <c r="D51" s="159">
        <v>490182.36335988413</v>
      </c>
      <c r="E51" s="159">
        <v>494599.99607629428</v>
      </c>
      <c r="F51" s="159">
        <v>499275.20231700898</v>
      </c>
      <c r="G51" s="159">
        <v>574784</v>
      </c>
      <c r="H51" s="159">
        <v>584739</v>
      </c>
      <c r="I51" s="159">
        <v>564202.26573315798</v>
      </c>
      <c r="J51" s="159">
        <v>598426.93494606088</v>
      </c>
      <c r="K51" s="159">
        <v>622958.88580565294</v>
      </c>
      <c r="N51" s="93"/>
      <c r="O51" s="93"/>
      <c r="P51" s="93"/>
      <c r="Q51" s="93"/>
      <c r="R51" s="93"/>
      <c r="S51" s="93"/>
      <c r="T51" s="93"/>
      <c r="U51" s="93"/>
    </row>
    <row r="52" spans="1:22">
      <c r="A52" t="s">
        <v>144</v>
      </c>
      <c r="B52" s="6" t="s">
        <v>60</v>
      </c>
      <c r="C52" s="40" t="s">
        <v>56</v>
      </c>
      <c r="D52" s="159">
        <v>122545.63664011586</v>
      </c>
      <c r="E52" s="159">
        <v>123650.00392370572</v>
      </c>
      <c r="F52" s="159">
        <v>124818.79768299105</v>
      </c>
      <c r="G52" s="159">
        <v>53336</v>
      </c>
      <c r="H52" s="159">
        <v>49084</v>
      </c>
      <c r="I52" s="159">
        <v>76927.508460390454</v>
      </c>
      <c r="J52" s="159">
        <v>49465.065053939186</v>
      </c>
      <c r="K52" s="159">
        <v>33557.114194347123</v>
      </c>
      <c r="M52" s="112"/>
      <c r="N52" s="93"/>
      <c r="O52" s="93"/>
      <c r="P52" s="93"/>
      <c r="Q52" s="93"/>
      <c r="R52" s="93"/>
      <c r="S52" s="93"/>
      <c r="T52" s="93"/>
      <c r="U52" s="93"/>
    </row>
    <row r="53" spans="1:22">
      <c r="A53" t="s">
        <v>145</v>
      </c>
      <c r="B53" s="6" t="s">
        <v>61</v>
      </c>
      <c r="C53" s="40" t="s">
        <v>56</v>
      </c>
      <c r="D53" s="159">
        <v>0</v>
      </c>
      <c r="E53" s="159">
        <v>0</v>
      </c>
      <c r="F53" s="159">
        <v>0</v>
      </c>
      <c r="G53" s="159">
        <v>0</v>
      </c>
      <c r="H53" s="159">
        <v>0</v>
      </c>
      <c r="I53" s="159">
        <v>0</v>
      </c>
      <c r="J53" s="159">
        <v>0</v>
      </c>
      <c r="K53" s="159">
        <v>0</v>
      </c>
      <c r="N53" s="93"/>
      <c r="O53" s="93"/>
      <c r="P53" s="93"/>
      <c r="Q53" s="93"/>
      <c r="R53" s="93"/>
      <c r="S53" s="93"/>
      <c r="T53" s="93"/>
      <c r="U53" s="93"/>
    </row>
    <row r="54" spans="1:22">
      <c r="A54" t="s">
        <v>146</v>
      </c>
      <c r="B54" s="13" t="s">
        <v>242</v>
      </c>
      <c r="C54" s="40" t="s">
        <v>56</v>
      </c>
      <c r="D54" s="159">
        <v>612728</v>
      </c>
      <c r="E54" s="159">
        <v>618250</v>
      </c>
      <c r="F54" s="159">
        <v>624094</v>
      </c>
      <c r="G54" s="159">
        <v>628120</v>
      </c>
      <c r="H54" s="159">
        <v>633823</v>
      </c>
      <c r="I54" s="159">
        <v>641129.77419354848</v>
      </c>
      <c r="J54" s="159">
        <v>647892</v>
      </c>
      <c r="K54" s="159">
        <v>656516</v>
      </c>
      <c r="N54" s="93"/>
      <c r="O54" s="93"/>
      <c r="P54" s="93"/>
      <c r="Q54" s="93"/>
      <c r="R54" s="93"/>
      <c r="S54" s="93"/>
      <c r="T54" s="93"/>
      <c r="U54" s="93"/>
    </row>
    <row r="55" spans="1:22">
      <c r="B55" s="6"/>
      <c r="C55" s="40"/>
      <c r="D55" s="102"/>
      <c r="E55" s="102"/>
      <c r="F55" s="102"/>
      <c r="G55" s="102"/>
      <c r="H55" s="102"/>
      <c r="I55" s="102"/>
      <c r="J55" s="102"/>
      <c r="K55" s="102"/>
      <c r="N55" s="93"/>
      <c r="O55" s="93"/>
      <c r="P55" s="93"/>
      <c r="Q55" s="93"/>
      <c r="R55" s="93"/>
      <c r="S55" s="93"/>
      <c r="T55" s="93"/>
      <c r="U55" s="93"/>
    </row>
    <row r="56" spans="1:22" ht="15.75">
      <c r="B56" s="15" t="s">
        <v>63</v>
      </c>
      <c r="C56" s="40"/>
      <c r="D56" s="102"/>
      <c r="E56" s="102"/>
      <c r="F56" s="102"/>
      <c r="G56" s="102"/>
      <c r="H56" s="102"/>
      <c r="I56" s="102"/>
      <c r="J56" s="102"/>
      <c r="K56" s="102"/>
      <c r="N56" s="93"/>
      <c r="O56" s="93"/>
      <c r="P56" s="93"/>
      <c r="Q56" s="93"/>
      <c r="R56" s="93"/>
      <c r="S56" s="93"/>
      <c r="T56" s="93"/>
      <c r="U56" s="93"/>
    </row>
    <row r="57" spans="1:22" ht="30">
      <c r="A57" s="99"/>
      <c r="B57" s="39" t="s">
        <v>477</v>
      </c>
      <c r="C57" s="40"/>
      <c r="D57" s="102"/>
      <c r="E57" s="102"/>
      <c r="F57" s="102"/>
      <c r="G57" s="102"/>
      <c r="H57" s="102"/>
      <c r="I57" s="102"/>
      <c r="J57" s="102"/>
      <c r="K57" s="102"/>
      <c r="N57" s="93"/>
      <c r="O57" s="93"/>
      <c r="P57" s="93"/>
      <c r="Q57" s="93"/>
      <c r="R57" s="93"/>
      <c r="S57" s="93"/>
      <c r="T57" s="93"/>
      <c r="U57" s="93"/>
    </row>
    <row r="58" spans="1:22">
      <c r="A58" s="99" t="s">
        <v>362</v>
      </c>
      <c r="B58" s="6" t="s">
        <v>532</v>
      </c>
      <c r="C58" s="40" t="s">
        <v>64</v>
      </c>
      <c r="D58" s="159">
        <v>1774</v>
      </c>
      <c r="E58" s="159">
        <v>1873</v>
      </c>
      <c r="F58" s="159">
        <v>2010</v>
      </c>
      <c r="G58" s="159">
        <v>2156</v>
      </c>
      <c r="H58" s="159">
        <v>2106</v>
      </c>
      <c r="I58" s="159">
        <v>2026</v>
      </c>
      <c r="J58" s="159">
        <v>1880</v>
      </c>
      <c r="K58" s="159">
        <v>2077</v>
      </c>
      <c r="L58" s="112"/>
      <c r="N58" s="93"/>
      <c r="O58" s="93"/>
      <c r="P58" s="93"/>
      <c r="Q58" s="93"/>
      <c r="R58" s="93"/>
      <c r="S58" s="93"/>
      <c r="T58" s="93"/>
      <c r="U58" s="93"/>
      <c r="V58" s="93"/>
    </row>
    <row r="59" spans="1:22">
      <c r="A59" s="99" t="s">
        <v>363</v>
      </c>
      <c r="B59" s="6" t="s">
        <v>533</v>
      </c>
      <c r="C59" s="40" t="s">
        <v>64</v>
      </c>
      <c r="D59" s="160">
        <v>2046.8632424246257</v>
      </c>
      <c r="E59" s="160">
        <v>2084.8985736074828</v>
      </c>
      <c r="F59" s="160">
        <v>2161.3566858740892</v>
      </c>
      <c r="G59" s="160">
        <v>2131.8322519244784</v>
      </c>
      <c r="H59" s="160">
        <v>2155.9888314697369</v>
      </c>
      <c r="I59" s="160">
        <v>2243</v>
      </c>
      <c r="J59" s="160">
        <v>2317</v>
      </c>
      <c r="K59" s="160">
        <v>2393</v>
      </c>
      <c r="L59" s="112"/>
      <c r="N59" s="93"/>
      <c r="O59" s="93"/>
      <c r="P59" s="93"/>
      <c r="Q59" s="93"/>
      <c r="R59" s="93"/>
      <c r="S59" s="93"/>
      <c r="T59" s="93"/>
      <c r="U59" s="93"/>
    </row>
    <row r="60" spans="1:22">
      <c r="A60" s="99" t="s">
        <v>364</v>
      </c>
      <c r="B60" s="6" t="s">
        <v>534</v>
      </c>
      <c r="C60" s="40" t="s">
        <v>64</v>
      </c>
      <c r="D60" s="160">
        <v>1891.0191023616701</v>
      </c>
      <c r="E60" s="160">
        <v>1921.6073631401885</v>
      </c>
      <c r="F60" s="160">
        <v>1997.3058507655569</v>
      </c>
      <c r="G60" s="160">
        <v>1969.46004236216</v>
      </c>
      <c r="H60" s="160">
        <v>1988.1186606946064</v>
      </c>
      <c r="I60" s="160">
        <v>2052</v>
      </c>
      <c r="J60" s="160">
        <v>2142</v>
      </c>
      <c r="K60" s="160">
        <v>2205</v>
      </c>
      <c r="L60" s="112"/>
      <c r="N60" s="93"/>
      <c r="O60" s="93"/>
      <c r="P60" s="93"/>
      <c r="Q60" s="93"/>
      <c r="R60" s="93"/>
      <c r="S60" s="93"/>
      <c r="T60" s="93"/>
      <c r="U60" s="93"/>
    </row>
    <row r="61" spans="1:22">
      <c r="A61" s="99" t="s">
        <v>365</v>
      </c>
      <c r="B61" s="6" t="s">
        <v>359</v>
      </c>
      <c r="C61" s="40" t="s">
        <v>64</v>
      </c>
      <c r="D61" s="159">
        <v>1557.1</v>
      </c>
      <c r="E61" s="159">
        <v>1680.6</v>
      </c>
      <c r="F61" s="159">
        <v>1809.9</v>
      </c>
      <c r="G61" s="159">
        <v>1999.5</v>
      </c>
      <c r="H61" s="159">
        <v>1898.4</v>
      </c>
      <c r="I61" s="159">
        <v>1886.2</v>
      </c>
      <c r="J61" s="159">
        <v>1602.3</v>
      </c>
      <c r="K61" s="159">
        <v>1875</v>
      </c>
      <c r="L61" s="112"/>
      <c r="N61" s="93"/>
      <c r="O61" s="93"/>
      <c r="P61" s="93"/>
      <c r="Q61" s="93"/>
      <c r="R61" s="93"/>
      <c r="S61" s="93"/>
      <c r="T61" s="93"/>
      <c r="U61" s="93"/>
    </row>
    <row r="62" spans="1:22">
      <c r="A62" s="99" t="s">
        <v>366</v>
      </c>
      <c r="B62" s="6" t="s">
        <v>360</v>
      </c>
      <c r="C62" s="40" t="s">
        <v>64</v>
      </c>
      <c r="D62" s="160">
        <v>1796.4636079781205</v>
      </c>
      <c r="E62" s="160">
        <v>1871.1113535072441</v>
      </c>
      <c r="F62" s="160">
        <v>1946.5668069826677</v>
      </c>
      <c r="G62" s="160">
        <v>1976.914083062218</v>
      </c>
      <c r="H62" s="160">
        <v>1943.8047104417867</v>
      </c>
      <c r="I62" s="160">
        <v>2089</v>
      </c>
      <c r="J62" s="160">
        <v>2060</v>
      </c>
      <c r="K62" s="160">
        <v>2160</v>
      </c>
      <c r="L62" s="112"/>
      <c r="N62" s="93"/>
      <c r="O62" s="93"/>
      <c r="P62" s="93"/>
      <c r="Q62" s="93"/>
      <c r="R62" s="93"/>
      <c r="S62" s="93"/>
      <c r="T62" s="93"/>
      <c r="U62" s="93"/>
    </row>
    <row r="63" spans="1:22">
      <c r="A63" s="99" t="s">
        <v>367</v>
      </c>
      <c r="B63" s="6" t="s">
        <v>361</v>
      </c>
      <c r="C63" s="40" t="s">
        <v>64</v>
      </c>
      <c r="D63" s="160">
        <v>1659.6844034191943</v>
      </c>
      <c r="E63" s="160">
        <v>1724.5641585016717</v>
      </c>
      <c r="F63" s="160">
        <v>1798.8189075419459</v>
      </c>
      <c r="G63" s="160">
        <v>1826.3413034770028</v>
      </c>
      <c r="H63" s="160">
        <v>1792.4556756358306</v>
      </c>
      <c r="I63" s="160">
        <v>1911</v>
      </c>
      <c r="J63" s="160">
        <v>1911</v>
      </c>
      <c r="K63" s="160">
        <v>1990</v>
      </c>
      <c r="L63" s="112"/>
      <c r="N63" s="93"/>
      <c r="O63" s="93"/>
      <c r="P63" s="93"/>
      <c r="Q63" s="93"/>
      <c r="R63" s="93"/>
      <c r="S63" s="93"/>
      <c r="T63" s="93"/>
      <c r="U63" s="93"/>
    </row>
    <row r="64" spans="1:22">
      <c r="A64" s="99"/>
      <c r="B64" s="6"/>
      <c r="C64" s="40"/>
      <c r="D64" s="102"/>
      <c r="E64" s="102"/>
      <c r="F64" s="102"/>
      <c r="G64" s="102"/>
      <c r="H64" s="102"/>
      <c r="I64" s="102"/>
      <c r="J64" s="102"/>
      <c r="K64" s="102"/>
      <c r="L64" s="112"/>
      <c r="N64" s="93"/>
      <c r="O64" s="93"/>
      <c r="P64" s="93"/>
      <c r="Q64" s="93"/>
      <c r="R64" s="93"/>
      <c r="S64" s="93"/>
      <c r="T64" s="93"/>
      <c r="U64" s="93"/>
    </row>
    <row r="65" spans="1:21" ht="30">
      <c r="A65" s="99"/>
      <c r="B65" s="39" t="s">
        <v>542</v>
      </c>
      <c r="C65" s="40"/>
      <c r="D65" s="102"/>
      <c r="E65" s="102"/>
      <c r="F65" s="102"/>
      <c r="G65" s="102"/>
      <c r="H65" s="102"/>
      <c r="I65" s="102"/>
      <c r="J65" s="102"/>
      <c r="K65" s="102"/>
      <c r="L65" s="112"/>
      <c r="N65" s="93"/>
      <c r="O65" s="93"/>
      <c r="P65" s="93"/>
      <c r="Q65" s="93"/>
      <c r="R65" s="93"/>
      <c r="S65" s="93"/>
      <c r="T65" s="93"/>
      <c r="U65" s="93"/>
    </row>
    <row r="66" spans="1:21">
      <c r="A66" s="99" t="s">
        <v>369</v>
      </c>
      <c r="B66" s="6" t="s">
        <v>532</v>
      </c>
      <c r="C66" s="40" t="s">
        <v>64</v>
      </c>
      <c r="D66" s="159">
        <v>1724.0199811842649</v>
      </c>
      <c r="E66" s="159">
        <v>1819.6447694965107</v>
      </c>
      <c r="F66" s="159">
        <v>1949.339970447654</v>
      </c>
      <c r="G66" s="159">
        <v>2136.7421945133965</v>
      </c>
      <c r="H66" s="159">
        <v>2038.7711396030913</v>
      </c>
      <c r="I66" s="159">
        <v>1975.2444353678161</v>
      </c>
      <c r="J66" s="159">
        <v>1814.848504</v>
      </c>
      <c r="K66" s="159">
        <v>2037.0437320000003</v>
      </c>
      <c r="L66" s="112"/>
      <c r="N66" s="93"/>
      <c r="O66" s="93"/>
      <c r="P66" s="93"/>
      <c r="Q66" s="93"/>
      <c r="R66" s="93"/>
      <c r="S66" s="93"/>
      <c r="T66" s="93"/>
      <c r="U66" s="93"/>
    </row>
    <row r="67" spans="1:21">
      <c r="A67" s="99" t="s">
        <v>370</v>
      </c>
      <c r="B67" s="6" t="s">
        <v>533</v>
      </c>
      <c r="C67" s="40" t="s">
        <v>64</v>
      </c>
      <c r="D67" s="160">
        <v>1989.0431928743537</v>
      </c>
      <c r="E67" s="160">
        <v>2025.9181170742552</v>
      </c>
      <c r="F67" s="160">
        <v>2096.5359865174746</v>
      </c>
      <c r="G67" s="160">
        <v>2112.6060196083031</v>
      </c>
      <c r="H67" s="160">
        <v>2087.533156696828</v>
      </c>
      <c r="I67" s="160">
        <v>2187</v>
      </c>
      <c r="J67" s="160">
        <v>2236.4972031045672</v>
      </c>
      <c r="K67" s="160">
        <v>2347.26123696883</v>
      </c>
      <c r="L67" s="112"/>
      <c r="N67" s="93"/>
      <c r="O67" s="93"/>
      <c r="P67" s="93"/>
      <c r="Q67" s="93"/>
      <c r="R67" s="93"/>
      <c r="S67" s="93"/>
      <c r="T67" s="93"/>
      <c r="U67" s="93"/>
    </row>
    <row r="68" spans="1:21">
      <c r="A68" s="99" t="s">
        <v>371</v>
      </c>
      <c r="B68" s="6" t="s">
        <v>534</v>
      </c>
      <c r="C68" s="40" t="s">
        <v>64</v>
      </c>
      <c r="D68" s="160">
        <v>1837.6013576228743</v>
      </c>
      <c r="E68" s="160">
        <v>1867.246311245221</v>
      </c>
      <c r="F68" s="160">
        <v>1937.4051583338846</v>
      </c>
      <c r="G68" s="160">
        <v>1951.698186907681</v>
      </c>
      <c r="H68" s="160">
        <v>1924.9930997177053</v>
      </c>
      <c r="I68" s="160">
        <v>2001</v>
      </c>
      <c r="J68" s="160">
        <v>2067.7932767457978</v>
      </c>
      <c r="K68" s="160">
        <v>2162.0567563904242</v>
      </c>
      <c r="L68" s="112"/>
      <c r="N68" s="93"/>
      <c r="O68" s="93"/>
      <c r="P68" s="93"/>
      <c r="Q68" s="93"/>
      <c r="R68" s="93"/>
      <c r="S68" s="93"/>
      <c r="T68" s="93"/>
      <c r="U68" s="93"/>
    </row>
    <row r="69" spans="1:21">
      <c r="A69" s="99" t="s">
        <v>372</v>
      </c>
      <c r="B69" s="6" t="s">
        <v>359</v>
      </c>
      <c r="C69" s="40" t="s">
        <v>64</v>
      </c>
      <c r="D69" s="159">
        <v>1649.1</v>
      </c>
      <c r="E69" s="159">
        <v>1749.7</v>
      </c>
      <c r="F69" s="159">
        <v>1917.65</v>
      </c>
      <c r="G69" s="159">
        <v>2083.79</v>
      </c>
      <c r="H69" s="159">
        <v>2016.06</v>
      </c>
      <c r="I69" s="159">
        <v>1962.36</v>
      </c>
      <c r="J69" s="159">
        <v>1699.7</v>
      </c>
      <c r="K69" s="159">
        <v>1982</v>
      </c>
      <c r="L69" s="112"/>
      <c r="N69" s="93"/>
      <c r="O69" s="93"/>
      <c r="P69" s="93"/>
      <c r="Q69" s="93"/>
      <c r="R69" s="93"/>
      <c r="S69" s="93"/>
      <c r="T69" s="93"/>
      <c r="U69" s="93"/>
    </row>
    <row r="70" spans="1:21">
      <c r="A70" s="99" t="s">
        <v>373</v>
      </c>
      <c r="B70" s="6" t="s">
        <v>360</v>
      </c>
      <c r="C70" s="40" t="s">
        <v>64</v>
      </c>
      <c r="D70" s="160">
        <v>1902.6062140624997</v>
      </c>
      <c r="E70" s="160">
        <v>1948.0444693750001</v>
      </c>
      <c r="F70" s="160">
        <v>2062.4530843749999</v>
      </c>
      <c r="G70" s="160">
        <v>2060.2519615625001</v>
      </c>
      <c r="H70" s="160">
        <v>2064.2788266610137</v>
      </c>
      <c r="I70" s="160">
        <v>2173.1131249999999</v>
      </c>
      <c r="J70" s="160">
        <v>2185.027</v>
      </c>
      <c r="K70" s="160">
        <v>2284</v>
      </c>
      <c r="L70" s="112"/>
      <c r="N70" s="93"/>
      <c r="O70" s="93"/>
      <c r="P70" s="93"/>
      <c r="Q70" s="93"/>
      <c r="R70" s="93"/>
      <c r="S70" s="93"/>
      <c r="T70" s="93"/>
      <c r="U70" s="93"/>
    </row>
    <row r="71" spans="1:21">
      <c r="A71" s="99" t="s">
        <v>374</v>
      </c>
      <c r="B71" s="6" t="s">
        <v>361</v>
      </c>
      <c r="C71" s="40" t="s">
        <v>64</v>
      </c>
      <c r="D71" s="160">
        <v>1757.7455203124998</v>
      </c>
      <c r="E71" s="160">
        <v>1795.471800625</v>
      </c>
      <c r="F71" s="160">
        <v>1905.909209375</v>
      </c>
      <c r="G71" s="160">
        <v>1903.3317053124999</v>
      </c>
      <c r="H71" s="160">
        <v>1903.5494044576342</v>
      </c>
      <c r="I71" s="160">
        <v>1988.2081249999999</v>
      </c>
      <c r="J71" s="160">
        <v>2026.5119999999999</v>
      </c>
      <c r="K71" s="160">
        <v>2104</v>
      </c>
      <c r="L71" s="112"/>
      <c r="N71" s="93"/>
      <c r="O71" s="93"/>
      <c r="P71" s="93"/>
      <c r="Q71" s="93"/>
      <c r="R71" s="93"/>
      <c r="S71" s="93"/>
      <c r="T71" s="93"/>
      <c r="U71" s="93"/>
    </row>
    <row r="72" spans="1:21">
      <c r="A72" s="99"/>
      <c r="B72" s="6"/>
      <c r="C72" s="40"/>
      <c r="D72" s="102"/>
      <c r="E72" s="102"/>
      <c r="F72" s="102"/>
      <c r="G72" s="102"/>
      <c r="H72" s="102"/>
      <c r="I72" s="102"/>
      <c r="J72" s="102"/>
      <c r="K72" s="102"/>
      <c r="L72" s="112"/>
      <c r="N72" s="93"/>
      <c r="O72" s="93"/>
      <c r="P72" s="93"/>
      <c r="Q72" s="93"/>
      <c r="R72" s="93"/>
      <c r="S72" s="93"/>
      <c r="T72" s="93"/>
      <c r="U72" s="93"/>
    </row>
    <row r="73" spans="1:21" ht="30">
      <c r="A73" s="99"/>
      <c r="B73" s="39" t="s">
        <v>478</v>
      </c>
      <c r="C73" s="40"/>
      <c r="D73" s="102"/>
      <c r="E73" s="102"/>
      <c r="F73" s="102"/>
      <c r="G73" s="102"/>
      <c r="H73" s="102"/>
      <c r="I73" s="102"/>
      <c r="J73" s="102"/>
      <c r="K73" s="102"/>
      <c r="L73" s="112"/>
      <c r="N73" s="93"/>
      <c r="O73" s="93"/>
      <c r="P73" s="93"/>
      <c r="Q73" s="93"/>
      <c r="R73" s="93"/>
      <c r="S73" s="93"/>
      <c r="T73" s="93"/>
      <c r="U73" s="93"/>
    </row>
    <row r="74" spans="1:21">
      <c r="A74" s="99" t="s">
        <v>368</v>
      </c>
      <c r="B74" s="6" t="s">
        <v>356</v>
      </c>
      <c r="C74" s="40" t="s">
        <v>65</v>
      </c>
      <c r="D74" s="159">
        <v>1787.7215906047879</v>
      </c>
      <c r="E74" s="159">
        <v>1881.8790527930771</v>
      </c>
      <c r="F74" s="159">
        <v>2026.008811776836</v>
      </c>
      <c r="G74" s="159">
        <v>2174.2972045223846</v>
      </c>
      <c r="H74" s="159">
        <v>2115.8356064869336</v>
      </c>
      <c r="I74" s="159">
        <v>2039.4359325808823</v>
      </c>
      <c r="J74" s="159">
        <v>1890.4229255385644</v>
      </c>
      <c r="K74" s="159">
        <v>2088.5934517959295</v>
      </c>
      <c r="L74" s="112"/>
      <c r="N74" s="93"/>
      <c r="O74" s="93"/>
      <c r="P74" s="93"/>
      <c r="Q74" s="93"/>
      <c r="R74" s="93"/>
      <c r="S74" s="93"/>
      <c r="T74" s="93"/>
      <c r="U74" s="93"/>
    </row>
    <row r="75" spans="1:21">
      <c r="A75" s="99" t="s">
        <v>375</v>
      </c>
      <c r="B75" s="6" t="s">
        <v>357</v>
      </c>
      <c r="C75" s="40" t="s">
        <v>65</v>
      </c>
      <c r="D75" s="160">
        <v>2062.5372671750447</v>
      </c>
      <c r="E75" s="160">
        <v>2095.2072245677646</v>
      </c>
      <c r="F75" s="160">
        <v>2178.9941453445954</v>
      </c>
      <c r="G75" s="160">
        <v>2149.7368163956553</v>
      </c>
      <c r="H75" s="160">
        <v>2166.4408019436137</v>
      </c>
      <c r="I75" s="160">
        <v>2257.8786638680658</v>
      </c>
      <c r="J75" s="160">
        <v>2329.7037655057288</v>
      </c>
      <c r="K75" s="160">
        <v>2406.6613652786864</v>
      </c>
      <c r="L75" s="112"/>
      <c r="N75" s="93"/>
      <c r="O75" s="93"/>
      <c r="P75" s="93"/>
      <c r="Q75" s="93"/>
      <c r="R75" s="93"/>
      <c r="S75" s="93"/>
      <c r="T75" s="93"/>
      <c r="U75" s="93"/>
    </row>
    <row r="76" spans="1:21">
      <c r="A76" s="99" t="s">
        <v>376</v>
      </c>
      <c r="B76" s="6" t="s">
        <v>358</v>
      </c>
      <c r="C76" s="40" t="s">
        <v>65</v>
      </c>
      <c r="D76" s="160">
        <v>1905.4997377063266</v>
      </c>
      <c r="E76" s="160">
        <v>1931.108630894928</v>
      </c>
      <c r="F76" s="160">
        <v>2013.6045955416121</v>
      </c>
      <c r="G76" s="160">
        <v>1986.0008955507953</v>
      </c>
      <c r="H76" s="160">
        <v>1997.7568170880131</v>
      </c>
      <c r="I76" s="160">
        <v>2065.6116889243294</v>
      </c>
      <c r="J76" s="160">
        <v>2153.7442666004617</v>
      </c>
      <c r="K76" s="160">
        <v>2216.7700736471897</v>
      </c>
      <c r="L76" s="112"/>
      <c r="N76" s="93"/>
      <c r="O76" s="93"/>
      <c r="P76" s="93"/>
      <c r="Q76" s="93"/>
      <c r="R76" s="93"/>
      <c r="S76" s="93"/>
      <c r="T76" s="93"/>
      <c r="U76" s="93"/>
    </row>
    <row r="77" spans="1:21">
      <c r="A77" s="99" t="s">
        <v>377</v>
      </c>
      <c r="B77" s="6" t="s">
        <v>359</v>
      </c>
      <c r="C77" s="40" t="s">
        <v>65</v>
      </c>
      <c r="D77" s="159">
        <v>1569.0236221712435</v>
      </c>
      <c r="E77" s="159">
        <v>1688.9096218795298</v>
      </c>
      <c r="F77" s="159">
        <v>1824.6694446290614</v>
      </c>
      <c r="G77" s="159">
        <v>2016.2931490049466</v>
      </c>
      <c r="H77" s="159">
        <v>1907.6032112866196</v>
      </c>
      <c r="I77" s="159">
        <v>1898.7118750726463</v>
      </c>
      <c r="J77" s="159">
        <v>1611.0851719766199</v>
      </c>
      <c r="K77" s="159">
        <v>1884.8993301227088</v>
      </c>
      <c r="L77" s="112"/>
      <c r="N77" s="93"/>
      <c r="O77" s="93"/>
      <c r="P77" s="93"/>
      <c r="Q77" s="93"/>
      <c r="R77" s="93"/>
      <c r="S77" s="93"/>
      <c r="T77" s="93"/>
      <c r="U77" s="93"/>
    </row>
    <row r="78" spans="1:21">
      <c r="A78" s="99" t="s">
        <v>378</v>
      </c>
      <c r="B78" s="6" t="s">
        <v>360</v>
      </c>
      <c r="C78" s="40" t="s">
        <v>55</v>
      </c>
      <c r="D78" s="160">
        <v>1810.2201767957431</v>
      </c>
      <c r="E78" s="160">
        <v>1880.3629468918332</v>
      </c>
      <c r="F78" s="160">
        <v>1962.4515026412673</v>
      </c>
      <c r="G78" s="160">
        <v>1993.5175403099504</v>
      </c>
      <c r="H78" s="160">
        <v>1953.2280382178728</v>
      </c>
      <c r="I78" s="160">
        <v>2102.8571238610743</v>
      </c>
      <c r="J78" s="160">
        <v>2071.2946728277084</v>
      </c>
      <c r="K78" s="160">
        <v>2171.9470542940448</v>
      </c>
      <c r="L78" s="112"/>
      <c r="N78" s="93"/>
      <c r="O78" s="93"/>
      <c r="P78" s="93"/>
      <c r="Q78" s="93"/>
      <c r="R78" s="93"/>
      <c r="S78" s="93"/>
      <c r="T78" s="93"/>
      <c r="U78" s="93"/>
    </row>
    <row r="79" spans="1:21">
      <c r="A79" s="99" t="s">
        <v>379</v>
      </c>
      <c r="B79" s="6" t="s">
        <v>361</v>
      </c>
      <c r="C79" s="40" t="s">
        <v>65</v>
      </c>
      <c r="D79" s="160">
        <v>1672.3935741531716</v>
      </c>
      <c r="E79" s="160">
        <v>1733.0911584208307</v>
      </c>
      <c r="F79" s="160">
        <v>1813.4979264118556</v>
      </c>
      <c r="G79" s="160">
        <v>1841.6801490099749</v>
      </c>
      <c r="H79" s="160">
        <v>1801.1452817803613</v>
      </c>
      <c r="I79" s="160">
        <v>1923.676382814032</v>
      </c>
      <c r="J79" s="160">
        <v>1921.47772804551</v>
      </c>
      <c r="K79" s="160">
        <v>2000.5752786693665</v>
      </c>
      <c r="L79" s="112"/>
      <c r="N79" s="93"/>
      <c r="O79" s="93"/>
      <c r="P79" s="93"/>
      <c r="Q79" s="93"/>
      <c r="R79" s="93"/>
      <c r="S79" s="93"/>
      <c r="T79" s="93"/>
      <c r="U79" s="93"/>
    </row>
    <row r="80" spans="1:21">
      <c r="A80" s="99"/>
      <c r="B80" s="6"/>
      <c r="C80" s="40"/>
      <c r="D80" s="102"/>
      <c r="E80" s="102"/>
      <c r="F80" s="102"/>
      <c r="G80" s="102"/>
      <c r="H80" s="102"/>
      <c r="I80" s="102"/>
      <c r="J80" s="102"/>
      <c r="K80" s="102"/>
      <c r="L80" s="112"/>
      <c r="N80" s="93"/>
      <c r="O80" s="93"/>
      <c r="P80" s="93"/>
      <c r="Q80" s="93"/>
      <c r="R80" s="93"/>
      <c r="S80" s="93"/>
      <c r="T80" s="93"/>
      <c r="U80" s="93"/>
    </row>
    <row r="81" spans="1:21" ht="30">
      <c r="A81" s="99"/>
      <c r="B81" s="39" t="s">
        <v>541</v>
      </c>
      <c r="C81" s="40"/>
      <c r="D81" s="102"/>
      <c r="E81" s="102"/>
      <c r="F81" s="102"/>
      <c r="G81" s="102"/>
      <c r="H81" s="102"/>
      <c r="I81" s="102"/>
      <c r="J81" s="102"/>
      <c r="K81" s="102"/>
      <c r="L81" s="112"/>
      <c r="N81" s="93"/>
      <c r="O81" s="93"/>
      <c r="P81" s="93"/>
      <c r="Q81" s="93"/>
      <c r="R81" s="93"/>
      <c r="S81" s="93"/>
      <c r="T81" s="93"/>
      <c r="U81" s="93"/>
    </row>
    <row r="82" spans="1:21">
      <c r="A82" s="99" t="s">
        <v>380</v>
      </c>
      <c r="B82" s="6" t="s">
        <v>356</v>
      </c>
      <c r="C82" s="40" t="s">
        <v>65</v>
      </c>
      <c r="D82" s="159">
        <v>1789.0982456612714</v>
      </c>
      <c r="E82" s="159">
        <v>1895.2608706623894</v>
      </c>
      <c r="F82" s="159">
        <v>2031.9701876702127</v>
      </c>
      <c r="G82" s="159">
        <v>2227.5473744136852</v>
      </c>
      <c r="H82" s="159">
        <v>2119.4473050316315</v>
      </c>
      <c r="I82" s="159">
        <v>2048.645836305011</v>
      </c>
      <c r="J82" s="159">
        <v>1876.0809994061733</v>
      </c>
      <c r="K82" s="159">
        <v>2104.3675229915198</v>
      </c>
      <c r="L82" s="112"/>
      <c r="N82" s="93"/>
      <c r="O82" s="93"/>
      <c r="P82" s="93"/>
      <c r="Q82" s="93"/>
      <c r="R82" s="93"/>
      <c r="S82" s="93"/>
      <c r="T82" s="93"/>
      <c r="U82" s="93"/>
    </row>
    <row r="83" spans="1:21">
      <c r="A83" s="99" t="s">
        <v>381</v>
      </c>
      <c r="B83" s="6" t="s">
        <v>357</v>
      </c>
      <c r="C83" s="40" t="s">
        <v>65</v>
      </c>
      <c r="D83" s="160">
        <v>2064.1255471247664</v>
      </c>
      <c r="E83" s="160">
        <v>2110.1059936656084</v>
      </c>
      <c r="F83" s="160">
        <v>2185.4056688751734</v>
      </c>
      <c r="G83" s="160">
        <v>2202.3854839543287</v>
      </c>
      <c r="H83" s="160">
        <v>2170.1388827716164</v>
      </c>
      <c r="I83" s="160">
        <v>2268.5477701801856</v>
      </c>
      <c r="J83" s="160">
        <v>2311.9560110508969</v>
      </c>
      <c r="K83" s="160">
        <v>2424.8376396929048</v>
      </c>
      <c r="L83" s="112"/>
      <c r="N83" s="93"/>
      <c r="O83" s="93"/>
      <c r="P83" s="93"/>
      <c r="Q83" s="93"/>
      <c r="R83" s="93"/>
      <c r="S83" s="93"/>
      <c r="T83" s="93"/>
      <c r="U83" s="93"/>
    </row>
    <row r="84" spans="1:21">
      <c r="A84" s="99" t="s">
        <v>382</v>
      </c>
      <c r="B84" s="6" t="s">
        <v>358</v>
      </c>
      <c r="C84" s="40" t="s">
        <v>65</v>
      </c>
      <c r="D84" s="160">
        <v>1906.9670891456267</v>
      </c>
      <c r="E84" s="160">
        <v>1944.8405144323631</v>
      </c>
      <c r="F84" s="160">
        <v>2019.5294729779182</v>
      </c>
      <c r="G84" s="160">
        <v>2034.6395475586223</v>
      </c>
      <c r="H84" s="160">
        <v>2001.1669569716673</v>
      </c>
      <c r="I84" s="160">
        <v>2075.4132384345185</v>
      </c>
      <c r="J84" s="160">
        <v>2137.5600600559123</v>
      </c>
      <c r="K84" s="160">
        <v>2233.5121968861076</v>
      </c>
      <c r="L84" s="112"/>
      <c r="N84" s="93"/>
      <c r="O84" s="93"/>
      <c r="P84" s="93"/>
      <c r="Q84" s="93"/>
      <c r="R84" s="93"/>
      <c r="S84" s="93"/>
      <c r="T84" s="93"/>
      <c r="U84" s="93"/>
    </row>
    <row r="85" spans="1:21">
      <c r="A85" s="99" t="s">
        <v>383</v>
      </c>
      <c r="B85" s="6" t="s">
        <v>359</v>
      </c>
      <c r="C85" s="40" t="s">
        <v>65</v>
      </c>
      <c r="D85" s="159">
        <v>1711.3501868425624</v>
      </c>
      <c r="E85" s="159">
        <v>1822.4095169495893</v>
      </c>
      <c r="F85" s="159">
        <v>1998.9369168329069</v>
      </c>
      <c r="G85" s="159">
        <v>2172.3448693287792</v>
      </c>
      <c r="H85" s="159">
        <v>2095.837463450619</v>
      </c>
      <c r="I85" s="159">
        <v>2035.2826067235021</v>
      </c>
      <c r="J85" s="159">
        <v>1757.0474161686132</v>
      </c>
      <c r="K85" s="159">
        <v>2047.5046092771815</v>
      </c>
      <c r="L85" s="112"/>
      <c r="N85" s="93"/>
      <c r="O85" s="93"/>
      <c r="P85" s="93"/>
      <c r="Q85" s="93"/>
      <c r="R85" s="93"/>
      <c r="S85" s="93"/>
      <c r="T85" s="93"/>
      <c r="U85" s="93"/>
    </row>
    <row r="86" spans="1:21">
      <c r="A86" s="99" t="s">
        <v>384</v>
      </c>
      <c r="B86" s="6" t="s">
        <v>360</v>
      </c>
      <c r="C86" s="40" t="s">
        <v>55</v>
      </c>
      <c r="D86" s="160">
        <v>1974.425747331077</v>
      </c>
      <c r="E86" s="160">
        <v>2028.9962738926747</v>
      </c>
      <c r="F86" s="160">
        <v>2149.8780327969548</v>
      </c>
      <c r="G86" s="160">
        <v>2147.8065343555977</v>
      </c>
      <c r="H86" s="160">
        <v>2145.9643561818789</v>
      </c>
      <c r="I86" s="160">
        <v>2253.867458445472</v>
      </c>
      <c r="J86" s="160">
        <v>2258.7492172787292</v>
      </c>
      <c r="K86" s="160">
        <v>2359.3151812959395</v>
      </c>
      <c r="L86" s="112"/>
      <c r="N86" s="93"/>
      <c r="O86" s="93"/>
      <c r="P86" s="93"/>
      <c r="Q86" s="93"/>
      <c r="R86" s="93"/>
      <c r="S86" s="93"/>
      <c r="T86" s="93"/>
      <c r="U86" s="93"/>
    </row>
    <row r="87" spans="1:21">
      <c r="A87" s="99" t="s">
        <v>385</v>
      </c>
      <c r="B87" s="6" t="s">
        <v>361</v>
      </c>
      <c r="C87" s="40" t="s">
        <v>65</v>
      </c>
      <c r="D87" s="160">
        <v>1824.0968556233545</v>
      </c>
      <c r="E87" s="160">
        <v>1870.0833839364552</v>
      </c>
      <c r="F87" s="160">
        <v>1986.6984479709567</v>
      </c>
      <c r="G87" s="160">
        <v>1984.2176345343846</v>
      </c>
      <c r="H87" s="160">
        <v>1978.8747137443452</v>
      </c>
      <c r="I87" s="160">
        <v>2062.0912652922229</v>
      </c>
      <c r="J87" s="160">
        <v>2094.8859642493899</v>
      </c>
      <c r="K87" s="160">
        <v>2173.1596159116066</v>
      </c>
      <c r="L87" s="112"/>
      <c r="N87" s="93"/>
      <c r="O87" s="93"/>
      <c r="P87" s="93"/>
      <c r="Q87" s="93"/>
      <c r="R87" s="93"/>
      <c r="S87" s="93"/>
      <c r="T87" s="93"/>
      <c r="U87" s="93"/>
    </row>
    <row r="88" spans="1:21">
      <c r="A88" s="99"/>
      <c r="B88" s="6"/>
      <c r="C88" s="40"/>
      <c r="D88" s="102"/>
      <c r="E88" s="102"/>
      <c r="F88" s="102"/>
      <c r="G88" s="102"/>
      <c r="H88" s="102"/>
      <c r="I88" s="102"/>
      <c r="J88" s="102"/>
      <c r="K88" s="102"/>
      <c r="L88" s="112"/>
      <c r="N88" s="93"/>
      <c r="O88" s="93"/>
      <c r="P88" s="93"/>
      <c r="Q88" s="93"/>
      <c r="R88" s="93"/>
      <c r="S88" s="93"/>
      <c r="T88" s="93"/>
      <c r="U88" s="93"/>
    </row>
    <row r="89" spans="1:21">
      <c r="A89" s="99"/>
      <c r="B89" s="106" t="s">
        <v>479</v>
      </c>
      <c r="C89" s="40"/>
      <c r="D89" s="102"/>
      <c r="E89" s="102"/>
      <c r="F89" s="102"/>
      <c r="G89" s="102"/>
      <c r="H89" s="102"/>
      <c r="I89" s="102"/>
      <c r="J89" s="102"/>
      <c r="K89" s="102"/>
      <c r="L89" s="112"/>
      <c r="N89" s="93"/>
      <c r="O89" s="93"/>
      <c r="P89" s="93"/>
      <c r="Q89" s="93"/>
      <c r="R89" s="93"/>
      <c r="S89" s="93"/>
      <c r="T89" s="93"/>
      <c r="U89" s="93"/>
    </row>
    <row r="90" spans="1:21">
      <c r="A90" s="99" t="s">
        <v>386</v>
      </c>
      <c r="B90" s="103" t="s">
        <v>228</v>
      </c>
      <c r="C90" s="40" t="s">
        <v>91</v>
      </c>
      <c r="D90" s="84">
        <v>0.96362510296188186</v>
      </c>
      <c r="E90" s="84">
        <v>0.96010253662892797</v>
      </c>
      <c r="F90" s="84">
        <v>0.95933492640593332</v>
      </c>
      <c r="G90" s="84">
        <v>0.95923535411937544</v>
      </c>
      <c r="H90" s="84">
        <v>0.96193528131743944</v>
      </c>
      <c r="I90" s="84">
        <v>0.96417077093736059</v>
      </c>
      <c r="J90" s="84">
        <v>0.96736148629747065</v>
      </c>
      <c r="K90" s="84">
        <v>0.96</v>
      </c>
      <c r="L90" s="112"/>
      <c r="N90" s="93"/>
      <c r="O90" s="93"/>
      <c r="P90" s="93"/>
      <c r="Q90" s="93"/>
      <c r="R90" s="93"/>
      <c r="S90" s="93"/>
      <c r="T90" s="93"/>
      <c r="U90" s="93"/>
    </row>
    <row r="91" spans="1:21">
      <c r="A91" s="99" t="s">
        <v>387</v>
      </c>
      <c r="B91" s="111" t="s">
        <v>230</v>
      </c>
      <c r="C91" s="40" t="s">
        <v>91</v>
      </c>
      <c r="D91" s="84">
        <v>0.89</v>
      </c>
      <c r="E91" s="84">
        <v>0.89</v>
      </c>
      <c r="F91" s="84">
        <v>0.89</v>
      </c>
      <c r="G91" s="84">
        <v>0.89</v>
      </c>
      <c r="H91" s="84">
        <v>0.89</v>
      </c>
      <c r="I91" s="84">
        <v>0.89</v>
      </c>
      <c r="J91" s="84">
        <v>0.89</v>
      </c>
      <c r="K91" s="84">
        <v>0.89</v>
      </c>
      <c r="L91" s="112"/>
      <c r="N91" s="93"/>
      <c r="O91" s="93"/>
      <c r="P91" s="93"/>
      <c r="Q91" s="93"/>
      <c r="R91" s="93"/>
      <c r="S91" s="93"/>
      <c r="T91" s="93"/>
      <c r="U91" s="93"/>
    </row>
    <row r="92" spans="1:21">
      <c r="A92" s="99" t="s">
        <v>388</v>
      </c>
      <c r="B92" s="111" t="s">
        <v>229</v>
      </c>
      <c r="C92" s="40" t="s">
        <v>91</v>
      </c>
      <c r="D92" s="84">
        <v>0.9364808538689805</v>
      </c>
      <c r="E92" s="84">
        <v>0.94125384243271171</v>
      </c>
      <c r="F92" s="84">
        <v>0.94705322784376444</v>
      </c>
      <c r="G92" s="84">
        <v>0.9514945865918718</v>
      </c>
      <c r="H92" s="84">
        <v>0.95420893544646546</v>
      </c>
      <c r="I92" s="84">
        <v>0.95120065959127997</v>
      </c>
      <c r="J92" s="84">
        <v>0.94838358316308358</v>
      </c>
      <c r="K92" s="84">
        <v>0.96051286546573267</v>
      </c>
      <c r="L92" s="112"/>
      <c r="N92" s="93"/>
      <c r="O92" s="93"/>
      <c r="P92" s="93"/>
      <c r="Q92" s="93"/>
      <c r="R92" s="93"/>
      <c r="S92" s="93"/>
      <c r="T92" s="93"/>
      <c r="U92" s="93"/>
    </row>
    <row r="93" spans="1:21">
      <c r="A93" s="99" t="s">
        <v>389</v>
      </c>
      <c r="B93" s="111" t="s">
        <v>231</v>
      </c>
      <c r="C93" s="40" t="s">
        <v>91</v>
      </c>
      <c r="D93" s="84">
        <v>0.89</v>
      </c>
      <c r="E93" s="84">
        <v>0.89</v>
      </c>
      <c r="F93" s="84">
        <v>0.89</v>
      </c>
      <c r="G93" s="84">
        <v>0.89</v>
      </c>
      <c r="H93" s="84">
        <v>0.89</v>
      </c>
      <c r="I93" s="84">
        <v>0.89</v>
      </c>
      <c r="J93" s="84">
        <v>0.89</v>
      </c>
      <c r="K93" s="84">
        <v>0.89</v>
      </c>
      <c r="L93" s="112"/>
      <c r="N93" s="93"/>
      <c r="O93" s="93"/>
      <c r="P93" s="93"/>
      <c r="Q93" s="93"/>
      <c r="R93" s="93"/>
      <c r="S93" s="93"/>
      <c r="T93" s="93"/>
      <c r="U93" s="93"/>
    </row>
    <row r="94" spans="1:21">
      <c r="A94" s="99" t="s">
        <v>390</v>
      </c>
      <c r="B94" s="111" t="s">
        <v>233</v>
      </c>
      <c r="C94" s="40" t="s">
        <v>91</v>
      </c>
      <c r="D94" s="84">
        <v>0.9664822861141884</v>
      </c>
      <c r="E94" s="84">
        <v>0.98043621373868062</v>
      </c>
      <c r="F94" s="84">
        <v>0.96619299106186773</v>
      </c>
      <c r="G94" s="84">
        <v>0.96882621029919946</v>
      </c>
      <c r="H94" s="84">
        <v>0.97904236018453872</v>
      </c>
      <c r="I94" s="84">
        <v>0.96934126136729704</v>
      </c>
      <c r="J94" s="84">
        <v>0.97212002629975902</v>
      </c>
      <c r="K94" s="84">
        <v>0.97132692138726073</v>
      </c>
      <c r="L94" s="112"/>
      <c r="N94" s="93"/>
      <c r="O94" s="93"/>
      <c r="P94" s="93"/>
      <c r="Q94" s="93"/>
      <c r="R94" s="93"/>
      <c r="S94" s="93"/>
      <c r="T94" s="93"/>
      <c r="U94" s="93"/>
    </row>
    <row r="95" spans="1:21">
      <c r="A95" s="99" t="s">
        <v>391</v>
      </c>
      <c r="B95" s="111" t="s">
        <v>232</v>
      </c>
      <c r="C95" s="40" t="s">
        <v>91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0</v>
      </c>
      <c r="L95" s="112"/>
      <c r="N95" s="93"/>
      <c r="O95" s="93"/>
      <c r="P95" s="93"/>
      <c r="Q95" s="93"/>
      <c r="R95" s="93"/>
      <c r="S95" s="93"/>
      <c r="T95" s="93"/>
      <c r="U95" s="93"/>
    </row>
    <row r="96" spans="1:21">
      <c r="A96" s="99" t="s">
        <v>392</v>
      </c>
      <c r="B96" s="111" t="s">
        <v>234</v>
      </c>
      <c r="C96" s="40" t="s">
        <v>91</v>
      </c>
      <c r="D96" s="84">
        <v>0.99232453717799207</v>
      </c>
      <c r="E96" s="84">
        <v>0.99528181538558558</v>
      </c>
      <c r="F96" s="84">
        <v>0.99209835037055139</v>
      </c>
      <c r="G96" s="84">
        <v>0.99158477300880132</v>
      </c>
      <c r="H96" s="84">
        <v>0.99535143162503803</v>
      </c>
      <c r="I96" s="84">
        <v>0.99341193691538066</v>
      </c>
      <c r="J96" s="84">
        <v>0.99448645834868143</v>
      </c>
      <c r="K96" s="84">
        <v>0.99499999999999988</v>
      </c>
      <c r="L96" s="112"/>
      <c r="N96" s="93"/>
      <c r="O96" s="93"/>
      <c r="P96" s="93"/>
      <c r="Q96" s="93"/>
      <c r="R96" s="93"/>
      <c r="S96" s="93"/>
      <c r="T96" s="93"/>
      <c r="U96" s="93"/>
    </row>
    <row r="97" spans="1:21">
      <c r="A97" s="99" t="s">
        <v>393</v>
      </c>
      <c r="B97" s="111" t="s">
        <v>235</v>
      </c>
      <c r="C97" s="40" t="s">
        <v>91</v>
      </c>
      <c r="D97" s="84">
        <v>0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112"/>
      <c r="N97" s="93"/>
      <c r="O97" s="93"/>
      <c r="P97" s="93"/>
      <c r="Q97" s="93"/>
      <c r="R97" s="93"/>
      <c r="S97" s="93"/>
      <c r="T97" s="93"/>
      <c r="U97" s="93"/>
    </row>
    <row r="98" spans="1:21">
      <c r="A98" s="99" t="s">
        <v>535</v>
      </c>
      <c r="B98" s="111" t="s">
        <v>629</v>
      </c>
      <c r="C98" s="40" t="s">
        <v>91</v>
      </c>
      <c r="D98" s="84">
        <v>0.898876404494382</v>
      </c>
      <c r="E98" s="84">
        <v>0.90735334899908004</v>
      </c>
      <c r="F98" s="84">
        <v>0.91456600054124071</v>
      </c>
      <c r="G98" s="84">
        <v>0.91006179641760743</v>
      </c>
      <c r="H98" s="84">
        <v>0.93965780000666821</v>
      </c>
      <c r="I98" s="84">
        <v>0.94210612457490928</v>
      </c>
      <c r="J98" s="84">
        <v>0.9417230618226089</v>
      </c>
      <c r="K98" s="84">
        <v>0.94266414034401924</v>
      </c>
      <c r="L98" s="112"/>
      <c r="N98" s="93"/>
      <c r="O98" s="93"/>
      <c r="P98" s="93"/>
      <c r="Q98" s="93"/>
      <c r="R98" s="93"/>
      <c r="S98" s="93"/>
      <c r="T98" s="93"/>
      <c r="U98" s="93"/>
    </row>
    <row r="99" spans="1:21" s="112" customFormat="1">
      <c r="B99" s="6"/>
      <c r="C99" s="40"/>
      <c r="N99" s="93"/>
      <c r="O99" s="93"/>
      <c r="P99" s="93"/>
      <c r="Q99" s="93"/>
      <c r="R99" s="93"/>
      <c r="S99" s="93"/>
      <c r="T99" s="93"/>
      <c r="U99" s="93"/>
    </row>
    <row r="100" spans="1:21">
      <c r="B100" s="39" t="s">
        <v>480</v>
      </c>
      <c r="C100" s="40"/>
      <c r="D100" s="112"/>
      <c r="E100" s="112"/>
      <c r="F100" s="112"/>
      <c r="G100" s="112"/>
      <c r="H100" s="112"/>
      <c r="I100" s="112"/>
      <c r="J100" s="112"/>
      <c r="K100" s="112"/>
      <c r="L100" s="112"/>
      <c r="N100" s="93"/>
      <c r="O100" s="93"/>
      <c r="P100" s="93"/>
      <c r="Q100" s="93"/>
      <c r="R100" s="93"/>
      <c r="S100" s="93"/>
      <c r="T100" s="93"/>
      <c r="U100" s="93"/>
    </row>
    <row r="101" spans="1:21">
      <c r="A101" t="s">
        <v>394</v>
      </c>
      <c r="B101" s="6" t="s">
        <v>23</v>
      </c>
      <c r="C101" s="40" t="s">
        <v>64</v>
      </c>
      <c r="D101" s="159">
        <v>0</v>
      </c>
      <c r="E101" s="159">
        <v>0</v>
      </c>
      <c r="F101" s="159">
        <v>0</v>
      </c>
      <c r="G101" s="159">
        <v>0</v>
      </c>
      <c r="H101" s="159">
        <v>0</v>
      </c>
      <c r="I101" s="159">
        <v>0</v>
      </c>
      <c r="J101" s="159">
        <v>0</v>
      </c>
      <c r="K101" s="159">
        <v>0</v>
      </c>
      <c r="N101" s="93"/>
      <c r="O101" s="93"/>
      <c r="P101" s="93"/>
      <c r="Q101" s="93"/>
      <c r="R101" s="93"/>
      <c r="S101" s="93"/>
      <c r="T101" s="93"/>
      <c r="U101" s="93"/>
    </row>
    <row r="102" spans="1:21">
      <c r="A102" t="s">
        <v>395</v>
      </c>
      <c r="B102" s="6" t="s">
        <v>24</v>
      </c>
      <c r="C102" s="40" t="s">
        <v>64</v>
      </c>
      <c r="D102" s="159">
        <v>40.833768333333332</v>
      </c>
      <c r="E102" s="159">
        <v>43.192565000000002</v>
      </c>
      <c r="F102" s="159">
        <v>43.221708214285719</v>
      </c>
      <c r="G102" s="159">
        <v>39.647791333333338</v>
      </c>
      <c r="H102" s="159">
        <v>40.213857857142855</v>
      </c>
      <c r="I102" s="159">
        <v>35.957612857142855</v>
      </c>
      <c r="J102" s="159">
        <v>35.158722142857144</v>
      </c>
      <c r="K102" s="159">
        <v>34.04</v>
      </c>
      <c r="N102" s="93"/>
      <c r="O102" s="93"/>
      <c r="P102" s="93"/>
      <c r="Q102" s="93"/>
      <c r="R102" s="93"/>
      <c r="S102" s="93"/>
      <c r="T102" s="93"/>
      <c r="U102" s="93"/>
    </row>
    <row r="103" spans="1:21">
      <c r="B103" s="39" t="s">
        <v>481</v>
      </c>
      <c r="C103" s="40"/>
      <c r="D103" s="112"/>
      <c r="E103" s="112"/>
      <c r="F103" s="112"/>
      <c r="G103" s="112"/>
      <c r="H103" s="112"/>
      <c r="I103" s="112"/>
      <c r="J103" s="112"/>
      <c r="K103" s="112"/>
      <c r="N103" s="93"/>
      <c r="O103" s="93"/>
      <c r="P103" s="93"/>
      <c r="Q103" s="93"/>
      <c r="R103" s="93"/>
      <c r="S103" s="93"/>
      <c r="T103" s="93"/>
      <c r="U103" s="93"/>
    </row>
    <row r="104" spans="1:21">
      <c r="A104" t="s">
        <v>396</v>
      </c>
      <c r="B104" s="6" t="s">
        <v>23</v>
      </c>
      <c r="C104" s="40" t="s">
        <v>65</v>
      </c>
      <c r="D104" s="159">
        <v>0</v>
      </c>
      <c r="E104" s="159">
        <v>0</v>
      </c>
      <c r="F104" s="159">
        <v>0</v>
      </c>
      <c r="G104" s="159">
        <v>0</v>
      </c>
      <c r="H104" s="159">
        <v>0</v>
      </c>
      <c r="I104" s="159">
        <v>0</v>
      </c>
      <c r="J104" s="159">
        <v>0</v>
      </c>
      <c r="K104" s="159">
        <v>0</v>
      </c>
      <c r="N104" s="93"/>
      <c r="O104" s="93"/>
      <c r="P104" s="93"/>
      <c r="Q104" s="93"/>
      <c r="R104" s="93"/>
      <c r="S104" s="93"/>
      <c r="T104" s="93"/>
      <c r="U104" s="93"/>
    </row>
    <row r="105" spans="1:21">
      <c r="A105" t="s">
        <v>397</v>
      </c>
      <c r="B105" s="6" t="s">
        <v>24</v>
      </c>
      <c r="C105" s="40" t="s">
        <v>65</v>
      </c>
      <c r="D105" s="159">
        <v>1785.7416861290324</v>
      </c>
      <c r="E105" s="159">
        <v>1899.4944341935488</v>
      </c>
      <c r="F105" s="159">
        <v>1971.5103475000003</v>
      </c>
      <c r="G105" s="159">
        <v>2049.6777340000008</v>
      </c>
      <c r="H105" s="159">
        <v>2077.0873432142876</v>
      </c>
      <c r="I105" s="159">
        <v>2095.6943243333344</v>
      </c>
      <c r="J105" s="159">
        <v>2177.5474642857116</v>
      </c>
      <c r="K105" s="159">
        <v>2165.42</v>
      </c>
      <c r="N105" s="93"/>
      <c r="O105" s="93"/>
      <c r="P105" s="93"/>
      <c r="Q105" s="93"/>
      <c r="R105" s="93"/>
      <c r="S105" s="93"/>
      <c r="T105" s="93"/>
      <c r="U105" s="93"/>
    </row>
  </sheetData>
  <phoneticPr fontId="11" type="noConversion"/>
  <pageMargins left="0.23622047244094491" right="0.23622047244094491" top="0.74803149606299213" bottom="0.74803149606299213" header="0.31496062992125984" footer="0.31496062992125984"/>
  <pageSetup paperSize="8" scale="99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A1:Z65"/>
  <sheetViews>
    <sheetView topLeftCell="A10" zoomScale="79" zoomScaleNormal="79" workbookViewId="0">
      <selection activeCell="O29" sqref="O29"/>
    </sheetView>
  </sheetViews>
  <sheetFormatPr defaultRowHeight="15"/>
  <cols>
    <col min="1" max="1" width="14.42578125" customWidth="1"/>
    <col min="2" max="2" width="115.28515625" customWidth="1"/>
    <col min="4" max="11" width="11.5703125" bestFit="1" customWidth="1"/>
    <col min="12" max="13" width="9.140625" customWidth="1"/>
  </cols>
  <sheetData>
    <row r="1" spans="1:26" ht="15.75">
      <c r="B1" s="5" t="s">
        <v>546</v>
      </c>
    </row>
    <row r="3" spans="1:26">
      <c r="B3" s="16"/>
    </row>
    <row r="4" spans="1:26">
      <c r="B4" s="1" t="s">
        <v>220</v>
      </c>
      <c r="D4" s="46">
        <v>2006</v>
      </c>
      <c r="E4" s="46">
        <v>2007</v>
      </c>
      <c r="F4" s="46">
        <v>2008</v>
      </c>
      <c r="G4" s="46">
        <v>2009</v>
      </c>
      <c r="H4" s="46">
        <v>2010</v>
      </c>
      <c r="I4" s="46">
        <v>2011</v>
      </c>
      <c r="J4" s="46">
        <v>2012</v>
      </c>
      <c r="K4" s="46">
        <v>2013</v>
      </c>
    </row>
    <row r="5" spans="1:26">
      <c r="A5" s="1" t="s">
        <v>67</v>
      </c>
      <c r="B5" s="1" t="s">
        <v>2</v>
      </c>
      <c r="C5" s="1" t="s">
        <v>3</v>
      </c>
    </row>
    <row r="6" spans="1:26" ht="15.75">
      <c r="B6" s="14" t="s">
        <v>483</v>
      </c>
      <c r="C6" s="40"/>
    </row>
    <row r="7" spans="1:26" ht="15.75">
      <c r="B7" s="14" t="s">
        <v>197</v>
      </c>
      <c r="C7" s="40"/>
    </row>
    <row r="8" spans="1:26">
      <c r="B8" s="9" t="s">
        <v>482</v>
      </c>
      <c r="C8" s="53"/>
    </row>
    <row r="9" spans="1:26">
      <c r="A9" t="s">
        <v>147</v>
      </c>
      <c r="B9" s="6" t="s">
        <v>74</v>
      </c>
      <c r="C9" s="40" t="s">
        <v>57</v>
      </c>
      <c r="D9" s="159">
        <v>5877</v>
      </c>
      <c r="E9" s="159">
        <v>5863</v>
      </c>
      <c r="F9" s="159">
        <v>5915</v>
      </c>
      <c r="G9" s="159">
        <v>5917</v>
      </c>
      <c r="H9" s="159">
        <v>5895</v>
      </c>
      <c r="I9" s="159">
        <v>5899.5</v>
      </c>
      <c r="J9" s="159">
        <v>5899</v>
      </c>
      <c r="K9" s="159">
        <v>5897.8</v>
      </c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</row>
    <row r="10" spans="1:26">
      <c r="A10" t="s">
        <v>148</v>
      </c>
      <c r="B10" s="6" t="s">
        <v>209</v>
      </c>
      <c r="C10" s="40" t="s">
        <v>57</v>
      </c>
      <c r="D10" s="159">
        <v>609.79999999999995</v>
      </c>
      <c r="E10" s="159">
        <v>608</v>
      </c>
      <c r="F10" s="159">
        <v>606.20000000000005</v>
      </c>
      <c r="G10" s="159">
        <v>603.79999999999995</v>
      </c>
      <c r="H10" s="159">
        <v>610.20000000000005</v>
      </c>
      <c r="I10" s="159">
        <v>624.4</v>
      </c>
      <c r="J10" s="159">
        <v>628.1</v>
      </c>
      <c r="K10" s="159">
        <v>632.20000000000005</v>
      </c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</row>
    <row r="11" spans="1:26">
      <c r="A11" t="s">
        <v>149</v>
      </c>
      <c r="B11" s="6" t="s">
        <v>73</v>
      </c>
      <c r="C11" s="40" t="s">
        <v>57</v>
      </c>
      <c r="D11" s="159">
        <v>41</v>
      </c>
      <c r="E11" s="159">
        <v>41</v>
      </c>
      <c r="F11" s="159">
        <v>41</v>
      </c>
      <c r="G11" s="159">
        <v>41</v>
      </c>
      <c r="H11" s="159">
        <v>41</v>
      </c>
      <c r="I11" s="159">
        <v>41</v>
      </c>
      <c r="J11" s="159">
        <v>41</v>
      </c>
      <c r="K11" s="159">
        <v>41</v>
      </c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>
      <c r="A12" t="s">
        <v>150</v>
      </c>
      <c r="B12" s="6" t="s">
        <v>210</v>
      </c>
      <c r="C12" s="40" t="s">
        <v>57</v>
      </c>
      <c r="D12" s="159">
        <v>2880.9</v>
      </c>
      <c r="E12" s="159">
        <v>2959.6</v>
      </c>
      <c r="F12" s="159">
        <v>2966.5</v>
      </c>
      <c r="G12" s="159">
        <v>2898</v>
      </c>
      <c r="H12" s="159">
        <v>2933</v>
      </c>
      <c r="I12" s="159">
        <v>2930</v>
      </c>
      <c r="J12" s="159">
        <v>2973.4</v>
      </c>
      <c r="K12" s="159">
        <v>2950.7</v>
      </c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</row>
    <row r="13" spans="1:26">
      <c r="A13" t="s">
        <v>151</v>
      </c>
      <c r="B13" s="6" t="s">
        <v>211</v>
      </c>
      <c r="C13" s="40" t="s">
        <v>57</v>
      </c>
      <c r="D13" s="159">
        <v>0</v>
      </c>
      <c r="E13" s="159">
        <v>0</v>
      </c>
      <c r="F13" s="159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>
      <c r="A14" t="s">
        <v>152</v>
      </c>
      <c r="B14" s="6" t="s">
        <v>212</v>
      </c>
      <c r="C14" s="42" t="s">
        <v>57</v>
      </c>
      <c r="D14" s="159">
        <v>670.5</v>
      </c>
      <c r="E14" s="159">
        <v>657.4</v>
      </c>
      <c r="F14" s="159">
        <v>640</v>
      </c>
      <c r="G14" s="159">
        <v>625.4</v>
      </c>
      <c r="H14" s="159">
        <v>642</v>
      </c>
      <c r="I14" s="159">
        <v>615</v>
      </c>
      <c r="J14" s="159">
        <v>624.1</v>
      </c>
      <c r="K14" s="159">
        <v>603</v>
      </c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</row>
    <row r="15" spans="1:26">
      <c r="A15" t="s">
        <v>153</v>
      </c>
      <c r="B15" s="6" t="s">
        <v>213</v>
      </c>
      <c r="C15" s="40" t="s">
        <v>57</v>
      </c>
      <c r="D15" s="159">
        <v>0</v>
      </c>
      <c r="E15" s="159">
        <v>0</v>
      </c>
      <c r="F15" s="159">
        <v>0</v>
      </c>
      <c r="G15" s="159">
        <v>0</v>
      </c>
      <c r="H15" s="159">
        <v>0</v>
      </c>
      <c r="I15" s="159">
        <v>0</v>
      </c>
      <c r="J15" s="159">
        <v>0</v>
      </c>
      <c r="K15" s="159">
        <v>0</v>
      </c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>
      <c r="A16" t="s">
        <v>154</v>
      </c>
      <c r="B16" s="6" t="s">
        <v>679</v>
      </c>
      <c r="C16" s="40" t="s">
        <v>57</v>
      </c>
      <c r="D16" s="159">
        <v>28.8</v>
      </c>
      <c r="E16" s="159">
        <v>28.9</v>
      </c>
      <c r="F16" s="159">
        <v>27.9</v>
      </c>
      <c r="G16" s="159">
        <v>28</v>
      </c>
      <c r="H16" s="159">
        <v>26.4</v>
      </c>
      <c r="I16" s="159">
        <v>20.100000000000001</v>
      </c>
      <c r="J16" s="159">
        <v>20.100000000000001</v>
      </c>
      <c r="K16" s="159">
        <v>19.2</v>
      </c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</row>
    <row r="17" spans="1:26">
      <c r="A17" s="41" t="s">
        <v>155</v>
      </c>
      <c r="B17" s="13" t="s">
        <v>25</v>
      </c>
      <c r="C17" s="40" t="s">
        <v>57</v>
      </c>
      <c r="D17" s="159">
        <v>10108</v>
      </c>
      <c r="E17" s="159">
        <v>10157.799999999999</v>
      </c>
      <c r="F17" s="159">
        <v>10196.700000000001</v>
      </c>
      <c r="G17" s="159">
        <v>10113.200000000001</v>
      </c>
      <c r="H17" s="159">
        <v>10147.6</v>
      </c>
      <c r="I17" s="159">
        <v>10130</v>
      </c>
      <c r="J17" s="159">
        <v>10185.700000000001</v>
      </c>
      <c r="K17" s="159">
        <v>10143.9</v>
      </c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</row>
    <row r="18" spans="1:26">
      <c r="B18" s="13"/>
      <c r="C18" s="40"/>
      <c r="E18" s="85"/>
      <c r="F18" s="85"/>
      <c r="G18" s="85"/>
      <c r="H18" s="85"/>
      <c r="I18" s="85"/>
      <c r="J18" s="85"/>
      <c r="K18" s="85"/>
      <c r="M18" s="93"/>
      <c r="N18" s="93"/>
      <c r="O18" s="93"/>
      <c r="P18" s="93"/>
      <c r="Q18" s="93"/>
      <c r="R18" s="93"/>
      <c r="S18" s="93"/>
      <c r="T18" s="93"/>
    </row>
    <row r="19" spans="1:26">
      <c r="A19" s="41"/>
      <c r="B19" s="39" t="s">
        <v>484</v>
      </c>
      <c r="C19" s="40"/>
      <c r="M19" s="93"/>
      <c r="N19" s="93"/>
      <c r="O19" s="93"/>
      <c r="P19" s="93"/>
      <c r="Q19" s="93"/>
      <c r="R19" s="93"/>
      <c r="S19" s="93"/>
      <c r="T19" s="93"/>
    </row>
    <row r="20" spans="1:26">
      <c r="A20" t="s">
        <v>156</v>
      </c>
      <c r="B20" s="6" t="s">
        <v>75</v>
      </c>
      <c r="C20" s="40" t="s">
        <v>57</v>
      </c>
      <c r="D20" s="159">
        <v>1476.9</v>
      </c>
      <c r="E20" s="159">
        <v>1485.6</v>
      </c>
      <c r="F20" s="159">
        <v>1522.5</v>
      </c>
      <c r="G20" s="159">
        <v>1553.8</v>
      </c>
      <c r="H20" s="159">
        <v>1589.4</v>
      </c>
      <c r="I20" s="159">
        <v>1651.3</v>
      </c>
      <c r="J20" s="159">
        <v>1669.7</v>
      </c>
      <c r="K20" s="159">
        <v>1690.5</v>
      </c>
      <c r="M20" s="93"/>
      <c r="N20" s="93"/>
      <c r="O20" s="93"/>
      <c r="P20" s="93"/>
      <c r="Q20" s="93"/>
      <c r="R20" s="93"/>
      <c r="S20" s="93"/>
      <c r="T20" s="93"/>
    </row>
    <row r="21" spans="1:26">
      <c r="A21" t="s">
        <v>157</v>
      </c>
      <c r="B21" s="6" t="s">
        <v>214</v>
      </c>
      <c r="C21" s="40" t="s">
        <v>57</v>
      </c>
      <c r="D21" s="159">
        <v>155.4</v>
      </c>
      <c r="E21" s="159">
        <v>159.6</v>
      </c>
      <c r="F21" s="159">
        <v>161.9</v>
      </c>
      <c r="G21" s="159">
        <v>161</v>
      </c>
      <c r="H21" s="159">
        <v>167.2</v>
      </c>
      <c r="I21" s="159">
        <v>173.6</v>
      </c>
      <c r="J21" s="159">
        <v>180.1</v>
      </c>
      <c r="K21" s="159">
        <v>181.7</v>
      </c>
      <c r="M21" s="93"/>
      <c r="N21" s="93"/>
      <c r="O21" s="93"/>
      <c r="P21" s="93"/>
      <c r="Q21" s="93"/>
      <c r="R21" s="93"/>
      <c r="S21" s="93"/>
      <c r="T21" s="93"/>
    </row>
    <row r="22" spans="1:26">
      <c r="A22" t="s">
        <v>158</v>
      </c>
      <c r="B22" s="6" t="s">
        <v>215</v>
      </c>
      <c r="C22" s="40" t="s">
        <v>57</v>
      </c>
      <c r="D22" s="159">
        <v>637.1</v>
      </c>
      <c r="E22" s="159">
        <v>666.7</v>
      </c>
      <c r="F22" s="159">
        <v>694.5</v>
      </c>
      <c r="G22" s="159">
        <v>702.4</v>
      </c>
      <c r="H22" s="159">
        <v>732.9</v>
      </c>
      <c r="I22" s="159">
        <v>764.9</v>
      </c>
      <c r="J22" s="159">
        <v>776.1</v>
      </c>
      <c r="K22" s="159">
        <v>812.6</v>
      </c>
      <c r="M22" s="93"/>
      <c r="N22" s="93"/>
      <c r="O22" s="93"/>
      <c r="P22" s="93"/>
      <c r="Q22" s="93"/>
      <c r="R22" s="93"/>
      <c r="S22" s="93"/>
      <c r="T22" s="93"/>
    </row>
    <row r="23" spans="1:26">
      <c r="A23" t="s">
        <v>159</v>
      </c>
      <c r="B23" s="6" t="s">
        <v>216</v>
      </c>
      <c r="C23" s="40" t="s">
        <v>57</v>
      </c>
      <c r="D23" s="159">
        <v>0</v>
      </c>
      <c r="E23" s="159">
        <v>0</v>
      </c>
      <c r="F23" s="159">
        <v>0</v>
      </c>
      <c r="G23" s="159">
        <v>0</v>
      </c>
      <c r="H23" s="159">
        <v>0</v>
      </c>
      <c r="I23" s="159">
        <v>0</v>
      </c>
      <c r="J23" s="159">
        <v>0</v>
      </c>
      <c r="K23" s="159">
        <v>0</v>
      </c>
      <c r="M23" s="93"/>
      <c r="N23" s="93"/>
      <c r="O23" s="93"/>
      <c r="P23" s="93"/>
      <c r="Q23" s="93"/>
      <c r="R23" s="93"/>
      <c r="S23" s="93"/>
      <c r="T23" s="93"/>
    </row>
    <row r="24" spans="1:26">
      <c r="A24" t="s">
        <v>160</v>
      </c>
      <c r="B24" s="6" t="s">
        <v>217</v>
      </c>
      <c r="C24" s="40" t="s">
        <v>57</v>
      </c>
      <c r="D24" s="159">
        <v>3.2</v>
      </c>
      <c r="E24" s="159">
        <v>3.2</v>
      </c>
      <c r="F24" s="159">
        <v>4</v>
      </c>
      <c r="G24" s="159">
        <v>3.9</v>
      </c>
      <c r="H24" s="159">
        <v>4</v>
      </c>
      <c r="I24" s="159">
        <v>4.3</v>
      </c>
      <c r="J24" s="159">
        <v>4.7</v>
      </c>
      <c r="K24" s="159">
        <v>4.5</v>
      </c>
      <c r="M24" s="93"/>
      <c r="N24" s="93"/>
      <c r="O24" s="93"/>
      <c r="P24" s="93"/>
      <c r="Q24" s="93"/>
      <c r="R24" s="93"/>
      <c r="S24" s="93"/>
      <c r="T24" s="93"/>
    </row>
    <row r="25" spans="1:26">
      <c r="A25" t="s">
        <v>161</v>
      </c>
      <c r="B25" s="6" t="s">
        <v>218</v>
      </c>
      <c r="C25" s="40" t="s">
        <v>57</v>
      </c>
      <c r="D25" s="159">
        <v>0</v>
      </c>
      <c r="E25" s="159">
        <v>0</v>
      </c>
      <c r="F25" s="159">
        <v>0</v>
      </c>
      <c r="G25" s="159">
        <v>0</v>
      </c>
      <c r="H25" s="159">
        <v>0</v>
      </c>
      <c r="I25" s="159">
        <v>0</v>
      </c>
      <c r="J25" s="159">
        <v>0</v>
      </c>
      <c r="K25" s="159">
        <v>0</v>
      </c>
      <c r="M25" s="93"/>
      <c r="N25" s="93"/>
      <c r="O25" s="93"/>
      <c r="P25" s="93"/>
      <c r="Q25" s="93"/>
      <c r="R25" s="93"/>
      <c r="S25" s="93"/>
      <c r="T25" s="93"/>
    </row>
    <row r="26" spans="1:26">
      <c r="A26" t="s">
        <v>162</v>
      </c>
      <c r="B26" s="6" t="s">
        <v>680</v>
      </c>
      <c r="C26" s="40" t="s">
        <v>57</v>
      </c>
      <c r="D26" s="159">
        <v>3.4</v>
      </c>
      <c r="E26" s="159">
        <v>3.3</v>
      </c>
      <c r="F26" s="159">
        <v>3.2</v>
      </c>
      <c r="G26" s="159">
        <v>3.2</v>
      </c>
      <c r="H26" s="159">
        <v>3.3</v>
      </c>
      <c r="I26" s="159">
        <v>1.3</v>
      </c>
      <c r="J26" s="159">
        <v>1.3</v>
      </c>
      <c r="K26" s="159">
        <v>1.5</v>
      </c>
      <c r="M26" s="93"/>
      <c r="N26" s="93"/>
      <c r="O26" s="93"/>
      <c r="P26" s="93"/>
      <c r="Q26" s="93"/>
      <c r="R26" s="93"/>
      <c r="S26" s="93"/>
      <c r="T26" s="93"/>
    </row>
    <row r="27" spans="1:26">
      <c r="A27" s="41" t="s">
        <v>163</v>
      </c>
      <c r="B27" s="13" t="s">
        <v>26</v>
      </c>
      <c r="C27" s="40" t="s">
        <v>57</v>
      </c>
      <c r="D27" s="159">
        <v>2276</v>
      </c>
      <c r="E27" s="159">
        <v>2318.4</v>
      </c>
      <c r="F27" s="159">
        <v>2386.1</v>
      </c>
      <c r="G27" s="159">
        <v>2424.3000000000002</v>
      </c>
      <c r="H27" s="159">
        <v>2496.8000000000002</v>
      </c>
      <c r="I27" s="159">
        <v>2595.4</v>
      </c>
      <c r="J27" s="159">
        <v>2631.9</v>
      </c>
      <c r="K27" s="159">
        <v>2690.8</v>
      </c>
      <c r="M27" s="93"/>
      <c r="N27" s="93"/>
      <c r="O27" s="93"/>
      <c r="P27" s="93"/>
      <c r="Q27" s="93"/>
      <c r="R27" s="93"/>
      <c r="S27" s="93"/>
      <c r="T27" s="93"/>
    </row>
    <row r="28" spans="1:26">
      <c r="A28" s="41"/>
      <c r="B28" s="6"/>
      <c r="C28" s="112"/>
      <c r="D28" s="112"/>
      <c r="E28" s="112"/>
      <c r="F28" s="112"/>
      <c r="G28" s="112"/>
      <c r="H28" s="112"/>
      <c r="I28" s="112"/>
      <c r="J28" s="112"/>
      <c r="K28" s="112"/>
      <c r="M28" s="93"/>
      <c r="N28" s="93"/>
      <c r="O28" s="93"/>
      <c r="P28" s="93"/>
      <c r="Q28" s="93"/>
      <c r="R28" s="93"/>
      <c r="S28" s="93"/>
      <c r="T28" s="93"/>
    </row>
    <row r="29" spans="1:26" ht="15.75">
      <c r="A29" s="41"/>
      <c r="B29" s="51" t="s">
        <v>201</v>
      </c>
      <c r="C29" s="40"/>
      <c r="M29" s="93"/>
      <c r="N29" s="93"/>
      <c r="O29" s="93"/>
      <c r="P29" s="93"/>
      <c r="Q29" s="93"/>
      <c r="R29" s="93"/>
      <c r="S29" s="93"/>
      <c r="T29" s="93"/>
    </row>
    <row r="30" spans="1:26">
      <c r="A30" s="41"/>
      <c r="B30" s="9" t="s">
        <v>485</v>
      </c>
      <c r="C30" s="53"/>
      <c r="M30" s="93"/>
      <c r="N30" s="93"/>
      <c r="O30" s="93"/>
      <c r="P30" s="93"/>
      <c r="Q30" s="93"/>
      <c r="R30" s="93"/>
      <c r="S30" s="93"/>
      <c r="T30" s="93"/>
    </row>
    <row r="31" spans="1:26">
      <c r="A31" s="2" t="s">
        <v>164</v>
      </c>
      <c r="B31" s="6" t="s">
        <v>74</v>
      </c>
      <c r="C31" s="40" t="s">
        <v>55</v>
      </c>
      <c r="D31" s="159">
        <v>0.17</v>
      </c>
      <c r="E31" s="159">
        <v>0.17</v>
      </c>
      <c r="F31" s="159">
        <v>0.17</v>
      </c>
      <c r="G31" s="159">
        <v>0.17</v>
      </c>
      <c r="H31" s="159">
        <v>0.18</v>
      </c>
      <c r="I31" s="159">
        <v>0.18</v>
      </c>
      <c r="J31" s="159">
        <v>0.18</v>
      </c>
      <c r="K31" s="159">
        <v>0.18</v>
      </c>
      <c r="M31" s="93"/>
      <c r="N31" s="93"/>
      <c r="O31" s="93"/>
      <c r="P31" s="93"/>
      <c r="Q31" s="93"/>
      <c r="R31" s="93"/>
      <c r="S31" s="93"/>
      <c r="T31" s="93"/>
    </row>
    <row r="32" spans="1:26">
      <c r="A32" s="2" t="s">
        <v>165</v>
      </c>
      <c r="B32" s="6" t="s">
        <v>209</v>
      </c>
      <c r="C32" s="40" t="s">
        <v>55</v>
      </c>
      <c r="D32" s="159">
        <v>5.2</v>
      </c>
      <c r="E32" s="159">
        <v>5.2</v>
      </c>
      <c r="F32" s="159">
        <v>5.3</v>
      </c>
      <c r="G32" s="159">
        <v>5.3</v>
      </c>
      <c r="H32" s="159">
        <v>5.4</v>
      </c>
      <c r="I32" s="159">
        <v>5.5</v>
      </c>
      <c r="J32" s="159">
        <v>5.5</v>
      </c>
      <c r="K32" s="159">
        <v>5.5</v>
      </c>
      <c r="M32" s="93"/>
      <c r="N32" s="93"/>
      <c r="O32" s="93"/>
      <c r="P32" s="93"/>
      <c r="Q32" s="93"/>
      <c r="R32" s="93"/>
      <c r="S32" s="93"/>
      <c r="T32" s="93"/>
    </row>
    <row r="33" spans="1:20">
      <c r="A33" s="2" t="s">
        <v>166</v>
      </c>
      <c r="B33" s="6" t="s">
        <v>73</v>
      </c>
      <c r="C33" s="40" t="s">
        <v>55</v>
      </c>
      <c r="D33" s="159">
        <v>0.1</v>
      </c>
      <c r="E33" s="159">
        <v>0.1</v>
      </c>
      <c r="F33" s="159">
        <v>0.1</v>
      </c>
      <c r="G33" s="159">
        <v>0.1</v>
      </c>
      <c r="H33" s="159">
        <v>0.1</v>
      </c>
      <c r="I33" s="159">
        <v>0.1</v>
      </c>
      <c r="J33" s="159">
        <v>0.1</v>
      </c>
      <c r="K33" s="159">
        <v>0.1</v>
      </c>
      <c r="M33" s="93"/>
      <c r="N33" s="93"/>
      <c r="O33" s="93"/>
      <c r="P33" s="93"/>
      <c r="Q33" s="93"/>
      <c r="R33" s="93"/>
      <c r="S33" s="93"/>
      <c r="T33" s="93"/>
    </row>
    <row r="34" spans="1:20">
      <c r="A34" s="2" t="s">
        <v>167</v>
      </c>
      <c r="B34" s="6" t="s">
        <v>210</v>
      </c>
      <c r="C34" s="40" t="s">
        <v>55</v>
      </c>
      <c r="D34" s="159">
        <v>11.6</v>
      </c>
      <c r="E34" s="159">
        <v>11.6</v>
      </c>
      <c r="F34" s="159">
        <v>11.7</v>
      </c>
      <c r="G34" s="159">
        <v>11.7</v>
      </c>
      <c r="H34" s="159">
        <v>11.7</v>
      </c>
      <c r="I34" s="159">
        <v>11.7</v>
      </c>
      <c r="J34" s="159">
        <v>11.7</v>
      </c>
      <c r="K34" s="159">
        <v>11.7</v>
      </c>
      <c r="M34" s="93"/>
      <c r="N34" s="93"/>
      <c r="O34" s="93"/>
      <c r="P34" s="93"/>
      <c r="Q34" s="93"/>
      <c r="R34" s="93"/>
      <c r="S34" s="93"/>
      <c r="T34" s="93"/>
    </row>
    <row r="35" spans="1:20">
      <c r="A35" s="2" t="s">
        <v>168</v>
      </c>
      <c r="B35" s="6" t="s">
        <v>211</v>
      </c>
      <c r="C35" s="40" t="s">
        <v>55</v>
      </c>
      <c r="D35" s="159">
        <v>0</v>
      </c>
      <c r="E35" s="159">
        <v>0</v>
      </c>
      <c r="F35" s="159">
        <v>0</v>
      </c>
      <c r="G35" s="159">
        <v>0</v>
      </c>
      <c r="H35" s="159">
        <v>0</v>
      </c>
      <c r="I35" s="159">
        <v>0</v>
      </c>
      <c r="J35" s="159">
        <v>0</v>
      </c>
      <c r="K35" s="159">
        <v>0</v>
      </c>
      <c r="M35" s="93"/>
      <c r="N35" s="93"/>
      <c r="O35" s="93"/>
      <c r="P35" s="93"/>
      <c r="Q35" s="93"/>
      <c r="R35" s="93"/>
      <c r="S35" s="93"/>
      <c r="T35" s="93"/>
    </row>
    <row r="36" spans="1:20">
      <c r="A36" s="2" t="s">
        <v>169</v>
      </c>
      <c r="B36" s="6" t="s">
        <v>212</v>
      </c>
      <c r="C36" s="40" t="s">
        <v>55</v>
      </c>
      <c r="D36" s="159">
        <v>73.599999999999994</v>
      </c>
      <c r="E36" s="159">
        <v>75.2</v>
      </c>
      <c r="F36" s="159">
        <v>79.900000000000006</v>
      </c>
      <c r="G36" s="159">
        <v>81</v>
      </c>
      <c r="H36" s="159">
        <v>84.2</v>
      </c>
      <c r="I36" s="159">
        <v>89.3</v>
      </c>
      <c r="J36" s="159">
        <v>93.7</v>
      </c>
      <c r="K36" s="159">
        <v>94</v>
      </c>
      <c r="M36" s="93"/>
      <c r="N36" s="93"/>
      <c r="O36" s="93"/>
      <c r="P36" s="93"/>
      <c r="Q36" s="93"/>
      <c r="R36" s="93"/>
      <c r="S36" s="93"/>
      <c r="T36" s="93"/>
    </row>
    <row r="37" spans="1:20">
      <c r="A37" s="2" t="s">
        <v>170</v>
      </c>
      <c r="B37" s="6" t="s">
        <v>213</v>
      </c>
      <c r="C37" s="40" t="s">
        <v>55</v>
      </c>
      <c r="D37" s="159">
        <v>0</v>
      </c>
      <c r="E37" s="159">
        <v>0</v>
      </c>
      <c r="F37" s="159">
        <v>0</v>
      </c>
      <c r="G37" s="159">
        <v>0</v>
      </c>
      <c r="H37" s="159">
        <v>0</v>
      </c>
      <c r="I37" s="159">
        <v>0</v>
      </c>
      <c r="J37" s="159">
        <v>0</v>
      </c>
      <c r="K37" s="159">
        <v>0</v>
      </c>
      <c r="M37" s="93"/>
      <c r="N37" s="93"/>
      <c r="O37" s="93"/>
      <c r="P37" s="93"/>
      <c r="Q37" s="93"/>
      <c r="R37" s="93"/>
      <c r="S37" s="93"/>
      <c r="T37" s="93"/>
    </row>
    <row r="38" spans="1:20">
      <c r="A38" s="2" t="s">
        <v>171</v>
      </c>
      <c r="B38" s="166" t="s">
        <v>753</v>
      </c>
      <c r="C38" s="40" t="s">
        <v>55</v>
      </c>
      <c r="D38" s="159">
        <v>3.1</v>
      </c>
      <c r="E38" s="159">
        <v>3.1</v>
      </c>
      <c r="F38" s="159">
        <v>3.1</v>
      </c>
      <c r="G38" s="159">
        <v>3.1</v>
      </c>
      <c r="H38" s="159">
        <v>3.1</v>
      </c>
      <c r="I38" s="159">
        <v>3.1</v>
      </c>
      <c r="J38" s="159">
        <v>3.1</v>
      </c>
      <c r="K38" s="159">
        <v>3.1</v>
      </c>
      <c r="M38" s="93"/>
      <c r="N38" s="93"/>
      <c r="O38" s="93"/>
      <c r="P38" s="93"/>
      <c r="Q38" s="93"/>
      <c r="R38" s="93"/>
      <c r="S38" s="93"/>
      <c r="T38" s="93"/>
    </row>
    <row r="39" spans="1:20">
      <c r="A39" s="41"/>
      <c r="B39" s="6"/>
      <c r="C39" s="40"/>
      <c r="M39" s="93"/>
      <c r="N39" s="93"/>
      <c r="O39" s="93"/>
      <c r="P39" s="93"/>
      <c r="Q39" s="93"/>
      <c r="R39" s="93"/>
      <c r="S39" s="93"/>
      <c r="T39" s="93"/>
    </row>
    <row r="40" spans="1:20">
      <c r="A40" s="41"/>
      <c r="B40" s="39" t="s">
        <v>486</v>
      </c>
      <c r="C40" s="40"/>
      <c r="M40" s="93"/>
      <c r="N40" s="93"/>
      <c r="O40" s="93"/>
      <c r="P40" s="93"/>
      <c r="Q40" s="93"/>
      <c r="R40" s="93"/>
      <c r="S40" s="93"/>
      <c r="T40" s="93"/>
    </row>
    <row r="41" spans="1:20">
      <c r="A41" s="2" t="s">
        <v>172</v>
      </c>
      <c r="B41" s="6" t="s">
        <v>75</v>
      </c>
      <c r="C41" s="40" t="s">
        <v>55</v>
      </c>
      <c r="D41" s="159">
        <v>0.17</v>
      </c>
      <c r="E41" s="159">
        <v>0.17</v>
      </c>
      <c r="F41" s="159">
        <v>0.17</v>
      </c>
      <c r="G41" s="159">
        <v>0.17</v>
      </c>
      <c r="H41" s="159">
        <v>0.18</v>
      </c>
      <c r="I41" s="159">
        <v>0.18</v>
      </c>
      <c r="J41" s="159">
        <v>0.18</v>
      </c>
      <c r="K41" s="159">
        <v>0.18</v>
      </c>
      <c r="M41" s="93"/>
      <c r="N41" s="93"/>
      <c r="O41" s="93"/>
      <c r="P41" s="93"/>
      <c r="Q41" s="93"/>
      <c r="R41" s="93"/>
      <c r="S41" s="93"/>
      <c r="T41" s="93"/>
    </row>
    <row r="42" spans="1:20">
      <c r="A42" s="2" t="s">
        <v>173</v>
      </c>
      <c r="B42" s="6" t="s">
        <v>214</v>
      </c>
      <c r="C42" s="40" t="s">
        <v>55</v>
      </c>
      <c r="D42" s="159">
        <v>5.4</v>
      </c>
      <c r="E42" s="159">
        <v>5.4</v>
      </c>
      <c r="F42" s="159">
        <v>5.5</v>
      </c>
      <c r="G42" s="159">
        <v>5.5</v>
      </c>
      <c r="H42" s="159">
        <v>5.6</v>
      </c>
      <c r="I42" s="159">
        <v>5.7</v>
      </c>
      <c r="J42" s="159">
        <v>5.7</v>
      </c>
      <c r="K42" s="159">
        <v>5.7</v>
      </c>
      <c r="M42" s="93"/>
      <c r="N42" s="93"/>
      <c r="O42" s="93"/>
      <c r="P42" s="93"/>
      <c r="Q42" s="93"/>
      <c r="R42" s="93"/>
      <c r="S42" s="93"/>
      <c r="T42" s="93"/>
    </row>
    <row r="43" spans="1:20">
      <c r="A43" s="2" t="s">
        <v>174</v>
      </c>
      <c r="B43" s="6" t="s">
        <v>215</v>
      </c>
      <c r="C43" s="40" t="s">
        <v>55</v>
      </c>
      <c r="D43" s="159">
        <v>12</v>
      </c>
      <c r="E43" s="159">
        <v>12</v>
      </c>
      <c r="F43" s="159">
        <v>12.1</v>
      </c>
      <c r="G43" s="159">
        <v>12.1</v>
      </c>
      <c r="H43" s="159">
        <v>12.1</v>
      </c>
      <c r="I43" s="159">
        <v>12.1</v>
      </c>
      <c r="J43" s="159">
        <v>12.1</v>
      </c>
      <c r="K43" s="159">
        <v>12.1</v>
      </c>
      <c r="M43" s="93"/>
      <c r="N43" s="93"/>
      <c r="O43" s="93"/>
      <c r="P43" s="93"/>
      <c r="Q43" s="93"/>
      <c r="R43" s="93"/>
      <c r="S43" s="93"/>
      <c r="T43" s="93"/>
    </row>
    <row r="44" spans="1:20">
      <c r="A44" s="2" t="s">
        <v>175</v>
      </c>
      <c r="B44" s="6" t="s">
        <v>216</v>
      </c>
      <c r="C44" s="40" t="s">
        <v>55</v>
      </c>
      <c r="D44" s="159">
        <v>0</v>
      </c>
      <c r="E44" s="159">
        <v>0</v>
      </c>
      <c r="F44" s="159">
        <v>0</v>
      </c>
      <c r="G44" s="159">
        <v>0</v>
      </c>
      <c r="H44" s="159">
        <v>0</v>
      </c>
      <c r="I44" s="159">
        <v>0</v>
      </c>
      <c r="J44" s="159">
        <v>0</v>
      </c>
      <c r="K44" s="159">
        <v>0</v>
      </c>
      <c r="M44" s="93"/>
      <c r="N44" s="93"/>
      <c r="O44" s="93"/>
      <c r="P44" s="93"/>
      <c r="Q44" s="93"/>
      <c r="R44" s="93"/>
      <c r="S44" s="93"/>
      <c r="T44" s="93"/>
    </row>
    <row r="45" spans="1:20">
      <c r="A45" s="2" t="s">
        <v>176</v>
      </c>
      <c r="B45" s="6" t="s">
        <v>217</v>
      </c>
      <c r="C45" s="40" t="s">
        <v>55</v>
      </c>
      <c r="D45" s="159">
        <v>120</v>
      </c>
      <c r="E45" s="159">
        <v>122</v>
      </c>
      <c r="F45" s="159">
        <v>124</v>
      </c>
      <c r="G45" s="159">
        <v>124</v>
      </c>
      <c r="H45" s="159">
        <v>126</v>
      </c>
      <c r="I45" s="159">
        <v>128</v>
      </c>
      <c r="J45" s="159">
        <v>130</v>
      </c>
      <c r="K45" s="159">
        <v>130</v>
      </c>
      <c r="M45" s="93"/>
      <c r="N45" s="93"/>
      <c r="O45" s="93"/>
      <c r="P45" s="93"/>
      <c r="Q45" s="93"/>
      <c r="R45" s="93"/>
      <c r="S45" s="93"/>
      <c r="T45" s="93"/>
    </row>
    <row r="46" spans="1:20">
      <c r="A46" s="2" t="s">
        <v>177</v>
      </c>
      <c r="B46" s="6" t="s">
        <v>218</v>
      </c>
      <c r="C46" s="40" t="s">
        <v>55</v>
      </c>
      <c r="D46" s="159">
        <v>0</v>
      </c>
      <c r="E46" s="159">
        <v>0</v>
      </c>
      <c r="F46" s="159">
        <v>0</v>
      </c>
      <c r="G46" s="159">
        <v>0</v>
      </c>
      <c r="H46" s="159">
        <v>0</v>
      </c>
      <c r="I46" s="159">
        <v>0</v>
      </c>
      <c r="J46" s="159">
        <v>0</v>
      </c>
      <c r="K46" s="159">
        <v>0</v>
      </c>
      <c r="M46" s="93"/>
      <c r="N46" s="93"/>
      <c r="O46" s="93"/>
      <c r="P46" s="93"/>
      <c r="Q46" s="93"/>
      <c r="R46" s="93"/>
      <c r="S46" s="93"/>
      <c r="T46" s="93"/>
    </row>
    <row r="47" spans="1:20">
      <c r="A47" s="2" t="s">
        <v>178</v>
      </c>
      <c r="B47" s="6" t="s">
        <v>752</v>
      </c>
      <c r="C47" s="40" t="s">
        <v>55</v>
      </c>
      <c r="D47" s="159">
        <v>3.1</v>
      </c>
      <c r="E47" s="159">
        <v>3.1</v>
      </c>
      <c r="F47" s="159">
        <v>3.1</v>
      </c>
      <c r="G47" s="159">
        <v>3.1</v>
      </c>
      <c r="H47" s="159">
        <v>3.1</v>
      </c>
      <c r="I47" s="159">
        <v>3.1</v>
      </c>
      <c r="J47" s="159">
        <v>3.1</v>
      </c>
      <c r="K47" s="159">
        <v>3.1</v>
      </c>
      <c r="M47" s="93"/>
      <c r="N47" s="93"/>
      <c r="O47" s="93"/>
      <c r="P47" s="93"/>
      <c r="Q47" s="93"/>
      <c r="R47" s="93"/>
      <c r="S47" s="93"/>
      <c r="T47" s="93"/>
    </row>
    <row r="48" spans="1:20">
      <c r="A48" s="41"/>
      <c r="B48" s="6"/>
      <c r="C48" s="40"/>
      <c r="M48" s="93"/>
      <c r="N48" s="93"/>
      <c r="O48" s="93"/>
      <c r="P48" s="93"/>
      <c r="Q48" s="93"/>
      <c r="R48" s="93"/>
      <c r="S48" s="93"/>
      <c r="T48" s="93"/>
    </row>
    <row r="49" spans="1:20" ht="15.75">
      <c r="A49" s="41"/>
      <c r="B49" s="14" t="s">
        <v>249</v>
      </c>
      <c r="C49" s="40"/>
      <c r="M49" s="93"/>
      <c r="N49" s="93"/>
      <c r="O49" s="93"/>
      <c r="P49" s="93"/>
      <c r="Q49" s="93"/>
      <c r="R49" s="93"/>
      <c r="S49" s="93"/>
      <c r="T49" s="93"/>
    </row>
    <row r="50" spans="1:20">
      <c r="A50" s="41"/>
      <c r="B50" s="39" t="s">
        <v>487</v>
      </c>
      <c r="C50" s="40"/>
      <c r="M50" s="93"/>
      <c r="N50" s="93"/>
      <c r="O50" s="93"/>
      <c r="P50" s="93"/>
      <c r="Q50" s="93"/>
      <c r="R50" s="93"/>
      <c r="S50" s="93"/>
      <c r="T50" s="93"/>
    </row>
    <row r="51" spans="1:20">
      <c r="A51" s="2" t="s">
        <v>179</v>
      </c>
      <c r="B51" s="6" t="s">
        <v>199</v>
      </c>
      <c r="C51" s="40" t="s">
        <v>55</v>
      </c>
      <c r="D51" s="159">
        <v>3446</v>
      </c>
      <c r="E51" s="159">
        <v>3543</v>
      </c>
      <c r="F51" s="159">
        <v>3662</v>
      </c>
      <c r="G51" s="159">
        <v>3949</v>
      </c>
      <c r="H51" s="159">
        <v>4150</v>
      </c>
      <c r="I51" s="159">
        <v>4202</v>
      </c>
      <c r="J51" s="159">
        <v>4480</v>
      </c>
      <c r="K51" s="159">
        <v>4619</v>
      </c>
      <c r="M51" s="93"/>
      <c r="N51" s="93"/>
      <c r="O51" s="93"/>
      <c r="P51" s="93"/>
      <c r="Q51" s="93"/>
      <c r="R51" s="93"/>
      <c r="S51" s="93"/>
      <c r="T51" s="93"/>
    </row>
    <row r="52" spans="1:20">
      <c r="A52" s="2" t="s">
        <v>180</v>
      </c>
      <c r="B52" s="6" t="s">
        <v>200</v>
      </c>
      <c r="C52" s="40" t="s">
        <v>55</v>
      </c>
      <c r="D52" s="159">
        <v>240.84803000000005</v>
      </c>
      <c r="E52" s="159">
        <v>241.67705000000001</v>
      </c>
      <c r="F52" s="159">
        <v>247.50108844460786</v>
      </c>
      <c r="G52" s="159">
        <v>257.07259544985834</v>
      </c>
      <c r="H52" s="159">
        <v>251.75184741051712</v>
      </c>
      <c r="I52" s="159">
        <v>262.95161000000002</v>
      </c>
      <c r="J52" s="159">
        <v>283.48281000000009</v>
      </c>
      <c r="K52" s="159">
        <v>281.54412000000013</v>
      </c>
      <c r="M52" s="93"/>
      <c r="N52" s="93"/>
      <c r="O52" s="93"/>
      <c r="P52" s="93"/>
      <c r="Q52" s="93"/>
      <c r="R52" s="93"/>
      <c r="S52" s="93"/>
      <c r="T52" s="93"/>
    </row>
    <row r="53" spans="1:20">
      <c r="A53" s="2" t="s">
        <v>198</v>
      </c>
      <c r="B53" s="6" t="s">
        <v>251</v>
      </c>
      <c r="C53" s="40" t="s">
        <v>55</v>
      </c>
      <c r="D53" s="159">
        <v>23.389520000000001</v>
      </c>
      <c r="E53" s="159">
        <v>23.389520000000001</v>
      </c>
      <c r="F53" s="159">
        <v>23.389520000000001</v>
      </c>
      <c r="G53" s="159">
        <v>23.389520000000001</v>
      </c>
      <c r="H53" s="159">
        <v>23.389520000000001</v>
      </c>
      <c r="I53" s="159">
        <v>23.389520000000001</v>
      </c>
      <c r="J53" s="159">
        <v>23.389520000000001</v>
      </c>
      <c r="K53" s="159">
        <v>23.389520000000001</v>
      </c>
      <c r="M53" s="93"/>
      <c r="N53" s="93"/>
      <c r="O53" s="93"/>
      <c r="P53" s="93"/>
      <c r="Q53" s="93"/>
      <c r="R53" s="93"/>
      <c r="S53" s="93"/>
      <c r="T53" s="93"/>
    </row>
    <row r="54" spans="1:20">
      <c r="M54" s="93"/>
      <c r="N54" s="93"/>
      <c r="O54" s="93"/>
      <c r="P54" s="93"/>
      <c r="Q54" s="93"/>
      <c r="R54" s="93"/>
      <c r="S54" s="93"/>
      <c r="T54" s="93"/>
    </row>
    <row r="55" spans="1:20">
      <c r="A55" s="41"/>
      <c r="B55" s="39" t="s">
        <v>488</v>
      </c>
      <c r="C55" s="40"/>
      <c r="M55" s="93"/>
      <c r="N55" s="93"/>
      <c r="O55" s="93"/>
      <c r="P55" s="93"/>
      <c r="Q55" s="93"/>
      <c r="R55" s="93"/>
      <c r="S55" s="93"/>
      <c r="T55" s="93"/>
    </row>
    <row r="56" spans="1:20">
      <c r="A56" s="2" t="s">
        <v>181</v>
      </c>
      <c r="B56" s="10" t="s">
        <v>501</v>
      </c>
      <c r="C56" s="42" t="s">
        <v>55</v>
      </c>
      <c r="D56" s="159">
        <v>0</v>
      </c>
      <c r="E56" s="159">
        <v>0</v>
      </c>
      <c r="F56" s="159">
        <v>0</v>
      </c>
      <c r="G56" s="159">
        <v>0</v>
      </c>
      <c r="H56" s="159">
        <v>0</v>
      </c>
      <c r="I56" s="159">
        <v>0</v>
      </c>
      <c r="J56" s="159">
        <v>0</v>
      </c>
      <c r="K56" s="159">
        <v>0</v>
      </c>
      <c r="M56" s="93"/>
      <c r="N56" s="93"/>
      <c r="O56" s="93"/>
      <c r="P56" s="93"/>
      <c r="Q56" s="93"/>
      <c r="R56" s="93"/>
      <c r="S56" s="93"/>
      <c r="T56" s="93"/>
    </row>
    <row r="57" spans="1:20">
      <c r="A57" s="2" t="s">
        <v>182</v>
      </c>
      <c r="B57" s="10" t="s">
        <v>502</v>
      </c>
      <c r="C57" s="42" t="s">
        <v>55</v>
      </c>
      <c r="D57" s="159">
        <v>0</v>
      </c>
      <c r="E57" s="159">
        <v>0</v>
      </c>
      <c r="F57" s="159">
        <v>0</v>
      </c>
      <c r="G57" s="159">
        <v>0</v>
      </c>
      <c r="H57" s="159">
        <v>0</v>
      </c>
      <c r="I57" s="159">
        <v>0</v>
      </c>
      <c r="J57" s="159">
        <v>0</v>
      </c>
      <c r="K57" s="159">
        <v>0</v>
      </c>
      <c r="M57" s="93"/>
      <c r="N57" s="93"/>
      <c r="O57" s="93"/>
      <c r="P57" s="93"/>
      <c r="Q57" s="93"/>
      <c r="R57" s="93"/>
      <c r="S57" s="93"/>
      <c r="T57" s="93"/>
    </row>
    <row r="58" spans="1:20">
      <c r="A58" s="2" t="s">
        <v>183</v>
      </c>
      <c r="B58" s="10" t="s">
        <v>503</v>
      </c>
      <c r="C58" s="42" t="s">
        <v>55</v>
      </c>
      <c r="D58" s="159">
        <v>2752</v>
      </c>
      <c r="E58" s="159">
        <v>2842</v>
      </c>
      <c r="F58" s="159">
        <v>2923</v>
      </c>
      <c r="G58" s="159">
        <v>2963</v>
      </c>
      <c r="H58" s="159">
        <v>2998</v>
      </c>
      <c r="I58" s="159">
        <v>3062</v>
      </c>
      <c r="J58" s="159">
        <v>3125</v>
      </c>
      <c r="K58" s="159">
        <v>3258</v>
      </c>
      <c r="M58" s="93"/>
      <c r="N58" s="93"/>
      <c r="O58" s="93"/>
      <c r="P58" s="93"/>
      <c r="Q58" s="93"/>
      <c r="R58" s="93"/>
      <c r="S58" s="93"/>
      <c r="T58" s="93"/>
    </row>
    <row r="59" spans="1:20">
      <c r="A59" s="2" t="s">
        <v>184</v>
      </c>
      <c r="B59" s="10" t="s">
        <v>252</v>
      </c>
      <c r="C59" s="42" t="s">
        <v>55</v>
      </c>
      <c r="D59" s="159">
        <v>2752</v>
      </c>
      <c r="E59" s="159">
        <v>2842</v>
      </c>
      <c r="F59" s="159">
        <v>2923</v>
      </c>
      <c r="G59" s="159">
        <v>2963</v>
      </c>
      <c r="H59" s="159">
        <v>2998</v>
      </c>
      <c r="I59" s="159">
        <v>3062</v>
      </c>
      <c r="J59" s="159">
        <v>3125</v>
      </c>
      <c r="K59" s="159">
        <v>3258</v>
      </c>
      <c r="M59" s="93"/>
      <c r="N59" s="93"/>
      <c r="O59" s="93"/>
      <c r="P59" s="93"/>
      <c r="Q59" s="93"/>
      <c r="R59" s="93"/>
      <c r="S59" s="93"/>
      <c r="T59" s="93"/>
    </row>
    <row r="60" spans="1:20">
      <c r="A60" s="2" t="s">
        <v>253</v>
      </c>
      <c r="B60" s="10" t="s">
        <v>254</v>
      </c>
      <c r="C60" s="42" t="s">
        <v>55</v>
      </c>
      <c r="D60" s="159">
        <v>0</v>
      </c>
      <c r="E60" s="159">
        <v>0</v>
      </c>
      <c r="F60" s="159">
        <v>0</v>
      </c>
      <c r="G60" s="159">
        <v>0</v>
      </c>
      <c r="H60" s="159">
        <v>0</v>
      </c>
      <c r="I60" s="159">
        <v>0</v>
      </c>
      <c r="J60" s="159">
        <v>0</v>
      </c>
      <c r="K60" s="159">
        <v>0</v>
      </c>
      <c r="M60" s="93"/>
      <c r="N60" s="93"/>
      <c r="O60" s="93"/>
      <c r="P60" s="93"/>
      <c r="Q60" s="93"/>
      <c r="R60" s="93"/>
      <c r="S60" s="93"/>
      <c r="T60" s="93"/>
    </row>
    <row r="61" spans="1:20">
      <c r="A61" s="41"/>
      <c r="B61" s="10"/>
      <c r="C61" s="42"/>
      <c r="M61" s="93"/>
      <c r="N61" s="93"/>
      <c r="O61" s="93"/>
      <c r="P61" s="93"/>
      <c r="Q61" s="93"/>
      <c r="R61" s="93"/>
      <c r="S61" s="93"/>
      <c r="T61" s="93"/>
    </row>
    <row r="62" spans="1:20" ht="15.75">
      <c r="A62" s="41"/>
      <c r="B62" s="14" t="s">
        <v>250</v>
      </c>
      <c r="C62" s="42"/>
      <c r="M62" s="93"/>
      <c r="N62" s="93"/>
      <c r="O62" s="93"/>
      <c r="P62" s="93"/>
      <c r="Q62" s="93"/>
      <c r="R62" s="93"/>
      <c r="S62" s="93"/>
      <c r="T62" s="93"/>
    </row>
    <row r="63" spans="1:20">
      <c r="A63" s="2" t="s">
        <v>185</v>
      </c>
      <c r="B63" s="54" t="s">
        <v>96</v>
      </c>
      <c r="C63" s="40" t="s">
        <v>95</v>
      </c>
      <c r="D63" s="159">
        <v>114446</v>
      </c>
      <c r="E63" s="159">
        <v>114966</v>
      </c>
      <c r="F63" s="159">
        <v>115342</v>
      </c>
      <c r="G63" s="159">
        <v>115835</v>
      </c>
      <c r="H63" s="159">
        <v>117061</v>
      </c>
      <c r="I63" s="159">
        <v>118015</v>
      </c>
      <c r="J63" s="159">
        <v>118407</v>
      </c>
      <c r="K63" s="159">
        <v>118780</v>
      </c>
      <c r="M63" s="93"/>
      <c r="N63" s="93"/>
      <c r="O63" s="93"/>
      <c r="P63" s="93"/>
      <c r="Q63" s="93"/>
      <c r="R63" s="93"/>
      <c r="S63" s="93"/>
      <c r="T63" s="93"/>
    </row>
    <row r="64" spans="1:20">
      <c r="A64" s="2" t="s">
        <v>186</v>
      </c>
      <c r="B64" s="54" t="s">
        <v>97</v>
      </c>
      <c r="C64" s="40" t="s">
        <v>95</v>
      </c>
      <c r="D64" s="159">
        <v>30870.5</v>
      </c>
      <c r="E64" s="159">
        <v>31511</v>
      </c>
      <c r="F64" s="159">
        <v>32101</v>
      </c>
      <c r="G64" s="159">
        <v>32622</v>
      </c>
      <c r="H64" s="159">
        <v>33480</v>
      </c>
      <c r="I64" s="159">
        <v>34462</v>
      </c>
      <c r="J64" s="159">
        <v>34870</v>
      </c>
      <c r="K64" s="159">
        <v>35364</v>
      </c>
      <c r="M64" s="93"/>
      <c r="N64" s="93"/>
      <c r="O64" s="93"/>
      <c r="P64" s="93"/>
      <c r="Q64" s="93"/>
      <c r="R64" s="93"/>
      <c r="S64" s="93"/>
      <c r="T64" s="93"/>
    </row>
    <row r="65" spans="2:3">
      <c r="B65" s="10"/>
      <c r="C65" s="42"/>
    </row>
  </sheetData>
  <phoneticPr fontId="11" type="noConversion"/>
  <pageMargins left="0.25" right="0.25" top="0.75" bottom="0.75" header="0.3" footer="0.3"/>
  <pageSetup paperSize="8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A1:T29"/>
  <sheetViews>
    <sheetView topLeftCell="A12" zoomScale="79" zoomScaleNormal="79" workbookViewId="0">
      <selection activeCell="A30" sqref="A30:XFD1048576"/>
    </sheetView>
  </sheetViews>
  <sheetFormatPr defaultRowHeight="15"/>
  <cols>
    <col min="1" max="1" width="14.140625" bestFit="1" customWidth="1"/>
    <col min="2" max="2" width="66" bestFit="1" customWidth="1"/>
    <col min="3" max="3" width="24.7109375" style="115" bestFit="1" customWidth="1"/>
    <col min="12" max="12" width="39.140625" bestFit="1" customWidth="1"/>
  </cols>
  <sheetData>
    <row r="1" spans="1:20" ht="15.75">
      <c r="B1" s="5" t="s">
        <v>71</v>
      </c>
    </row>
    <row r="2" spans="1:20">
      <c r="M2" s="57"/>
    </row>
    <row r="3" spans="1:20" ht="29.25" customHeight="1">
      <c r="B3" s="1" t="s">
        <v>220</v>
      </c>
      <c r="D3" s="46">
        <v>2006</v>
      </c>
      <c r="E3" s="46">
        <v>2007</v>
      </c>
      <c r="F3" s="46">
        <v>2008</v>
      </c>
      <c r="G3" s="46">
        <v>2009</v>
      </c>
      <c r="H3" s="46">
        <v>2010</v>
      </c>
      <c r="I3" s="46">
        <v>2011</v>
      </c>
      <c r="J3" s="46">
        <v>2012</v>
      </c>
      <c r="K3" s="46">
        <v>2013</v>
      </c>
      <c r="L3" s="79" t="s">
        <v>355</v>
      </c>
    </row>
    <row r="4" spans="1:20">
      <c r="A4" s="1" t="s">
        <v>67</v>
      </c>
      <c r="B4" s="1" t="s">
        <v>2</v>
      </c>
      <c r="C4" s="116" t="s">
        <v>3</v>
      </c>
      <c r="L4" s="12"/>
    </row>
    <row r="5" spans="1:20" ht="15.75">
      <c r="B5" s="80" t="s">
        <v>489</v>
      </c>
      <c r="L5" s="52"/>
    </row>
    <row r="6" spans="1:20">
      <c r="B6" s="81" t="s">
        <v>490</v>
      </c>
      <c r="L6" s="52"/>
    </row>
    <row r="7" spans="1:20">
      <c r="A7" t="s">
        <v>202</v>
      </c>
      <c r="B7" s="82" t="s">
        <v>438</v>
      </c>
      <c r="C7" s="115" t="s">
        <v>499</v>
      </c>
      <c r="D7" s="158">
        <v>61.824993004150237</v>
      </c>
      <c r="E7" s="158">
        <v>106.25709377731586</v>
      </c>
      <c r="F7" s="158">
        <v>295.05557340982637</v>
      </c>
      <c r="G7" s="158">
        <v>131.12543203866809</v>
      </c>
      <c r="H7" s="158">
        <v>80.29593033006563</v>
      </c>
      <c r="I7" s="158">
        <v>60.974539338844608</v>
      </c>
      <c r="J7" s="158">
        <v>90.929407856598019</v>
      </c>
      <c r="K7" s="158">
        <v>110.36</v>
      </c>
      <c r="M7" s="102"/>
      <c r="N7" s="102"/>
      <c r="O7" s="102"/>
      <c r="P7" s="102"/>
      <c r="Q7" s="102"/>
      <c r="R7" s="102"/>
      <c r="S7" s="102"/>
      <c r="T7" s="102"/>
    </row>
    <row r="8" spans="1:20">
      <c r="A8" t="s">
        <v>203</v>
      </c>
      <c r="B8" s="82" t="s">
        <v>543</v>
      </c>
      <c r="C8" s="115" t="s">
        <v>499</v>
      </c>
      <c r="D8" s="158">
        <v>60.519709226702716</v>
      </c>
      <c r="E8" s="158">
        <v>74.291178067563962</v>
      </c>
      <c r="F8" s="158">
        <v>294.92485253126415</v>
      </c>
      <c r="G8" s="158">
        <v>91.62868359033763</v>
      </c>
      <c r="H8" s="158">
        <v>80.29593033006563</v>
      </c>
      <c r="I8" s="158">
        <v>60.974539338844608</v>
      </c>
      <c r="J8" s="158">
        <v>90.929407856598019</v>
      </c>
      <c r="K8" s="158">
        <v>100.47</v>
      </c>
      <c r="M8" s="102"/>
      <c r="N8" s="102"/>
      <c r="O8" s="102"/>
      <c r="P8" s="102"/>
      <c r="Q8" s="102"/>
      <c r="R8" s="102"/>
      <c r="S8" s="102"/>
      <c r="T8" s="102"/>
    </row>
    <row r="9" spans="1:20">
      <c r="A9" t="s">
        <v>204</v>
      </c>
      <c r="B9" s="82" t="s">
        <v>439</v>
      </c>
      <c r="C9" s="115" t="s">
        <v>500</v>
      </c>
      <c r="D9" s="158">
        <v>1.0139111685092099</v>
      </c>
      <c r="E9" s="158">
        <v>1.5012672902142188</v>
      </c>
      <c r="F9" s="158">
        <v>1.387781215359394</v>
      </c>
      <c r="G9" s="158">
        <v>1.6624864362879872</v>
      </c>
      <c r="H9" s="158">
        <v>1.0541216469345305</v>
      </c>
      <c r="I9" s="158">
        <v>0.95967116572529565</v>
      </c>
      <c r="J9" s="158">
        <v>1.1790954560313829</v>
      </c>
      <c r="K9" s="158">
        <v>1.78</v>
      </c>
      <c r="M9" s="102"/>
      <c r="N9" s="102"/>
      <c r="O9" s="102"/>
      <c r="P9" s="102"/>
      <c r="Q9" s="102"/>
      <c r="R9" s="102"/>
      <c r="S9" s="102"/>
      <c r="T9" s="102"/>
    </row>
    <row r="10" spans="1:20">
      <c r="A10" t="s">
        <v>205</v>
      </c>
      <c r="B10" s="82" t="s">
        <v>544</v>
      </c>
      <c r="C10" s="115" t="s">
        <v>500</v>
      </c>
      <c r="D10" s="158">
        <v>0.9915945927529124</v>
      </c>
      <c r="E10" s="158">
        <v>1.1379618320487523</v>
      </c>
      <c r="F10" s="158">
        <v>1.3756375963099363</v>
      </c>
      <c r="G10" s="158">
        <v>1.372326889441809</v>
      </c>
      <c r="H10" s="158">
        <v>1.0541216469345305</v>
      </c>
      <c r="I10" s="158">
        <v>0.95967116572529565</v>
      </c>
      <c r="J10" s="158">
        <v>1.1790954560313829</v>
      </c>
      <c r="K10" s="158">
        <v>1.2328999999999999</v>
      </c>
      <c r="M10" s="102"/>
      <c r="N10" s="102"/>
      <c r="O10" s="102"/>
      <c r="P10" s="102"/>
      <c r="Q10" s="102"/>
      <c r="R10" s="102"/>
      <c r="S10" s="102"/>
      <c r="T10" s="102"/>
    </row>
    <row r="11" spans="1:20" s="112" customFormat="1">
      <c r="B11" s="82"/>
      <c r="C11" s="115"/>
      <c r="D11" s="161"/>
      <c r="E11" s="161"/>
      <c r="F11" s="161"/>
      <c r="G11" s="161"/>
      <c r="H11" s="161"/>
      <c r="I11" s="161"/>
      <c r="J11" s="161"/>
      <c r="K11" s="161"/>
      <c r="M11" s="102"/>
      <c r="N11" s="102"/>
      <c r="O11" s="102"/>
      <c r="P11" s="102"/>
      <c r="Q11" s="102"/>
      <c r="R11" s="102"/>
      <c r="S11" s="102"/>
      <c r="T11" s="102"/>
    </row>
    <row r="12" spans="1:20">
      <c r="B12" s="81" t="s">
        <v>491</v>
      </c>
      <c r="D12" s="135"/>
      <c r="E12" s="135"/>
      <c r="F12" s="135"/>
      <c r="G12" s="135"/>
      <c r="H12" s="135"/>
      <c r="I12" s="135"/>
      <c r="J12" s="135"/>
      <c r="K12" s="135"/>
      <c r="M12" s="102"/>
      <c r="N12" s="102"/>
      <c r="O12" s="102"/>
      <c r="P12" s="102"/>
      <c r="Q12" s="102"/>
      <c r="R12" s="102"/>
      <c r="S12" s="102"/>
      <c r="T12" s="102"/>
    </row>
    <row r="13" spans="1:20">
      <c r="A13" t="s">
        <v>222</v>
      </c>
      <c r="B13" s="82" t="s">
        <v>438</v>
      </c>
      <c r="C13" s="115" t="s">
        <v>499</v>
      </c>
      <c r="D13" s="158">
        <v>51.854993004150202</v>
      </c>
      <c r="E13" s="158">
        <v>92.617093777315858</v>
      </c>
      <c r="F13" s="158">
        <v>62.775573409826364</v>
      </c>
      <c r="G13" s="158">
        <v>100.98743203866809</v>
      </c>
      <c r="H13" s="158">
        <v>56.715930330065632</v>
      </c>
      <c r="I13" s="158">
        <v>60.974539338844608</v>
      </c>
      <c r="J13" s="158">
        <v>78.651145419293556</v>
      </c>
      <c r="K13" s="158">
        <v>83.45</v>
      </c>
      <c r="M13" s="102"/>
      <c r="N13" s="102"/>
      <c r="O13" s="102"/>
      <c r="P13" s="102"/>
      <c r="Q13" s="102"/>
      <c r="R13" s="102"/>
      <c r="S13" s="102"/>
      <c r="T13" s="102"/>
    </row>
    <row r="14" spans="1:20">
      <c r="A14" t="s">
        <v>223</v>
      </c>
      <c r="B14" s="82" t="s">
        <v>543</v>
      </c>
      <c r="C14" s="115" t="s">
        <v>499</v>
      </c>
      <c r="D14" s="158">
        <v>50.549709226702717</v>
      </c>
      <c r="E14" s="158">
        <v>60.651178067563961</v>
      </c>
      <c r="F14" s="158">
        <v>62.644852531264149</v>
      </c>
      <c r="G14" s="158">
        <v>61.490683590337625</v>
      </c>
      <c r="H14" s="158">
        <v>56.715930330065632</v>
      </c>
      <c r="I14" s="158">
        <v>60.974539338844608</v>
      </c>
      <c r="J14" s="158">
        <v>78.651145419293556</v>
      </c>
      <c r="K14" s="158">
        <v>73.56</v>
      </c>
      <c r="M14" s="102"/>
      <c r="N14" s="102"/>
      <c r="O14" s="102"/>
      <c r="P14" s="102"/>
      <c r="Q14" s="102"/>
      <c r="R14" s="102"/>
      <c r="S14" s="102"/>
      <c r="T14" s="102"/>
    </row>
    <row r="15" spans="1:20">
      <c r="A15" t="s">
        <v>224</v>
      </c>
      <c r="B15" s="82" t="s">
        <v>439</v>
      </c>
      <c r="C15" s="115" t="s">
        <v>500</v>
      </c>
      <c r="D15" s="158">
        <v>0.94280317607624076</v>
      </c>
      <c r="E15" s="158">
        <v>1.4301592977812496</v>
      </c>
      <c r="F15" s="158">
        <v>1.3166732229264249</v>
      </c>
      <c r="G15" s="158">
        <v>1.591378443855018</v>
      </c>
      <c r="H15" s="158">
        <v>0.98301365450156131</v>
      </c>
      <c r="I15" s="158">
        <v>0.95967116572529565</v>
      </c>
      <c r="J15" s="158">
        <v>1.0918057254938589</v>
      </c>
      <c r="K15" s="158">
        <v>1.5647</v>
      </c>
      <c r="M15" s="102"/>
      <c r="N15" s="102"/>
      <c r="O15" s="102"/>
      <c r="P15" s="102"/>
      <c r="Q15" s="102"/>
      <c r="R15" s="102"/>
      <c r="S15" s="102"/>
      <c r="T15" s="102"/>
    </row>
    <row r="16" spans="1:20">
      <c r="A16" t="s">
        <v>225</v>
      </c>
      <c r="B16" s="82" t="s">
        <v>544</v>
      </c>
      <c r="C16" s="115" t="s">
        <v>500</v>
      </c>
      <c r="D16" s="158">
        <v>0.92048660031994323</v>
      </c>
      <c r="E16" s="158">
        <v>1.0668538396157832</v>
      </c>
      <c r="F16" s="158">
        <v>1.3045296038769671</v>
      </c>
      <c r="G16" s="158">
        <v>1.3012188970088399</v>
      </c>
      <c r="H16" s="158">
        <v>0.98301365450156131</v>
      </c>
      <c r="I16" s="158">
        <v>0.95967116572529565</v>
      </c>
      <c r="J16" s="158">
        <v>1.0918057254938589</v>
      </c>
      <c r="K16" s="158">
        <v>1.01</v>
      </c>
      <c r="M16" s="102"/>
      <c r="N16" s="102"/>
      <c r="O16" s="102"/>
      <c r="P16" s="102"/>
      <c r="Q16" s="102"/>
      <c r="R16" s="102"/>
      <c r="S16" s="102"/>
      <c r="T16" s="102"/>
    </row>
    <row r="17" spans="1:20">
      <c r="B17" s="82"/>
      <c r="M17" s="102"/>
      <c r="N17" s="102"/>
      <c r="O17" s="102"/>
      <c r="P17" s="102"/>
      <c r="Q17" s="102"/>
      <c r="R17" s="102"/>
      <c r="S17" s="102"/>
      <c r="T17" s="102"/>
    </row>
    <row r="18" spans="1:20" ht="15.75">
      <c r="A18" s="2"/>
      <c r="B18" s="80" t="s">
        <v>492</v>
      </c>
      <c r="M18" s="102"/>
      <c r="N18" s="102"/>
      <c r="O18" s="102"/>
      <c r="P18" s="102"/>
      <c r="Q18" s="102"/>
      <c r="R18" s="102"/>
      <c r="S18" s="102"/>
      <c r="T18" s="102"/>
    </row>
    <row r="19" spans="1:20">
      <c r="A19" s="2" t="s">
        <v>206</v>
      </c>
      <c r="B19" s="6" t="s">
        <v>28</v>
      </c>
      <c r="C19" s="6" t="s">
        <v>54</v>
      </c>
      <c r="D19" s="156">
        <v>0.29797963918414977</v>
      </c>
      <c r="E19" s="156">
        <v>0.37210720707855882</v>
      </c>
      <c r="F19" s="156">
        <v>8.3897416081167436E-2</v>
      </c>
      <c r="G19" s="156">
        <v>0.44142736805469779</v>
      </c>
      <c r="H19" s="156">
        <v>0.19729217874038601</v>
      </c>
      <c r="I19" s="156">
        <v>0.59851938696658313</v>
      </c>
      <c r="J19" s="156">
        <v>0.47954559429367033</v>
      </c>
      <c r="K19" s="156">
        <v>0.79800000000000004</v>
      </c>
      <c r="L19" s="112"/>
      <c r="M19" s="102"/>
      <c r="N19" s="102"/>
      <c r="O19" s="102"/>
      <c r="P19" s="102"/>
      <c r="Q19" s="102"/>
      <c r="R19" s="102"/>
      <c r="S19" s="102"/>
      <c r="T19" s="102"/>
    </row>
    <row r="20" spans="1:20">
      <c r="A20" s="2" t="s">
        <v>207</v>
      </c>
      <c r="B20" s="6" t="s">
        <v>29</v>
      </c>
      <c r="C20" s="6" t="s">
        <v>54</v>
      </c>
      <c r="D20" s="156">
        <v>0.86920741405966651</v>
      </c>
      <c r="E20" s="156">
        <v>1.4895168196718003</v>
      </c>
      <c r="F20" s="156">
        <v>3.8606884699985029</v>
      </c>
      <c r="G20" s="156">
        <v>1.8142011803022153</v>
      </c>
      <c r="H20" s="156">
        <v>1.0724040806313369</v>
      </c>
      <c r="I20" s="156">
        <v>0.77534178671132969</v>
      </c>
      <c r="J20" s="156">
        <v>1.2515497471729675</v>
      </c>
      <c r="K20" s="156">
        <v>1.7569999999999999</v>
      </c>
      <c r="L20" s="112"/>
      <c r="M20" s="102"/>
      <c r="N20" s="102"/>
      <c r="O20" s="102"/>
      <c r="P20" s="102"/>
      <c r="Q20" s="102"/>
      <c r="R20" s="102"/>
      <c r="S20" s="102"/>
      <c r="T20" s="102"/>
    </row>
    <row r="21" spans="1:20">
      <c r="A21" s="2" t="s">
        <v>187</v>
      </c>
      <c r="B21" s="13" t="s">
        <v>27</v>
      </c>
      <c r="C21" s="6" t="s">
        <v>54</v>
      </c>
      <c r="D21" s="156">
        <v>1.1671870532438162</v>
      </c>
      <c r="E21" s="156">
        <v>1.8616240267503592</v>
      </c>
      <c r="F21" s="156">
        <v>3.9445858860796705</v>
      </c>
      <c r="G21" s="156">
        <v>2.255628548356913</v>
      </c>
      <c r="H21" s="156">
        <v>1.2696962593717229</v>
      </c>
      <c r="I21" s="156">
        <v>1.3738611736779127</v>
      </c>
      <c r="J21" s="156">
        <v>1.7310953414666379</v>
      </c>
      <c r="K21" s="156">
        <v>2.5549999999999997</v>
      </c>
      <c r="L21" s="112"/>
      <c r="M21" s="102"/>
      <c r="N21" s="102"/>
      <c r="O21" s="102"/>
      <c r="P21" s="102"/>
      <c r="Q21" s="102"/>
      <c r="R21" s="102"/>
      <c r="S21" s="102"/>
      <c r="T21" s="102"/>
    </row>
    <row r="22" spans="1:20">
      <c r="A22" s="2"/>
      <c r="B22" s="82"/>
      <c r="L22" s="112"/>
      <c r="M22" s="102"/>
      <c r="N22" s="102"/>
      <c r="O22" s="102"/>
      <c r="P22" s="102"/>
      <c r="Q22" s="102"/>
      <c r="R22" s="102"/>
      <c r="S22" s="102"/>
      <c r="T22" s="102"/>
    </row>
    <row r="23" spans="1:20" ht="15.75">
      <c r="A23" s="2"/>
      <c r="B23" s="80" t="s">
        <v>493</v>
      </c>
      <c r="L23" s="112"/>
      <c r="M23" s="102"/>
      <c r="N23" s="102"/>
      <c r="O23" s="102"/>
      <c r="P23" s="102"/>
      <c r="Q23" s="102"/>
      <c r="R23" s="102"/>
      <c r="S23" s="102"/>
      <c r="T23" s="102"/>
    </row>
    <row r="24" spans="1:20">
      <c r="A24" s="78" t="s">
        <v>188</v>
      </c>
      <c r="B24" s="83" t="s">
        <v>398</v>
      </c>
      <c r="C24" s="115" t="s">
        <v>66</v>
      </c>
      <c r="D24" s="100">
        <v>4.4532627896001396E-2</v>
      </c>
      <c r="E24" s="100">
        <v>4.5923805183476024E-2</v>
      </c>
      <c r="F24" s="100">
        <v>4.7653389186893678E-2</v>
      </c>
      <c r="G24" s="100">
        <v>5.3407981632986316E-2</v>
      </c>
      <c r="H24" s="100">
        <v>4.5151247010157533E-2</v>
      </c>
      <c r="I24" s="100">
        <v>4.4459786747557274E-2</v>
      </c>
      <c r="J24" s="100">
        <v>4.266205547586676E-2</v>
      </c>
      <c r="K24" s="100">
        <v>4.1000000000000002E-2</v>
      </c>
      <c r="L24" s="112"/>
      <c r="M24" s="102"/>
      <c r="N24" s="102"/>
      <c r="O24" s="102"/>
      <c r="P24" s="102"/>
      <c r="Q24" s="102"/>
      <c r="R24" s="102"/>
      <c r="S24" s="102"/>
      <c r="T24" s="102"/>
    </row>
    <row r="25" spans="1:20">
      <c r="A25" s="78"/>
      <c r="B25" s="82"/>
      <c r="D25" s="101"/>
      <c r="E25" s="101"/>
      <c r="F25" s="101"/>
      <c r="G25" s="101"/>
      <c r="H25" s="101"/>
      <c r="I25" s="101"/>
      <c r="J25" s="101"/>
      <c r="M25" s="102"/>
      <c r="N25" s="102"/>
      <c r="O25" s="102"/>
      <c r="P25" s="102"/>
      <c r="Q25" s="102"/>
      <c r="R25" s="102"/>
      <c r="S25" s="102"/>
      <c r="T25" s="102"/>
    </row>
    <row r="26" spans="1:20" ht="15.75">
      <c r="A26" s="2"/>
      <c r="B26" s="80" t="s">
        <v>494</v>
      </c>
      <c r="D26" s="101"/>
      <c r="E26" s="101"/>
      <c r="F26" s="101"/>
      <c r="G26" s="101"/>
      <c r="H26" s="101"/>
      <c r="I26" s="101"/>
      <c r="J26" s="101"/>
      <c r="M26" s="102"/>
      <c r="N26" s="102"/>
      <c r="O26" s="102"/>
      <c r="P26" s="102"/>
      <c r="Q26" s="102"/>
      <c r="R26" s="102"/>
      <c r="S26" s="102"/>
      <c r="T26" s="102"/>
    </row>
    <row r="27" spans="1:20">
      <c r="A27" s="78" t="s">
        <v>221</v>
      </c>
      <c r="B27" s="13" t="s">
        <v>255</v>
      </c>
      <c r="C27" s="115" t="s">
        <v>66</v>
      </c>
      <c r="D27" s="100">
        <v>0.64960813612092583</v>
      </c>
      <c r="E27" s="100">
        <v>0.66216715439587515</v>
      </c>
      <c r="F27" s="100">
        <v>0.69312651788465141</v>
      </c>
      <c r="G27" s="100">
        <v>0.73381613382463196</v>
      </c>
      <c r="H27" s="100">
        <v>0.70574903485221263</v>
      </c>
      <c r="I27" s="100">
        <v>0.66604700606821765</v>
      </c>
      <c r="J27" s="100">
        <v>0.60493533617234063</v>
      </c>
      <c r="K27" s="100">
        <v>0.64106613007855417</v>
      </c>
      <c r="M27" s="102"/>
      <c r="N27" s="102"/>
      <c r="O27" s="102"/>
      <c r="P27" s="102"/>
      <c r="Q27" s="102"/>
      <c r="R27" s="102"/>
      <c r="S27" s="102"/>
      <c r="T27" s="102"/>
    </row>
    <row r="28" spans="1:20">
      <c r="A28" s="2"/>
    </row>
    <row r="29" spans="1:20">
      <c r="A29" s="2"/>
      <c r="M29" s="102"/>
      <c r="N29" s="102"/>
      <c r="O29" s="102"/>
      <c r="P29" s="102"/>
      <c r="Q29" s="102"/>
      <c r="R29" s="102"/>
      <c r="S29" s="102"/>
      <c r="T29" s="102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50"/>
    <pageSetUpPr fitToPage="1"/>
  </sheetPr>
  <dimension ref="A1:Z33"/>
  <sheetViews>
    <sheetView tabSelected="1" zoomScale="79" zoomScaleNormal="79" workbookViewId="0">
      <selection activeCell="I36" sqref="I36"/>
    </sheetView>
  </sheetViews>
  <sheetFormatPr defaultRowHeight="15"/>
  <cols>
    <col min="1" max="1" width="16.7109375" customWidth="1"/>
    <col min="2" max="2" width="69.42578125" customWidth="1"/>
    <col min="3" max="3" width="16.140625" style="115" customWidth="1"/>
    <col min="4" max="11" width="11.42578125" customWidth="1"/>
    <col min="12" max="12" width="21.42578125" bestFit="1" customWidth="1"/>
    <col min="15" max="15" width="11.28515625" customWidth="1"/>
  </cols>
  <sheetData>
    <row r="1" spans="1:26" ht="15.75">
      <c r="B1" s="49" t="s">
        <v>547</v>
      </c>
    </row>
    <row r="3" spans="1:26" ht="36.75" customHeight="1">
      <c r="B3" s="1" t="s">
        <v>220</v>
      </c>
      <c r="D3" s="118">
        <v>2006</v>
      </c>
      <c r="E3" s="118">
        <v>2007</v>
      </c>
      <c r="F3" s="118">
        <v>2008</v>
      </c>
      <c r="G3" s="118">
        <v>2009</v>
      </c>
      <c r="H3" s="118">
        <v>2010</v>
      </c>
      <c r="I3" s="118">
        <v>2011</v>
      </c>
      <c r="J3" s="118">
        <v>2012</v>
      </c>
      <c r="K3" s="118">
        <v>2013</v>
      </c>
      <c r="L3" s="79" t="s">
        <v>355</v>
      </c>
    </row>
    <row r="4" spans="1:26">
      <c r="A4" s="1" t="s">
        <v>67</v>
      </c>
      <c r="B4" s="1" t="s">
        <v>2</v>
      </c>
      <c r="C4" s="116" t="s">
        <v>3</v>
      </c>
    </row>
    <row r="5" spans="1:26" ht="15.75">
      <c r="B5" s="50" t="s">
        <v>495</v>
      </c>
      <c r="C5" s="117"/>
    </row>
    <row r="6" spans="1:26">
      <c r="A6" t="s">
        <v>343</v>
      </c>
      <c r="B6" s="55" t="s">
        <v>189</v>
      </c>
      <c r="C6" s="117" t="s">
        <v>193</v>
      </c>
      <c r="D6" s="159">
        <v>82.556841440713214</v>
      </c>
      <c r="E6" s="159">
        <v>82.89445515829523</v>
      </c>
      <c r="F6" s="159">
        <v>83.359998866526894</v>
      </c>
      <c r="G6" s="159">
        <v>84.596221912226028</v>
      </c>
      <c r="H6" s="159">
        <v>85.075906943307473</v>
      </c>
      <c r="I6" s="159">
        <v>86.206446662599475</v>
      </c>
      <c r="J6" s="159">
        <v>86.641900018582206</v>
      </c>
      <c r="K6" s="159">
        <v>88.158453068349672</v>
      </c>
    </row>
    <row r="7" spans="1:26">
      <c r="A7" t="s">
        <v>344</v>
      </c>
      <c r="B7" s="55" t="s">
        <v>190</v>
      </c>
      <c r="C7" s="117" t="s">
        <v>192</v>
      </c>
      <c r="D7" s="159">
        <v>12.918195349323025</v>
      </c>
      <c r="E7" s="159">
        <v>12.895667737063496</v>
      </c>
      <c r="F7" s="159">
        <v>12.65171540618552</v>
      </c>
      <c r="G7" s="159">
        <v>12.757774922580198</v>
      </c>
      <c r="H7" s="159">
        <v>12.879436788145567</v>
      </c>
      <c r="I7" s="159">
        <v>12.513109136512838</v>
      </c>
      <c r="J7" s="159">
        <v>12.533923580642988</v>
      </c>
      <c r="K7" s="159">
        <v>11.966610430120596</v>
      </c>
      <c r="L7" s="112"/>
    </row>
    <row r="8" spans="1:26">
      <c r="A8" t="s">
        <v>345</v>
      </c>
      <c r="B8" s="55" t="s">
        <v>191</v>
      </c>
      <c r="C8" s="117" t="s">
        <v>194</v>
      </c>
      <c r="D8" s="159">
        <v>2.9176430497786749</v>
      </c>
      <c r="E8" s="159">
        <v>3.0438803927101934</v>
      </c>
      <c r="F8" s="159">
        <v>3.2463199642631335</v>
      </c>
      <c r="G8" s="159">
        <v>3.4615952437788713</v>
      </c>
      <c r="H8" s="159">
        <v>3.3382120978363572</v>
      </c>
      <c r="I8" s="159">
        <v>3.1810033080216984</v>
      </c>
      <c r="J8" s="159">
        <v>2.917805630473234</v>
      </c>
      <c r="K8" s="159">
        <v>3.1813290944865464</v>
      </c>
      <c r="L8" s="112"/>
    </row>
    <row r="9" spans="1:26">
      <c r="B9" s="55"/>
      <c r="C9" s="117"/>
      <c r="D9" s="112"/>
      <c r="E9" s="112"/>
      <c r="F9" s="112"/>
      <c r="G9" s="112"/>
      <c r="H9" s="112"/>
      <c r="I9" s="112"/>
      <c r="J9" s="112"/>
      <c r="K9" s="112"/>
      <c r="L9" s="112"/>
    </row>
    <row r="10" spans="1:26" ht="15.75">
      <c r="B10" s="50" t="s">
        <v>496</v>
      </c>
      <c r="C10" s="117"/>
      <c r="D10" s="112"/>
      <c r="E10" s="112"/>
      <c r="F10" s="112">
        <v>1</v>
      </c>
      <c r="G10" s="112"/>
      <c r="H10" s="112"/>
      <c r="I10" s="112"/>
      <c r="J10" s="112"/>
      <c r="K10" s="112"/>
      <c r="L10" s="112"/>
    </row>
    <row r="11" spans="1:26">
      <c r="A11" t="s">
        <v>346</v>
      </c>
      <c r="B11" s="55" t="s">
        <v>195</v>
      </c>
      <c r="C11" s="117" t="s">
        <v>57</v>
      </c>
      <c r="D11" s="112"/>
      <c r="E11" s="112"/>
      <c r="F11" s="112"/>
      <c r="G11" s="159">
        <v>1275.2074605336286</v>
      </c>
      <c r="H11" s="159">
        <v>1279.5303680824436</v>
      </c>
      <c r="I11" s="159">
        <v>1277.3072945900199</v>
      </c>
      <c r="J11" s="159">
        <v>1284.2921867730474</v>
      </c>
      <c r="K11" s="159">
        <v>1279</v>
      </c>
      <c r="L11" s="112"/>
      <c r="S11" s="114"/>
      <c r="T11" s="114"/>
      <c r="U11" s="114"/>
      <c r="V11" s="114"/>
      <c r="W11" s="114"/>
      <c r="X11" s="114"/>
      <c r="Y11" s="114"/>
      <c r="Z11" s="114"/>
    </row>
    <row r="12" spans="1:26">
      <c r="A12" t="s">
        <v>347</v>
      </c>
      <c r="B12" s="55" t="s">
        <v>440</v>
      </c>
      <c r="C12" s="117" t="s">
        <v>516</v>
      </c>
      <c r="D12" s="112"/>
      <c r="E12" s="112"/>
      <c r="F12" s="112"/>
      <c r="G12" s="160">
        <v>25185</v>
      </c>
      <c r="H12" s="160">
        <v>25185</v>
      </c>
      <c r="I12" s="160">
        <v>25185</v>
      </c>
      <c r="J12" s="160">
        <v>25185</v>
      </c>
      <c r="K12" s="159">
        <v>25185</v>
      </c>
      <c r="L12" s="112"/>
      <c r="S12" s="114"/>
      <c r="T12" s="114"/>
      <c r="U12" s="114"/>
      <c r="V12" s="114"/>
      <c r="W12" s="114"/>
      <c r="X12" s="114"/>
      <c r="Y12" s="114"/>
      <c r="Z12" s="114"/>
    </row>
    <row r="13" spans="1:26">
      <c r="A13" t="s">
        <v>348</v>
      </c>
      <c r="B13" s="55" t="s">
        <v>441</v>
      </c>
      <c r="C13" s="117" t="s">
        <v>516</v>
      </c>
      <c r="D13" s="112"/>
      <c r="E13" s="112"/>
      <c r="F13" s="112"/>
      <c r="G13" s="160">
        <v>4535</v>
      </c>
      <c r="H13" s="160">
        <v>4535</v>
      </c>
      <c r="I13" s="160">
        <v>4535</v>
      </c>
      <c r="J13" s="160">
        <v>4535</v>
      </c>
      <c r="K13" s="159">
        <v>4535</v>
      </c>
      <c r="L13" s="112"/>
      <c r="S13" s="114"/>
      <c r="T13" s="114"/>
      <c r="U13" s="114"/>
      <c r="V13" s="114"/>
      <c r="W13" s="114"/>
      <c r="X13" s="114"/>
      <c r="Y13" s="114"/>
      <c r="Z13" s="114"/>
    </row>
    <row r="14" spans="1:26">
      <c r="A14" t="s">
        <v>349</v>
      </c>
      <c r="B14" s="55" t="s">
        <v>442</v>
      </c>
      <c r="C14" s="117" t="s">
        <v>516</v>
      </c>
      <c r="D14" s="112"/>
      <c r="E14" s="112"/>
      <c r="F14" s="112"/>
      <c r="G14" s="160">
        <v>29720</v>
      </c>
      <c r="H14" s="160">
        <v>29720</v>
      </c>
      <c r="I14" s="160">
        <v>29720</v>
      </c>
      <c r="J14" s="160">
        <v>29720</v>
      </c>
      <c r="K14" s="159">
        <v>29720</v>
      </c>
      <c r="L14" s="112"/>
      <c r="S14" s="114"/>
      <c r="T14" s="114"/>
      <c r="U14" s="114"/>
      <c r="V14" s="114"/>
      <c r="W14" s="114"/>
      <c r="X14" s="114"/>
      <c r="Y14" s="114"/>
      <c r="Z14" s="114"/>
    </row>
    <row r="15" spans="1:26">
      <c r="A15" t="s">
        <v>350</v>
      </c>
      <c r="B15" s="55" t="s">
        <v>443</v>
      </c>
      <c r="C15" s="117" t="s">
        <v>516</v>
      </c>
      <c r="D15" s="112"/>
      <c r="E15" s="112"/>
      <c r="F15" s="112"/>
      <c r="G15" s="159">
        <v>188013.8361651352</v>
      </c>
      <c r="H15" s="159">
        <v>188651.19632557515</v>
      </c>
      <c r="I15" s="159">
        <v>188323.43116710227</v>
      </c>
      <c r="J15" s="159">
        <v>189353.26859761836</v>
      </c>
      <c r="K15" s="159">
        <v>188573</v>
      </c>
      <c r="L15" s="112"/>
      <c r="M15" s="112"/>
      <c r="N15" s="112"/>
      <c r="O15" s="112"/>
      <c r="S15" s="114"/>
      <c r="T15" s="114"/>
      <c r="U15" s="114"/>
      <c r="V15" s="114"/>
      <c r="W15" s="114"/>
      <c r="X15" s="114"/>
      <c r="Y15" s="114"/>
      <c r="Z15" s="114"/>
    </row>
    <row r="16" spans="1:26">
      <c r="A16" t="s">
        <v>351</v>
      </c>
      <c r="B16" s="55" t="s">
        <v>444</v>
      </c>
      <c r="C16" s="117" t="s">
        <v>519</v>
      </c>
      <c r="D16" s="112"/>
      <c r="E16" s="112"/>
      <c r="F16" s="112"/>
      <c r="G16" s="113">
        <v>3.5</v>
      </c>
      <c r="H16" s="113">
        <v>3.5</v>
      </c>
      <c r="I16" s="113">
        <v>3.5</v>
      </c>
      <c r="J16" s="113">
        <v>2.2000000000000002</v>
      </c>
      <c r="K16" s="159">
        <v>2.0499999999999998</v>
      </c>
      <c r="L16" s="112"/>
      <c r="M16" s="112"/>
      <c r="N16" s="112"/>
      <c r="O16" s="112"/>
      <c r="S16" s="114"/>
      <c r="T16" s="114"/>
      <c r="U16" s="114"/>
      <c r="V16" s="114"/>
      <c r="W16" s="114"/>
      <c r="X16" s="114"/>
      <c r="Y16" s="114"/>
      <c r="Z16" s="114"/>
    </row>
    <row r="17" spans="1:26">
      <c r="A17" t="s">
        <v>352</v>
      </c>
      <c r="B17" s="55" t="s">
        <v>445</v>
      </c>
      <c r="C17" s="117" t="s">
        <v>519</v>
      </c>
      <c r="D17" s="112"/>
      <c r="E17" s="112"/>
      <c r="F17" s="112"/>
      <c r="G17" s="113">
        <v>3</v>
      </c>
      <c r="H17" s="113">
        <v>3</v>
      </c>
      <c r="I17" s="113">
        <v>3</v>
      </c>
      <c r="J17" s="113">
        <v>2</v>
      </c>
      <c r="K17" s="159">
        <v>2.02</v>
      </c>
      <c r="L17" s="112"/>
      <c r="M17" s="112"/>
      <c r="N17" s="112"/>
      <c r="O17" s="112"/>
      <c r="S17" s="114"/>
      <c r="T17" s="114"/>
      <c r="U17" s="114"/>
      <c r="V17" s="114"/>
      <c r="W17" s="114"/>
      <c r="X17" s="114"/>
      <c r="Y17" s="114"/>
      <c r="Z17" s="114"/>
    </row>
    <row r="18" spans="1:26">
      <c r="A18" t="s">
        <v>353</v>
      </c>
      <c r="B18" s="55" t="s">
        <v>446</v>
      </c>
      <c r="C18" s="117" t="s">
        <v>520</v>
      </c>
      <c r="D18" s="112"/>
      <c r="E18" s="112"/>
      <c r="F18" s="112"/>
      <c r="G18" s="160">
        <v>2.5</v>
      </c>
      <c r="H18" s="160">
        <v>2.5</v>
      </c>
      <c r="I18" s="160">
        <v>2.5</v>
      </c>
      <c r="J18" s="160">
        <v>2.5</v>
      </c>
      <c r="K18" s="159">
        <v>4.82</v>
      </c>
      <c r="L18" s="112"/>
      <c r="M18" s="112"/>
      <c r="N18" s="112"/>
      <c r="O18" s="112"/>
      <c r="S18" s="114"/>
      <c r="T18" s="114"/>
      <c r="U18" s="114"/>
      <c r="V18" s="114"/>
      <c r="W18" s="114"/>
      <c r="X18" s="114"/>
      <c r="Y18" s="114"/>
      <c r="Z18" s="114"/>
    </row>
    <row r="19" spans="1:26">
      <c r="A19" t="s">
        <v>449</v>
      </c>
      <c r="B19" s="55" t="s">
        <v>447</v>
      </c>
      <c r="C19" s="117" t="s">
        <v>520</v>
      </c>
      <c r="D19" s="112"/>
      <c r="E19" s="112"/>
      <c r="F19" s="112"/>
      <c r="G19" s="160">
        <v>5</v>
      </c>
      <c r="H19" s="160">
        <v>5</v>
      </c>
      <c r="I19" s="160">
        <v>5</v>
      </c>
      <c r="J19" s="160">
        <v>5</v>
      </c>
      <c r="K19" s="159">
        <v>8.81</v>
      </c>
      <c r="L19" s="112"/>
      <c r="M19" s="112"/>
      <c r="N19" s="112"/>
      <c r="O19" s="112"/>
      <c r="S19" s="114"/>
      <c r="T19" s="114"/>
      <c r="U19" s="114"/>
      <c r="V19" s="114"/>
      <c r="W19" s="114"/>
      <c r="X19" s="114"/>
      <c r="Y19" s="114"/>
      <c r="Z19" s="114"/>
    </row>
    <row r="20" spans="1:26" s="112" customFormat="1" ht="30">
      <c r="A20" s="112" t="s">
        <v>450</v>
      </c>
      <c r="B20" s="153" t="s">
        <v>453</v>
      </c>
      <c r="C20" s="117" t="s">
        <v>521</v>
      </c>
      <c r="G20" s="160">
        <v>1.25</v>
      </c>
      <c r="H20" s="160">
        <v>1.25</v>
      </c>
      <c r="I20" s="160">
        <v>1.25</v>
      </c>
      <c r="J20" s="160">
        <v>1.25</v>
      </c>
      <c r="K20" s="159">
        <v>1.25</v>
      </c>
      <c r="S20" s="114"/>
      <c r="T20" s="114"/>
      <c r="U20" s="114"/>
      <c r="V20" s="114"/>
      <c r="W20" s="114"/>
      <c r="X20" s="114"/>
      <c r="Y20" s="114"/>
      <c r="Z20" s="114"/>
    </row>
    <row r="21" spans="1:26">
      <c r="A21" t="s">
        <v>451</v>
      </c>
      <c r="B21" s="55" t="s">
        <v>454</v>
      </c>
      <c r="C21" s="117" t="s">
        <v>521</v>
      </c>
      <c r="D21" s="112"/>
      <c r="E21" s="112"/>
      <c r="F21" s="112"/>
      <c r="G21" s="160">
        <v>3</v>
      </c>
      <c r="H21" s="160">
        <v>3</v>
      </c>
      <c r="I21" s="160">
        <v>3</v>
      </c>
      <c r="J21" s="160">
        <v>3</v>
      </c>
      <c r="K21" s="159">
        <v>1.76</v>
      </c>
      <c r="L21" s="112"/>
      <c r="M21" s="112"/>
      <c r="N21" s="112"/>
      <c r="O21" s="112"/>
      <c r="S21" s="114"/>
      <c r="T21" s="114"/>
      <c r="U21" s="114"/>
      <c r="V21" s="114"/>
      <c r="W21" s="114"/>
      <c r="X21" s="114"/>
      <c r="Y21" s="114"/>
      <c r="Z21" s="114"/>
    </row>
    <row r="22" spans="1:26">
      <c r="A22" t="s">
        <v>452</v>
      </c>
      <c r="B22" s="55" t="s">
        <v>448</v>
      </c>
      <c r="C22" s="117" t="s">
        <v>516</v>
      </c>
      <c r="D22" s="112"/>
      <c r="E22" s="112"/>
      <c r="F22" s="112"/>
      <c r="G22" s="160">
        <v>0</v>
      </c>
      <c r="H22" s="160">
        <v>0</v>
      </c>
      <c r="I22" s="160">
        <v>0</v>
      </c>
      <c r="J22" s="160">
        <v>0</v>
      </c>
      <c r="K22" s="159">
        <v>0</v>
      </c>
      <c r="L22" s="112"/>
      <c r="M22" s="112"/>
      <c r="N22" s="112"/>
      <c r="O22" s="112"/>
      <c r="S22" s="114"/>
      <c r="T22" s="114"/>
      <c r="U22" s="114"/>
      <c r="V22" s="114"/>
      <c r="W22" s="114"/>
      <c r="X22" s="114"/>
      <c r="Y22" s="114"/>
      <c r="Z22" s="114"/>
    </row>
    <row r="23" spans="1:26">
      <c r="A23" t="s">
        <v>455</v>
      </c>
      <c r="B23" s="55" t="s">
        <v>196</v>
      </c>
      <c r="C23" s="117" t="s">
        <v>57</v>
      </c>
      <c r="D23" s="112"/>
      <c r="E23" s="112"/>
      <c r="F23" s="112"/>
      <c r="G23" s="160">
        <v>74</v>
      </c>
      <c r="H23" s="160">
        <v>74</v>
      </c>
      <c r="I23" s="160">
        <v>74</v>
      </c>
      <c r="J23" s="160">
        <v>74</v>
      </c>
      <c r="K23" s="159">
        <v>74</v>
      </c>
      <c r="L23" s="112"/>
      <c r="M23" s="112"/>
      <c r="N23" s="112"/>
      <c r="O23" s="112"/>
      <c r="S23" s="114"/>
      <c r="T23" s="114"/>
      <c r="U23" s="114"/>
      <c r="V23" s="114"/>
      <c r="W23" s="114"/>
      <c r="X23" s="114"/>
      <c r="Y23" s="114"/>
      <c r="Z23" s="114"/>
    </row>
    <row r="24" spans="1:26">
      <c r="A24" t="s">
        <v>456</v>
      </c>
      <c r="B24" s="55" t="s">
        <v>219</v>
      </c>
      <c r="C24" s="117" t="s">
        <v>516</v>
      </c>
      <c r="D24" s="112"/>
      <c r="E24" s="112"/>
      <c r="F24" s="112"/>
      <c r="G24" s="160">
        <v>18253</v>
      </c>
      <c r="H24" s="160">
        <v>18253</v>
      </c>
      <c r="I24" s="160">
        <v>18253</v>
      </c>
      <c r="J24" s="160">
        <v>18253</v>
      </c>
      <c r="K24" s="159">
        <v>18253</v>
      </c>
      <c r="L24" s="112"/>
      <c r="M24" s="112"/>
      <c r="N24" s="112"/>
      <c r="O24" s="112"/>
      <c r="S24" s="114"/>
      <c r="T24" s="114"/>
      <c r="U24" s="114"/>
      <c r="V24" s="114"/>
      <c r="W24" s="114"/>
      <c r="X24" s="114"/>
      <c r="Y24" s="114"/>
      <c r="Z24" s="114"/>
    </row>
    <row r="25" spans="1:26">
      <c r="B25" s="55"/>
      <c r="C25" s="117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</row>
    <row r="26" spans="1:26" ht="15.75">
      <c r="B26" s="50" t="s">
        <v>497</v>
      </c>
      <c r="C26" s="117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</row>
    <row r="27" spans="1:26">
      <c r="A27" t="s">
        <v>354</v>
      </c>
      <c r="B27" s="55" t="s">
        <v>548</v>
      </c>
      <c r="C27" s="117" t="s">
        <v>57</v>
      </c>
      <c r="D27" s="159">
        <v>7421.8924719887709</v>
      </c>
      <c r="E27" s="159">
        <v>7458.2793121613504</v>
      </c>
      <c r="F27" s="159">
        <v>7486.7323474809236</v>
      </c>
      <c r="G27" s="159">
        <v>7424.9178722391944</v>
      </c>
      <c r="H27" s="159">
        <v>7450.0880774901916</v>
      </c>
      <c r="I27" s="159">
        <v>7437.1441929725379</v>
      </c>
      <c r="J27" s="159">
        <v>7477.8138505855222</v>
      </c>
      <c r="K27" s="159">
        <v>7447</v>
      </c>
      <c r="L27" s="112"/>
      <c r="M27" s="112"/>
      <c r="N27" s="112"/>
      <c r="O27" s="112"/>
    </row>
    <row r="28" spans="1:26">
      <c r="B28" s="55"/>
      <c r="C28" s="117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</row>
    <row r="29" spans="1:26" ht="15.75">
      <c r="B29" s="50" t="s">
        <v>498</v>
      </c>
      <c r="D29" s="48" t="s">
        <v>208</v>
      </c>
      <c r="E29" s="48" t="s">
        <v>81</v>
      </c>
      <c r="F29" s="48" t="s">
        <v>517</v>
      </c>
      <c r="G29" s="112"/>
      <c r="H29" s="112"/>
      <c r="I29" s="112"/>
      <c r="J29" s="112"/>
      <c r="K29" s="112"/>
      <c r="L29" s="112"/>
      <c r="M29" s="112"/>
      <c r="N29" s="112"/>
      <c r="O29" s="112"/>
    </row>
    <row r="30" spans="1:26">
      <c r="A30" s="112" t="s">
        <v>436</v>
      </c>
      <c r="B30" s="112" t="s">
        <v>640</v>
      </c>
      <c r="D30" s="113">
        <v>3920</v>
      </c>
      <c r="E30" s="113" t="s">
        <v>625</v>
      </c>
      <c r="F30" s="113" t="s">
        <v>636</v>
      </c>
      <c r="G30" s="112"/>
      <c r="H30" s="112"/>
      <c r="I30" s="112"/>
      <c r="J30" s="112"/>
      <c r="K30" s="112"/>
      <c r="L30" s="112"/>
      <c r="M30" s="112"/>
      <c r="N30" s="112"/>
      <c r="O30" s="112"/>
    </row>
    <row r="31" spans="1:26">
      <c r="A31" s="112" t="s">
        <v>545</v>
      </c>
      <c r="B31" t="s">
        <v>641</v>
      </c>
      <c r="D31" s="113">
        <v>3199</v>
      </c>
      <c r="E31" s="113" t="s">
        <v>626</v>
      </c>
      <c r="F31" s="113" t="s">
        <v>636</v>
      </c>
      <c r="L31" s="112"/>
      <c r="M31" s="112"/>
      <c r="N31" s="112"/>
      <c r="O31" s="112"/>
    </row>
    <row r="32" spans="1:26">
      <c r="A32" s="112" t="s">
        <v>628</v>
      </c>
      <c r="B32" t="s">
        <v>642</v>
      </c>
      <c r="D32" s="113">
        <v>3179</v>
      </c>
      <c r="E32" s="113" t="s">
        <v>627</v>
      </c>
      <c r="F32" s="113" t="s">
        <v>636</v>
      </c>
      <c r="L32" s="112"/>
    </row>
    <row r="33" spans="3:12">
      <c r="C33"/>
      <c r="L33" s="112"/>
    </row>
  </sheetData>
  <pageMargins left="0.70866141732283472" right="0.70866141732283472" top="0.74803149606299213" bottom="0.74803149606299213" header="0.31496062992125984" footer="0.31496062992125984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1. Contents</vt:lpstr>
      <vt:lpstr>2. Revenue</vt:lpstr>
      <vt:lpstr>3. Opex</vt:lpstr>
      <vt:lpstr>4.Assets</vt:lpstr>
      <vt:lpstr>5. Operational data</vt:lpstr>
      <vt:lpstr>6. Physical Assets</vt:lpstr>
      <vt:lpstr>7. Quality of services</vt:lpstr>
      <vt:lpstr>8. Operating environment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Ley, Andrew</cp:lastModifiedBy>
  <cp:lastPrinted>2014-04-29T08:32:19Z</cp:lastPrinted>
  <dcterms:created xsi:type="dcterms:W3CDTF">2013-06-17T05:26:37Z</dcterms:created>
  <dcterms:modified xsi:type="dcterms:W3CDTF">2014-06-26T00:30:12Z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\\SCBRFS001.accc.local\home$\kcheu\audited data\EB RIN 2006-2013 - Consolidated Data Lodged to the AER.xlsx</vt:lpwstr>
  </property>
  <property fmtid="{D5CDD505-2E9C-101B-9397-08002B2CF9AE}" pid="7" name="currfile">
    <vt:lpwstr>S:\AER\EBTRIN\00AER\13UED.xlsx</vt:lpwstr>
  </property>
</Properties>
</file>