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10" yWindow="-165" windowWidth="11160" windowHeight="10860" tabRatio="724" activeTab="5"/>
  </bookViews>
  <sheets>
    <sheet name="Cover" sheetId="6" r:id="rId1"/>
    <sheet name="1. Contents" sheetId="1" r:id="rId2"/>
    <sheet name="2. Revenue" sheetId="3" r:id="rId3"/>
    <sheet name="3. Opex" sheetId="16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data'!$B$88</definedName>
    <definedName name="_ftnref1" localSheetId="5">'5. Operational data'!$B$83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41649.6926273148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OLE_LINK5" localSheetId="4">'4. Assets (RAB)'!$B$89</definedName>
    <definedName name="_xlnm.Print_Titles" localSheetId="3">'3. Opex'!$4:$4</definedName>
  </definedNames>
  <calcPr calcId="145621"/>
</workbook>
</file>

<file path=xl/calcChain.xml><?xml version="1.0" encoding="utf-8"?>
<calcChain xmlns="http://schemas.openxmlformats.org/spreadsheetml/2006/main">
  <c r="E26" i="9" l="1"/>
  <c r="F26" i="9"/>
  <c r="G26" i="9"/>
  <c r="H26" i="9"/>
  <c r="I26" i="9"/>
  <c r="J26" i="9"/>
  <c r="K26" i="9"/>
  <c r="D26" i="9"/>
  <c r="E8" i="15"/>
  <c r="F8" i="15"/>
  <c r="G8" i="15"/>
  <c r="H8" i="15"/>
  <c r="I8" i="15"/>
  <c r="J8" i="15"/>
  <c r="K8" i="15"/>
  <c r="D8" i="15"/>
  <c r="E7" i="15"/>
  <c r="F7" i="15"/>
  <c r="G7" i="15"/>
  <c r="H7" i="15"/>
  <c r="I7" i="15"/>
  <c r="J7" i="15"/>
  <c r="K7" i="15"/>
  <c r="D7" i="15"/>
  <c r="E6" i="15"/>
  <c r="F6" i="15"/>
  <c r="G6" i="15"/>
  <c r="H6" i="15"/>
  <c r="I6" i="15"/>
  <c r="J6" i="15"/>
  <c r="K6" i="15"/>
  <c r="D6" i="15"/>
  <c r="K25" i="10" l="1"/>
  <c r="J25" i="10"/>
  <c r="I25" i="10"/>
  <c r="H25" i="10"/>
  <c r="G25" i="10"/>
  <c r="F25" i="10"/>
  <c r="E25" i="10"/>
  <c r="D25" i="10"/>
  <c r="K16" i="10"/>
  <c r="J16" i="10"/>
  <c r="I16" i="10"/>
  <c r="H16" i="10"/>
  <c r="G16" i="10"/>
  <c r="F16" i="10"/>
  <c r="E16" i="10"/>
  <c r="D16" i="10"/>
  <c r="K59" i="8"/>
  <c r="J59" i="8"/>
  <c r="I59" i="8"/>
  <c r="H59" i="8"/>
  <c r="G59" i="8"/>
  <c r="F59" i="8"/>
  <c r="E59" i="8"/>
  <c r="D59" i="8"/>
  <c r="T7" i="3" l="1"/>
</calcChain>
</file>

<file path=xl/sharedStrings.xml><?xml version="1.0" encoding="utf-8"?>
<sst xmlns="http://schemas.openxmlformats.org/spreadsheetml/2006/main" count="1557" uniqueCount="816">
  <si>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</si>
  <si>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</si>
  <si>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</si>
  <si>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</si>
  <si>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</si>
  <si>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</si>
  <si>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</si>
  <si>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</si>
  <si>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</si>
  <si>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</si>
  <si>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</si>
  <si>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</si>
  <si>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</si>
  <si>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</si>
  <si>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</si>
  <si>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</si>
  <si>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</si>
  <si>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</si>
  <si>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</si>
  <si>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</si>
  <si>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</si>
  <si>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</si>
  <si>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</si>
  <si>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</si>
  <si>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</si>
  <si>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</si>
  <si>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</si>
  <si>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</si>
  <si>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</si>
  <si>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</si>
  <si>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</si>
  <si>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</si>
  <si>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</si>
  <si>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</si>
  <si>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</si>
  <si>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</si>
  <si>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</si>
  <si>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</si>
  <si>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</si>
  <si>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</si>
  <si>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</si>
  <si>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</si>
  <si>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</si>
  <si>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</si>
  <si>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</si>
  <si>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</si>
  <si>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</si>
  <si>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</si>
  <si>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</si>
  <si>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</si>
  <si>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</si>
  <si>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</si>
  <si>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</si>
  <si>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</si>
  <si>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</si>
  <si>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</si>
  <si>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</si>
  <si>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</si>
  <si>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</si>
  <si>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</si>
  <si>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</si>
  <si>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</si>
  <si>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</si>
  <si>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</si>
  <si>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</si>
  <si>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</si>
  <si>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</si>
  <si>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</si>
  <si>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</si>
  <si>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</si>
  <si>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</si>
  <si>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</si>
  <si>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</si>
  <si>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</si>
  <si>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</si>
  <si>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</si>
  <si>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</si>
  <si>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</si>
  <si>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</si>
  <si>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</si>
  <si>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</si>
  <si>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</si>
  <si>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</si>
  <si>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</si>
  <si>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</si>
  <si>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</si>
  <si>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</si>
  <si>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</si>
  <si>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</si>
  <si>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</si>
  <si>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</si>
  <si>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</si>
  <si>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</si>
  <si>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</si>
  <si>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</si>
  <si>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</si>
  <si>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</si>
  <si>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</si>
  <si>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</si>
  <si>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</si>
  <si>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</si>
  <si>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</si>
  <si>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</si>
  <si>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</si>
  <si>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</si>
  <si>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</si>
  <si>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</si>
  <si>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</si>
  <si>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</si>
  <si>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</si>
  <si>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</si>
  <si>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</si>
  <si>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</si>
  <si>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</si>
  <si>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</si>
  <si>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</si>
  <si>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</si>
  <si>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</si>
  <si>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</si>
  <si>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</si>
  <si>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</si>
  <si>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</si>
  <si>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</si>
  <si>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</si>
  <si>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</si>
  <si>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</si>
  <si>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</si>
  <si>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</si>
  <si>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</si>
  <si>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</si>
  <si>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</si>
  <si>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</si>
  <si>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</si>
  <si>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</si>
  <si>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</si>
  <si>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</si>
  <si>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</si>
  <si>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</si>
  <si>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</si>
  <si>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</si>
  <si>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</si>
  <si>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</si>
  <si>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</si>
  <si>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</si>
  <si>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</si>
  <si>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</si>
  <si>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</si>
  <si>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</si>
  <si>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</si>
  <si>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</si>
  <si>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</si>
  <si>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</si>
  <si>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</si>
  <si>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</si>
  <si>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</si>
  <si>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</si>
  <si>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</si>
  <si>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</si>
  <si>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</si>
  <si>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</si>
  <si>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</si>
  <si>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</si>
  <si>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</si>
  <si>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</si>
  <si>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</si>
  <si>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</si>
  <si>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</si>
  <si>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</si>
  <si>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</si>
  <si>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</si>
  <si>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</si>
  <si>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</t>
  </si>
  <si>
    <t>DPA0201</t>
  </si>
  <si>
    <t>DPA0202</t>
  </si>
  <si>
    <t>DPA0203</t>
  </si>
  <si>
    <t>DPA0204</t>
  </si>
  <si>
    <t>DPA0205</t>
  </si>
  <si>
    <t>DPA0206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</si>
  <si>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</si>
  <si>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</si>
  <si>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</si>
  <si>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</si>
  <si>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</si>
  <si>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</si>
  <si>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</si>
  <si>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</si>
  <si>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DPA0401</t>
  </si>
  <si>
    <t>DPA0402</t>
  </si>
  <si>
    <t>DPA0403</t>
  </si>
  <si>
    <t>DPA0404</t>
  </si>
  <si>
    <t>DPA0405</t>
  </si>
  <si>
    <t>DPA0406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</si>
  <si>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</si>
  <si>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</si>
  <si>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</si>
  <si>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</si>
  <si>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</si>
  <si>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</si>
  <si>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</si>
  <si>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</si>
  <si>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</si>
  <si>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</si>
  <si>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</si>
  <si>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</si>
  <si>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</si>
  <si>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</si>
  <si>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</si>
  <si>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</si>
  <si>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</si>
  <si>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</si>
  <si>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</si>
  <si>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</si>
  <si>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</si>
  <si>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</si>
  <si>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</si>
  <si>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</si>
  <si>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</si>
  <si>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</si>
  <si>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</si>
  <si>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</si>
  <si>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</si>
  <si>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</si>
  <si>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</si>
  <si>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</si>
  <si>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</si>
  <si>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</si>
  <si>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</si>
  <si>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</si>
  <si>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</si>
  <si>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</si>
  <si>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</si>
  <si>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</si>
  <si>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</si>
  <si>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</si>
  <si>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</si>
  <si>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</si>
  <si>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</si>
  <si>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</si>
  <si>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</si>
  <si>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</si>
  <si>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</si>
  <si>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</si>
  <si>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</si>
  <si>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</si>
  <si>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</si>
  <si>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</si>
  <si>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</si>
  <si>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</si>
  <si>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</si>
  <si>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</si>
  <si>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</si>
  <si>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</si>
  <si>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</si>
  <si>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</si>
  <si>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</si>
  <si>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</si>
  <si>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</si>
  <si>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</si>
  <si>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</si>
  <si>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</si>
  <si>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</si>
  <si>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</si>
  <si>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</si>
  <si>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</si>
  <si>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</si>
  <si>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</si>
  <si>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</si>
  <si>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</si>
  <si>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</si>
  <si>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</si>
  <si>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</si>
  <si>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</si>
  <si>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</si>
  <si>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</si>
  <si>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</si>
  <si>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</si>
  <si>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</si>
  <si>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</si>
  <si>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</si>
  <si>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</si>
  <si>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</si>
  <si>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</si>
  <si>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</si>
  <si>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</si>
  <si>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</si>
  <si>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</si>
  <si>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</si>
  <si>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</si>
  <si>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</si>
  <si>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</si>
  <si>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</si>
  <si>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</si>
  <si>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</si>
  <si>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</si>
  <si>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</si>
  <si>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</si>
  <si>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</si>
  <si>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</si>
  <si>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</si>
  <si>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</si>
  <si>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</si>
  <si>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</si>
  <si>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</si>
  <si>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</si>
  <si>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</si>
  <si>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</si>
  <si>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</si>
  <si>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</si>
  <si>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</si>
  <si>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</si>
  <si>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</si>
  <si>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</si>
  <si>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</si>
  <si>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</si>
  <si>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</si>
  <si>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</si>
  <si>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</si>
  <si>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</si>
  <si>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</si>
  <si>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</si>
  <si>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</si>
  <si>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</si>
  <si>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</si>
  <si>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</si>
  <si>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</si>
  <si>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</si>
  <si>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</si>
  <si>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</si>
  <si>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</si>
  <si>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</si>
  <si>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</si>
  <si>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</si>
  <si>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</si>
  <si>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</si>
  <si>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</si>
  <si>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</si>
  <si>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</si>
  <si>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</si>
  <si>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</si>
  <si>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</si>
  <si>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</si>
  <si>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</si>
  <si>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</si>
  <si>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</si>
  <si>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</si>
  <si>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</si>
  <si>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</si>
  <si>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</si>
  <si>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</si>
  <si>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</si>
  <si>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</si>
  <si>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</si>
  <si>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</si>
  <si>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</si>
  <si>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</si>
  <si>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</si>
  <si>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</si>
  <si>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</si>
  <si>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</si>
  <si>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</si>
  <si>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</si>
  <si>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</si>
  <si>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</si>
  <si>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</si>
  <si>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</si>
  <si>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</si>
  <si>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</si>
  <si>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</si>
  <si>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</si>
  <si>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</si>
  <si>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</si>
  <si>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</si>
  <si>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</si>
  <si>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</si>
  <si>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</si>
  <si>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</si>
  <si>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</si>
  <si>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</si>
  <si>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</si>
  <si>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</si>
  <si>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</si>
  <si>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</si>
  <si>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</si>
  <si>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</si>
  <si>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</si>
  <si>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</si>
  <si>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</si>
  <si>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</si>
  <si>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</si>
  <si>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</si>
  <si>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</si>
  <si>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</si>
  <si>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</si>
  <si>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</si>
  <si>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</si>
  <si>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</si>
  <si>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</si>
  <si>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</si>
  <si>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</si>
  <si>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</si>
  <si>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</si>
  <si>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</si>
  <si>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</si>
  <si>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</si>
  <si>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</si>
  <si>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</si>
  <si>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</si>
  <si>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</si>
  <si>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</si>
  <si>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</si>
  <si>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</si>
  <si>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</si>
  <si>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</si>
  <si>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</si>
  <si>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</si>
  <si>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</si>
  <si>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</si>
  <si>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</si>
  <si>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</si>
  <si>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</si>
  <si>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</si>
  <si>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</si>
  <si>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</si>
  <si>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</si>
  <si>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</si>
  <si>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</si>
  <si>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</si>
  <si>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</si>
  <si>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</si>
  <si>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</si>
  <si>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</si>
  <si>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</si>
  <si>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</si>
  <si>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</si>
  <si>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</si>
  <si>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</si>
  <si>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</si>
  <si>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</si>
  <si>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</si>
  <si>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</si>
  <si>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</si>
  <si>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</si>
  <si>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</si>
  <si>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</si>
  <si>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</si>
  <si>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</si>
  <si>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</si>
  <si>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</si>
  <si>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</si>
  <si>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</si>
  <si>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</si>
  <si>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</si>
  <si>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</si>
  <si>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</si>
  <si>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</si>
  <si>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</si>
  <si>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</si>
  <si>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</si>
  <si>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</si>
  <si>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</si>
  <si>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</si>
  <si>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</si>
  <si>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</si>
  <si>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</si>
  <si>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</si>
  <si>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</si>
  <si>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</si>
  <si>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</si>
  <si>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</si>
  <si>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</si>
  <si>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</si>
  <si>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</si>
  <si>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</si>
  <si>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</si>
  <si>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</si>
  <si>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</si>
  <si>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</si>
  <si>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</si>
  <si>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</si>
  <si>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</si>
  <si>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</si>
  <si>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</si>
  <si>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</si>
  <si>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</si>
  <si>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DOPEX0301</t>
  </si>
  <si>
    <t>DOPEX0302</t>
  </si>
  <si>
    <t>DOPEX0303</t>
  </si>
  <si>
    <t>DOPEX0304</t>
  </si>
  <si>
    <t>DOPEX0305</t>
  </si>
  <si>
    <t>DOPEX0306</t>
  </si>
  <si>
    <t>Opex component</t>
  </si>
  <si>
    <t>Capex component</t>
  </si>
  <si>
    <t>DOPEX0307</t>
  </si>
  <si>
    <t>DOPEX0308</t>
  </si>
  <si>
    <t>DOPEX0309</t>
  </si>
  <si>
    <t>DOPEX0310</t>
  </si>
  <si>
    <t>DOPEX0311</t>
  </si>
  <si>
    <t>DOPEX0312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</si>
  <si>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</si>
  <si>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</si>
  <si>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</si>
  <si>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</si>
  <si>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</si>
  <si>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</si>
  <si>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</si>
  <si>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</si>
  <si>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</si>
  <si>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</si>
  <si>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</si>
  <si>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</si>
  <si>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</si>
  <si>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</si>
  <si>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</si>
  <si>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</si>
  <si>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</si>
  <si>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</si>
  <si>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</si>
  <si>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</si>
  <si>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</si>
  <si>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</si>
  <si>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</si>
  <si>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</si>
  <si>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</si>
  <si>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</si>
  <si>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</si>
  <si>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</si>
  <si>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</si>
  <si>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</si>
  <si>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</si>
  <si>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</si>
  <si>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</si>
  <si>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</si>
  <si>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</si>
  <si>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</si>
  <si>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</si>
  <si>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</si>
  <si>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</si>
  <si>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</si>
  <si>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</si>
  <si>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</si>
  <si>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</si>
  <si>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</si>
  <si>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</si>
  <si>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</si>
  <si>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</si>
  <si>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</si>
  <si>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</si>
  <si>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</si>
  <si>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</si>
  <si>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</si>
  <si>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</si>
  <si>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</si>
  <si>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</si>
  <si>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</si>
  <si>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</si>
  <si>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</si>
  <si>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</si>
  <si>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</si>
  <si>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</si>
  <si>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</si>
  <si>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</si>
  <si>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</si>
  <si>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</si>
  <si>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</si>
  <si>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</si>
  <si>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</si>
  <si>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</si>
  <si>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</si>
  <si>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</si>
  <si>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</si>
  <si>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</si>
  <si>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</si>
  <si>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</si>
  <si>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</si>
  <si>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</si>
  <si>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</si>
  <si>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</si>
  <si>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</si>
  <si>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</si>
  <si>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</si>
  <si>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</si>
  <si>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</si>
  <si>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</si>
  <si>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</si>
  <si>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</si>
  <si>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</si>
  <si>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</si>
  <si>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</si>
  <si>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</si>
  <si>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</si>
  <si>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</si>
  <si>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</si>
  <si>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</si>
  <si>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</si>
  <si>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</si>
  <si>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</si>
  <si>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</si>
  <si>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</si>
  <si>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</si>
  <si>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</si>
  <si>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</si>
  <si>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</si>
  <si>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</si>
  <si>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</si>
  <si>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</si>
  <si>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</si>
  <si>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</si>
  <si>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Average power factor conversion for 110 kV lines</t>
  </si>
  <si>
    <t>DOEF04003</t>
  </si>
  <si>
    <t>DOEF04004</t>
  </si>
  <si>
    <t>DOEF04005</t>
  </si>
  <si>
    <t xml:space="preserve">Amberley </t>
  </si>
  <si>
    <t>Brisbane Airport</t>
  </si>
  <si>
    <t>Archerfield Airport</t>
  </si>
  <si>
    <t xml:space="preserve">Coolangatta </t>
  </si>
  <si>
    <t>Maroochydore Airport</t>
  </si>
  <si>
    <t>Amberley</t>
  </si>
  <si>
    <t>Yes</t>
  </si>
  <si>
    <t>Archerfield</t>
  </si>
  <si>
    <t>Coolangatta</t>
  </si>
  <si>
    <t>Marcoola</t>
  </si>
  <si>
    <t>Energex</t>
  </si>
  <si>
    <t>40 078 849 055</t>
  </si>
  <si>
    <t>26 Reddacliff St</t>
  </si>
  <si>
    <t>Newstead</t>
  </si>
  <si>
    <t>Qld</t>
  </si>
  <si>
    <t>Nicola Roscoe</t>
  </si>
  <si>
    <t>07 3664 5891</t>
  </si>
  <si>
    <t>nicolaroscoe@energex.com.au</t>
  </si>
  <si>
    <t>Number of unmetered connections reported in customer numbers in the economic benchmarking RIN</t>
  </si>
  <si>
    <t>Unmetered connections not reported in customer numbers in the economic benchmarking RIN</t>
  </si>
  <si>
    <t>Total unmetered connections</t>
  </si>
  <si>
    <t>DOPCN0301</t>
  </si>
  <si>
    <t>DOPCN0302</t>
  </si>
  <si>
    <t>DOPCN0303</t>
  </si>
  <si>
    <t>Table 5.2.3 Unmetered Supply</t>
  </si>
  <si>
    <t>Inspection</t>
  </si>
  <si>
    <t>Planned maintenance</t>
  </si>
  <si>
    <t>Corrective repair</t>
  </si>
  <si>
    <t>DOPEX0104</t>
  </si>
  <si>
    <t>Vegetation</t>
  </si>
  <si>
    <t>DOPEX0105</t>
  </si>
  <si>
    <t>Emergency response/storms</t>
  </si>
  <si>
    <t>DOPEX0106</t>
  </si>
  <si>
    <t xml:space="preserve">Other network maintenance costs </t>
  </si>
  <si>
    <t>DOPEX0107</t>
  </si>
  <si>
    <t>Network operating costs</t>
  </si>
  <si>
    <t>DOPEX0108</t>
  </si>
  <si>
    <t>Meter reading and network billing</t>
  </si>
  <si>
    <t>DOPEX0109</t>
  </si>
  <si>
    <t>Customer services (inc call centre)</t>
  </si>
  <si>
    <t>DOPEX0110</t>
  </si>
  <si>
    <t>DSM initiatives</t>
  </si>
  <si>
    <t>DOPEX0111</t>
  </si>
  <si>
    <t>Levies</t>
  </si>
  <si>
    <t>DOPEX0112</t>
  </si>
  <si>
    <t>Debt raising costs</t>
  </si>
  <si>
    <t>DOPEX0113</t>
  </si>
  <si>
    <t>Other operating costs (inc self insurance)</t>
  </si>
  <si>
    <t>DOPEX0104A</t>
  </si>
  <si>
    <t>DOPEX0105A</t>
  </si>
  <si>
    <t>DOPEX0106A</t>
  </si>
  <si>
    <t>Other network maintenance costs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</si>
  <si>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</si>
  <si>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</si>
  <si>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</si>
  <si>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</si>
  <si>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</si>
  <si>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</si>
  <si>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</si>
  <si>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DOPEX0101B</t>
  </si>
  <si>
    <t>DOPEX0102B</t>
  </si>
  <si>
    <t>Maintenance and Repair</t>
  </si>
  <si>
    <t>DOPEX0103B</t>
  </si>
  <si>
    <t>Emergency Response/Storms</t>
  </si>
  <si>
    <t>DOPEX0104B</t>
  </si>
  <si>
    <t>DOPEX0105B</t>
  </si>
  <si>
    <t>Streetlighting</t>
  </si>
  <si>
    <t>DOPEX0106B</t>
  </si>
  <si>
    <t>Customer Service</t>
  </si>
  <si>
    <t>DOPEX0107B</t>
  </si>
  <si>
    <t>Full Retail Contestability</t>
  </si>
  <si>
    <t>DOPEX0108B</t>
  </si>
  <si>
    <t>Network Operations</t>
  </si>
  <si>
    <t>DOPEX0109B</t>
  </si>
  <si>
    <t>Call Centre</t>
  </si>
  <si>
    <t>DOPEX0110B</t>
  </si>
  <si>
    <t>DSM Initiatives</t>
  </si>
  <si>
    <t>DOPEX0111B</t>
  </si>
  <si>
    <t>DOPEX0112B</t>
  </si>
  <si>
    <t>Metering Dynamics</t>
  </si>
  <si>
    <t>DOPEX0113B</t>
  </si>
  <si>
    <t>Meter Reading</t>
  </si>
  <si>
    <t>DOPEX0114B</t>
  </si>
  <si>
    <t>Non-DUOS Operating Costs</t>
  </si>
  <si>
    <t>DOPEX0115B</t>
  </si>
  <si>
    <t>Excluded Distribution Services</t>
  </si>
  <si>
    <t>DOPEX01B</t>
  </si>
  <si>
    <t>Provision for Dividends</t>
  </si>
  <si>
    <t>Provision for Site Restoration - Toowoomba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</si>
  <si>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</si>
  <si>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</si>
  <si>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</si>
  <si>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</si>
  <si>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</si>
  <si>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</si>
  <si>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</si>
  <si>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</si>
  <si>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</si>
  <si>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</si>
  <si>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</si>
  <si>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</si>
  <si>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 xml:space="preserve">Provision for Site Restoration - Other 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</si>
  <si>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</si>
  <si>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</si>
  <si>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</si>
  <si>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</si>
  <si>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</si>
  <si>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</si>
  <si>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</si>
  <si>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</si>
  <si>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</si>
  <si>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</si>
  <si>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</si>
  <si>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</si>
  <si>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Provision for Public Liability Insurance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</si>
  <si>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</si>
  <si>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</si>
  <si>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</si>
  <si>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</si>
  <si>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</si>
  <si>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</si>
  <si>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</si>
  <si>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</si>
  <si>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</si>
  <si>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</si>
  <si>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</si>
  <si>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</si>
  <si>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 xml:space="preserve">Provision for Employee Benefits 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</si>
  <si>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</si>
  <si>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</si>
  <si>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</si>
  <si>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</si>
  <si>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</si>
  <si>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</si>
  <si>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</si>
  <si>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</si>
  <si>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</si>
  <si>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</si>
  <si>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</si>
  <si>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</si>
  <si>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 xml:space="preserve">Provision for Redundancy 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</si>
  <si>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</si>
  <si>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</si>
  <si>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</si>
  <si>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</si>
  <si>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</si>
  <si>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</si>
  <si>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</si>
  <si>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</si>
  <si>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</si>
  <si>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</si>
  <si>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</si>
  <si>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</si>
  <si>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Provision for Overhead Service Line Inspections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</si>
  <si>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</si>
  <si>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</si>
  <si>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</si>
  <si>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</si>
  <si>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</si>
  <si>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</si>
  <si>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</si>
  <si>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</si>
  <si>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</si>
  <si>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</si>
  <si>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</si>
  <si>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</si>
  <si>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 xml:space="preserve">Provision for Environmental Offsets </t>
  </si>
  <si>
    <t>DOPEX0301G</t>
  </si>
  <si>
    <t>DOPEX0302G</t>
  </si>
  <si>
    <t>DOPEX0303G</t>
  </si>
  <si>
    <t>DOPEX0304G</t>
  </si>
  <si>
    <t>DOPEX0305G</t>
  </si>
  <si>
    <t>DOPEX0306G</t>
  </si>
  <si>
    <t>DOPEX0307G</t>
  </si>
  <si>
    <t>DOPEX0308G</t>
  </si>
  <si>
    <t>DOPEX0309G</t>
  </si>
  <si>
    <t>DOPEX0310G</t>
  </si>
  <si>
    <t>DOPEX0311G</t>
  </si>
  <si>
    <t>DOPEX0312G</t>
  </si>
  <si>
    <t>Provision for Home Suite</t>
  </si>
  <si>
    <t>DOPEX0301H</t>
  </si>
  <si>
    <t>DOPEX0302H</t>
  </si>
  <si>
    <t>DOPEX0303H</t>
  </si>
  <si>
    <t>DOPEX0304H</t>
  </si>
  <si>
    <t>DOPEX0305H</t>
  </si>
  <si>
    <t>DOPEX0306H</t>
  </si>
  <si>
    <t>DOPEX0307H</t>
  </si>
  <si>
    <t>DOPEX0308H</t>
  </si>
  <si>
    <t>DOPEX0309H</t>
  </si>
  <si>
    <t>DOPEX0310H</t>
  </si>
  <si>
    <t>DOPEX0311H</t>
  </si>
  <si>
    <t>DOPEX0312H</t>
  </si>
  <si>
    <t xml:space="preserve">Provision for Other </t>
  </si>
  <si>
    <t>DOPEX0301I</t>
  </si>
  <si>
    <t>DOPEX0302I</t>
  </si>
  <si>
    <t>DOPEX0303I</t>
  </si>
  <si>
    <t>DOPEX0304I</t>
  </si>
  <si>
    <t>DOPEX0305I</t>
  </si>
  <si>
    <t>DOPEX0306I</t>
  </si>
  <si>
    <t>DOPEX0307I</t>
  </si>
  <si>
    <t>DOPEX0308I</t>
  </si>
  <si>
    <t>DOPEX0309I</t>
  </si>
  <si>
    <t>DOPEX0310I</t>
  </si>
  <si>
    <t>DOPEX0311I</t>
  </si>
  <si>
    <t>DOPEX0312I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</si>
</sst>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#,##0.000"/>
    <numFmt numFmtId="165" formatCode="_(* #,##0_);_(* \(#,##0\);_(* &quot;-&quot;_);_(@_)"/>
    <numFmt numFmtId="166" formatCode="0.0"/>
    <numFmt numFmtId="167" formatCode="0.0000"/>
    <numFmt numFmtId="168" formatCode="0.000000"/>
    <numFmt numFmtId="169" formatCode="#,##0.0"/>
  </numFmts>
  <fonts count="2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CC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5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0" fontId="19" fillId="0" borderId="0"/>
    <xf numFmtId="0" fontId="20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4" fontId="0" fillId="0" borderId="0" xfId="0" applyNumberFormat="1" applyBorder="1"/>
    <xf numFmtId="0" fontId="0" fillId="0" borderId="0" xfId="0" applyFill="1"/>
    <xf numFmtId="0" fontId="0" fillId="0" borderId="1" xfId="0" applyFill="1" applyBorder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6" fillId="5" borderId="0" xfId="0" applyFont="1" applyFill="1"/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6" borderId="1" xfId="0" applyFill="1" applyBorder="1"/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0" fillId="5" borderId="1" xfId="0" applyNumberFormat="1" applyFill="1" applyBorder="1"/>
    <xf numFmtId="2" fontId="0" fillId="5" borderId="1" xfId="0" applyNumberFormat="1" applyFill="1" applyBorder="1"/>
    <xf numFmtId="0" fontId="0" fillId="9" borderId="1" xfId="0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67" fontId="0" fillId="5" borderId="1" xfId="0" applyNumberFormat="1" applyFill="1" applyBorder="1"/>
    <xf numFmtId="166" fontId="0" fillId="0" borderId="0" xfId="0" applyNumberFormat="1"/>
    <xf numFmtId="0" fontId="17" fillId="5" borderId="0" xfId="0" applyFont="1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2" fontId="0" fillId="0" borderId="0" xfId="9" applyNumberFormat="1" applyFont="1"/>
    <xf numFmtId="1" fontId="0" fillId="0" borderId="0" xfId="9" applyNumberFormat="1" applyFont="1"/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protection locked="0"/>
    </xf>
    <xf numFmtId="0" fontId="12" fillId="5" borderId="8" xfId="2" applyFill="1" applyBorder="1" applyAlignment="1" applyProtection="1">
      <alignment horizontal="left"/>
      <protection locked="0"/>
    </xf>
    <xf numFmtId="0" fontId="0" fillId="7" borderId="1" xfId="0" applyFill="1" applyBorder="1" applyAlignment="1">
      <alignment horizontal="left"/>
    </xf>
    <xf numFmtId="0" fontId="17" fillId="5" borderId="1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164" fontId="17" fillId="5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164" fontId="0" fillId="0" borderId="0" xfId="0" applyNumberFormat="1" applyAlignment="1">
      <alignment wrapText="1"/>
    </xf>
    <xf numFmtId="1" fontId="0" fillId="0" borderId="0" xfId="0" applyNumberFormat="1"/>
    <xf numFmtId="166" fontId="0" fillId="5" borderId="1" xfId="9" applyNumberFormat="1" applyFont="1" applyFill="1" applyBorder="1"/>
    <xf numFmtId="169" fontId="0" fillId="8" borderId="1" xfId="0" applyNumberFormat="1" applyFill="1" applyBorder="1"/>
    <xf numFmtId="169" fontId="0" fillId="8" borderId="1" xfId="0" applyNumberFormat="1" applyFill="1" applyBorder="1" applyAlignment="1">
      <alignment horizontal="right"/>
    </xf>
    <xf numFmtId="169" fontId="0" fillId="7" borderId="1" xfId="0" applyNumberFormat="1" applyFill="1" applyBorder="1" applyAlignment="1">
      <alignment horizontal="right"/>
    </xf>
    <xf numFmtId="169" fontId="0" fillId="0" borderId="0" xfId="0" applyNumberFormat="1" applyAlignment="1">
      <alignment horizontal="right"/>
    </xf>
    <xf numFmtId="169" fontId="0" fillId="5" borderId="1" xfId="0" applyNumberFormat="1" applyFill="1" applyBorder="1" applyAlignment="1">
      <alignment horizontal="right"/>
    </xf>
    <xf numFmtId="169" fontId="4" fillId="0" borderId="0" xfId="0" applyNumberFormat="1" applyFont="1" applyAlignment="1">
      <alignment horizontal="right" vertical="center" wrapText="1"/>
    </xf>
    <xf numFmtId="169" fontId="0" fillId="10" borderId="1" xfId="0" applyNumberFormat="1" applyFill="1" applyBorder="1" applyAlignment="1">
      <alignment horizontal="right"/>
    </xf>
    <xf numFmtId="169" fontId="0" fillId="0" borderId="0" xfId="0" applyNumberFormat="1" applyAlignment="1">
      <alignment horizontal="right" wrapText="1"/>
    </xf>
    <xf numFmtId="169" fontId="0" fillId="0" borderId="0" xfId="0" applyNumberFormat="1" applyFont="1" applyAlignment="1">
      <alignment horizontal="center" vertical="center" wrapText="1"/>
    </xf>
    <xf numFmtId="169" fontId="0" fillId="0" borderId="0" xfId="0" applyNumberFormat="1" applyBorder="1"/>
    <xf numFmtId="169" fontId="0" fillId="0" borderId="0" xfId="0" applyNumberFormat="1"/>
    <xf numFmtId="169" fontId="0" fillId="0" borderId="0" xfId="0" applyNumberFormat="1" applyFont="1"/>
    <xf numFmtId="169" fontId="0" fillId="5" borderId="1" xfId="0" applyNumberFormat="1" applyFill="1" applyBorder="1"/>
    <xf numFmtId="169" fontId="0" fillId="6" borderId="1" xfId="0" applyNumberFormat="1" applyFill="1" applyBorder="1"/>
    <xf numFmtId="169" fontId="0" fillId="9" borderId="1" xfId="0" applyNumberFormat="1" applyFill="1" applyBorder="1"/>
    <xf numFmtId="169" fontId="22" fillId="11" borderId="1" xfId="0" applyNumberFormat="1" applyFont="1" applyFill="1" applyBorder="1"/>
    <xf numFmtId="169" fontId="22" fillId="12" borderId="1" xfId="0" applyNumberFormat="1" applyFont="1" applyFill="1" applyBorder="1"/>
    <xf numFmtId="169" fontId="0" fillId="0" borderId="0" xfId="9" applyNumberFormat="1" applyFont="1"/>
    <xf numFmtId="169" fontId="0" fillId="5" borderId="1" xfId="9" applyNumberFormat="1" applyFont="1" applyFill="1" applyBorder="1"/>
    <xf numFmtId="3" fontId="0" fillId="5" borderId="1" xfId="0" applyNumberFormat="1" applyFill="1" applyBorder="1"/>
    <xf numFmtId="3" fontId="14" fillId="5" borderId="1" xfId="0" applyNumberFormat="1" applyFont="1" applyFill="1" applyBorder="1"/>
    <xf numFmtId="1" fontId="0" fillId="9" borderId="1" xfId="0" applyNumberFormat="1" applyFill="1" applyBorder="1"/>
    <xf numFmtId="0" fontId="0" fillId="5" borderId="1" xfId="0" applyFont="1" applyFill="1" applyBorder="1"/>
    <xf numFmtId="2" fontId="0" fillId="0" borderId="0" xfId="0" applyNumberFormat="1"/>
    <xf numFmtId="10" fontId="0" fillId="5" borderId="1" xfId="10" applyNumberFormat="1" applyFont="1" applyFill="1" applyBorder="1"/>
    <xf numFmtId="10" fontId="0" fillId="5" borderId="1" xfId="0" applyNumberFormat="1" applyFill="1" applyBorder="1"/>
    <xf numFmtId="168" fontId="0" fillId="6" borderId="1" xfId="0" applyNumberFormat="1" applyFill="1" applyBorder="1"/>
    <xf numFmtId="168" fontId="0" fillId="5" borderId="1" xfId="0" applyNumberFormat="1" applyFill="1" applyBorder="1"/>
  </cellXfs>
  <cellStyles count="11">
    <cellStyle name="Blockout" xfId="1"/>
    <cellStyle name="Blockout 2" xfId="6"/>
    <cellStyle name="Currency" xfId="9" builtinId="4"/>
    <cellStyle name="Hyperlink" xfId="2" builtinId="8"/>
    <cellStyle name="Input1" xfId="3"/>
    <cellStyle name="Normal" xfId="0" builtinId="0"/>
    <cellStyle name="Normal 2" xfId="7"/>
    <cellStyle name="Normal 2 2" xfId="5"/>
    <cellStyle name="Normal 2 3" xfId="8"/>
    <cellStyle name="Normal_2010 06 22 - IE - Scheme Template for data collection" xfId="4"/>
    <cellStyle name="Percent" xfId="10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icolaroscoe@energex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view="pageBreakPreview" zoomScale="60" zoomScaleNormal="100" workbookViewId="0">
      <selection activeCell="A4" sqref="A4:F22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596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80" t="s">
        <v>621</v>
      </c>
      <c r="C4" s="81"/>
      <c r="D4" s="82"/>
      <c r="E4" s="83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81" t="s">
        <v>622</v>
      </c>
      <c r="D6" s="82"/>
      <c r="E6" s="83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99" t="s">
        <v>82</v>
      </c>
      <c r="D9" s="120" t="s">
        <v>623</v>
      </c>
      <c r="E9" s="85"/>
      <c r="F9" s="85"/>
      <c r="G9" s="86"/>
      <c r="H9" s="34"/>
      <c r="I9" s="38"/>
      <c r="J9" s="23"/>
    </row>
    <row r="10" spans="1:10" x14ac:dyDescent="0.25">
      <c r="A10" s="41"/>
      <c r="C10" s="99"/>
      <c r="D10" s="87"/>
      <c r="E10" s="88"/>
      <c r="F10" s="88"/>
      <c r="G10" s="89"/>
      <c r="H10" s="34"/>
      <c r="I10" s="38"/>
      <c r="J10" s="23"/>
    </row>
    <row r="11" spans="1:10" x14ac:dyDescent="0.25">
      <c r="A11" s="41"/>
      <c r="C11" s="99" t="s">
        <v>83</v>
      </c>
      <c r="D11" s="121" t="s">
        <v>624</v>
      </c>
      <c r="E11" s="88"/>
      <c r="F11" s="88"/>
      <c r="G11" s="89"/>
      <c r="H11" s="34"/>
      <c r="I11" s="38"/>
      <c r="J11" s="23"/>
    </row>
    <row r="12" spans="1:10" x14ac:dyDescent="0.25">
      <c r="A12" s="41"/>
      <c r="B12" s="97"/>
      <c r="C12" s="100" t="s">
        <v>84</v>
      </c>
      <c r="D12" s="122" t="s">
        <v>625</v>
      </c>
      <c r="E12" s="42" t="s">
        <v>85</v>
      </c>
      <c r="F12" s="90">
        <v>4006</v>
      </c>
      <c r="G12" s="31"/>
      <c r="H12" s="32"/>
      <c r="I12" s="38"/>
      <c r="J12" s="23"/>
    </row>
    <row r="13" spans="1:10" x14ac:dyDescent="0.25">
      <c r="A13" s="41"/>
      <c r="B13" s="31"/>
      <c r="C13" s="99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462</v>
      </c>
      <c r="B14" s="98"/>
      <c r="C14" s="99" t="s">
        <v>82</v>
      </c>
      <c r="D14" s="91"/>
      <c r="E14" s="92"/>
      <c r="F14" s="92"/>
      <c r="G14" s="93"/>
      <c r="H14" s="34"/>
      <c r="I14" s="38"/>
      <c r="J14" s="23"/>
    </row>
    <row r="15" spans="1:10" x14ac:dyDescent="0.25">
      <c r="A15" s="41"/>
      <c r="B15" s="98"/>
      <c r="C15" s="99"/>
      <c r="D15" s="91"/>
      <c r="E15" s="92"/>
      <c r="F15" s="92"/>
      <c r="G15" s="93"/>
      <c r="H15" s="34"/>
      <c r="I15" s="38"/>
      <c r="J15" s="23"/>
    </row>
    <row r="16" spans="1:10" x14ac:dyDescent="0.25">
      <c r="A16" s="41"/>
      <c r="C16" s="99" t="s">
        <v>83</v>
      </c>
      <c r="D16" s="84"/>
      <c r="E16" s="85"/>
      <c r="F16" s="85"/>
      <c r="G16" s="86"/>
      <c r="H16" s="34"/>
      <c r="I16" s="38"/>
      <c r="J16" s="23"/>
    </row>
    <row r="17" spans="1:10" x14ac:dyDescent="0.25">
      <c r="A17" s="43"/>
      <c r="B17" s="97"/>
      <c r="C17" s="99" t="s">
        <v>84</v>
      </c>
      <c r="D17" s="90"/>
      <c r="E17" s="42" t="s">
        <v>85</v>
      </c>
      <c r="F17" s="90"/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123" t="s">
        <v>626</v>
      </c>
      <c r="C20" s="94"/>
      <c r="D20" s="95"/>
      <c r="E20" s="95"/>
      <c r="F20" s="96"/>
      <c r="G20" s="31"/>
      <c r="H20" s="33"/>
      <c r="I20" s="38"/>
      <c r="J20" s="23"/>
    </row>
    <row r="21" spans="1:10" x14ac:dyDescent="0.25">
      <c r="A21" s="41" t="s">
        <v>87</v>
      </c>
      <c r="B21" s="120" t="s">
        <v>627</v>
      </c>
      <c r="C21" s="85"/>
      <c r="D21" s="85"/>
      <c r="E21" s="85"/>
      <c r="F21" s="86"/>
      <c r="G21" s="31"/>
      <c r="H21" s="33"/>
      <c r="I21" s="38"/>
      <c r="J21" s="23"/>
    </row>
    <row r="22" spans="1:10" x14ac:dyDescent="0.25">
      <c r="A22" s="41" t="s">
        <v>88</v>
      </c>
      <c r="B22" s="124" t="s">
        <v>628</v>
      </c>
      <c r="C22" s="85"/>
      <c r="D22" s="85"/>
      <c r="E22" s="85"/>
      <c r="F22" s="86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phoneticPr fontId="11" type="noConversion"/>
  <hyperlinks>
    <hyperlink ref="B22" r:id="rId1"/>
  </hyperlinks>
  <pageMargins left="0.7" right="0.7" top="0.75" bottom="0.75" header="0.3" footer="0.3"/>
  <pageSetup paperSize="9" scale="91" orientation="landscape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view="pageBreakPreview" zoomScale="60" zoomScaleNormal="100" workbookViewId="0">
      <selection activeCell="A4" sqref="A4:F22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pageSetup paperSize="9" scale="92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36"/>
  <sheetViews>
    <sheetView zoomScale="75" zoomScaleNormal="75" zoomScaleSheetLayoutView="85" workbookViewId="0">
      <pane xSplit="3" ySplit="4" topLeftCell="K5" activePane="bottomRight" state="frozen"/>
      <selection activeCell="A4" sqref="A4:F22"/>
      <selection pane="topRight" activeCell="A4" sqref="A4:F22"/>
      <selection pane="bottomLeft" activeCell="A4" sqref="A4:F22"/>
      <selection pane="bottomRight" activeCell="M44" sqref="M44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4" width="14.42578125" customWidth="1"/>
    <col min="5" max="8" width="17" bestFit="1" customWidth="1"/>
    <col min="9" max="11" width="18.7109375" bestFit="1" customWidth="1"/>
    <col min="12" max="12" width="23.85546875" customWidth="1"/>
    <col min="13" max="13" width="7.140625" customWidth="1"/>
    <col min="14" max="21" width="12.7109375" customWidth="1"/>
    <col min="22" max="22" width="21.28515625" customWidth="1"/>
  </cols>
  <sheetData>
    <row r="1" spans="1:22" ht="15.75" x14ac:dyDescent="0.25">
      <c r="B1" s="6" t="s">
        <v>69</v>
      </c>
    </row>
    <row r="2" spans="1:22" ht="15.75" x14ac:dyDescent="0.25">
      <c r="B2" s="6"/>
    </row>
    <row r="3" spans="1:22" x14ac:dyDescent="0.25">
      <c r="B3" s="1" t="s">
        <v>70</v>
      </c>
      <c r="D3" s="1" t="s">
        <v>1</v>
      </c>
      <c r="N3" s="1" t="s">
        <v>74</v>
      </c>
    </row>
    <row r="4" spans="1:22" s="55" customFormat="1" ht="30" x14ac:dyDescent="0.25">
      <c r="B4" s="1" t="s">
        <v>237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103" t="s">
        <v>378</v>
      </c>
      <c r="N4" s="56">
        <v>2006</v>
      </c>
      <c r="O4" s="56">
        <v>2007</v>
      </c>
      <c r="P4" s="56">
        <v>2008</v>
      </c>
      <c r="Q4" s="56">
        <v>2009</v>
      </c>
      <c r="R4" s="56">
        <v>2010</v>
      </c>
      <c r="S4" s="56">
        <v>2011</v>
      </c>
      <c r="T4" s="56">
        <v>2012</v>
      </c>
      <c r="U4" s="56">
        <v>2013</v>
      </c>
      <c r="V4" s="103" t="s">
        <v>378</v>
      </c>
    </row>
    <row r="5" spans="1:22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22" ht="15.6" x14ac:dyDescent="0.3">
      <c r="B6" s="20" t="s">
        <v>508</v>
      </c>
      <c r="C6" s="46"/>
      <c r="D6" s="141"/>
      <c r="E6" s="141"/>
      <c r="F6" s="141"/>
      <c r="G6" s="141"/>
      <c r="H6" s="141"/>
      <c r="I6" s="141"/>
      <c r="J6" s="141"/>
      <c r="K6" s="141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</row>
    <row r="7" spans="1:22" ht="14.45" x14ac:dyDescent="0.3">
      <c r="A7" s="8" t="s">
        <v>105</v>
      </c>
      <c r="B7" s="9" t="s">
        <v>5</v>
      </c>
      <c r="C7" s="46" t="s">
        <v>573</v>
      </c>
      <c r="D7" s="148">
        <v>95245.460830000011</v>
      </c>
      <c r="E7" s="148">
        <v>102477.10419000001</v>
      </c>
      <c r="F7" s="148">
        <v>113247.30384000001</v>
      </c>
      <c r="G7" s="148">
        <v>133745.4486</v>
      </c>
      <c r="H7" s="148">
        <v>143161.46200000006</v>
      </c>
      <c r="I7" s="148">
        <v>154828.37475999989</v>
      </c>
      <c r="J7" s="148">
        <v>186061.44619572279</v>
      </c>
      <c r="K7" s="149">
        <v>203730.68244923887</v>
      </c>
      <c r="L7" s="118"/>
      <c r="M7" s="118"/>
      <c r="N7" s="132">
        <v>0</v>
      </c>
      <c r="O7" s="132">
        <v>0</v>
      </c>
      <c r="P7" s="132">
        <v>1520.6447999999982</v>
      </c>
      <c r="Q7" s="132">
        <v>1507.5800000000017</v>
      </c>
      <c r="R7" s="132">
        <v>1807.6790000000001</v>
      </c>
      <c r="S7" s="132">
        <v>2998.4211999999998</v>
      </c>
      <c r="T7" s="108">
        <f>T20-T16-T18-T19</f>
        <v>3828.2632472573387</v>
      </c>
      <c r="U7" s="132">
        <v>3795.5</v>
      </c>
    </row>
    <row r="8" spans="1:22" ht="14.45" x14ac:dyDescent="0.3">
      <c r="A8" s="8" t="s">
        <v>106</v>
      </c>
      <c r="B8" s="9" t="s">
        <v>6</v>
      </c>
      <c r="C8" s="46" t="s">
        <v>573</v>
      </c>
      <c r="D8" s="148">
        <v>343714.39151000004</v>
      </c>
      <c r="E8" s="148">
        <v>366205.81152000005</v>
      </c>
      <c r="F8" s="148">
        <v>411697.95359999995</v>
      </c>
      <c r="G8" s="148">
        <v>477465.09036000003</v>
      </c>
      <c r="H8" s="148">
        <v>521649.85579</v>
      </c>
      <c r="I8" s="148">
        <v>558174.30368999986</v>
      </c>
      <c r="J8" s="148">
        <v>630313.48121751822</v>
      </c>
      <c r="K8" s="149">
        <v>677462.90579305706</v>
      </c>
      <c r="L8" s="118"/>
      <c r="M8" s="118"/>
      <c r="N8" s="132">
        <v>0</v>
      </c>
      <c r="O8" s="132">
        <v>0</v>
      </c>
      <c r="P8" s="132">
        <v>0</v>
      </c>
      <c r="Q8" s="132">
        <v>0</v>
      </c>
      <c r="R8" s="132">
        <v>0</v>
      </c>
      <c r="S8" s="132">
        <v>0</v>
      </c>
      <c r="T8" s="108">
        <v>0</v>
      </c>
      <c r="U8" s="132">
        <v>0</v>
      </c>
    </row>
    <row r="9" spans="1:22" x14ac:dyDescent="0.25">
      <c r="A9" s="8" t="s">
        <v>107</v>
      </c>
      <c r="B9" s="9" t="s">
        <v>7</v>
      </c>
      <c r="C9" s="46" t="s">
        <v>573</v>
      </c>
      <c r="D9" s="148">
        <v>20688.917530000002</v>
      </c>
      <c r="E9" s="148">
        <v>22052.2264</v>
      </c>
      <c r="F9" s="148">
        <v>24416.810119999995</v>
      </c>
      <c r="G9" s="148">
        <v>36631.193209999998</v>
      </c>
      <c r="H9" s="148">
        <v>34942.312499999985</v>
      </c>
      <c r="I9" s="148">
        <v>34976.599379999978</v>
      </c>
      <c r="J9" s="148">
        <v>30882.203875732048</v>
      </c>
      <c r="K9" s="149">
        <v>26983.966600612817</v>
      </c>
      <c r="L9" s="118"/>
      <c r="M9" s="118"/>
      <c r="N9" s="132">
        <v>0</v>
      </c>
      <c r="O9" s="132">
        <v>0</v>
      </c>
      <c r="P9" s="132">
        <v>0</v>
      </c>
      <c r="Q9" s="132">
        <v>0</v>
      </c>
      <c r="R9" s="132">
        <v>0</v>
      </c>
      <c r="S9" s="132">
        <v>0</v>
      </c>
      <c r="T9" s="108">
        <v>0</v>
      </c>
      <c r="U9" s="132">
        <v>0</v>
      </c>
    </row>
    <row r="10" spans="1:22" ht="14.45" x14ac:dyDescent="0.3">
      <c r="A10" s="8" t="s">
        <v>108</v>
      </c>
      <c r="B10" s="9" t="s">
        <v>8</v>
      </c>
      <c r="C10" s="46" t="s">
        <v>573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48">
        <v>0</v>
      </c>
      <c r="J10" s="148">
        <v>0</v>
      </c>
      <c r="K10" s="149">
        <v>8.2803331023670541</v>
      </c>
      <c r="L10" s="118"/>
      <c r="M10" s="118"/>
      <c r="N10" s="132">
        <v>0</v>
      </c>
      <c r="O10" s="132">
        <v>0</v>
      </c>
      <c r="P10" s="132">
        <v>0</v>
      </c>
      <c r="Q10" s="132">
        <v>0</v>
      </c>
      <c r="R10" s="132">
        <v>0</v>
      </c>
      <c r="S10" s="132">
        <v>0</v>
      </c>
      <c r="T10" s="108">
        <v>0</v>
      </c>
      <c r="U10" s="132">
        <v>0</v>
      </c>
    </row>
    <row r="11" spans="1:22" x14ac:dyDescent="0.25">
      <c r="A11" s="8" t="s">
        <v>109</v>
      </c>
      <c r="B11" s="9" t="s">
        <v>9</v>
      </c>
      <c r="C11" s="46" t="s">
        <v>573</v>
      </c>
      <c r="D11" s="148">
        <v>10428.036510000002</v>
      </c>
      <c r="E11" s="148">
        <v>11108.82295</v>
      </c>
      <c r="F11" s="148">
        <v>12468.13385</v>
      </c>
      <c r="G11" s="148">
        <v>16671.883929999996</v>
      </c>
      <c r="H11" s="148">
        <v>15829.49126000001</v>
      </c>
      <c r="I11" s="148">
        <v>15368.190329999992</v>
      </c>
      <c r="J11" s="148">
        <v>20318.711189317903</v>
      </c>
      <c r="K11" s="149">
        <v>20488.002620649255</v>
      </c>
      <c r="L11" s="118"/>
      <c r="M11" s="118"/>
      <c r="N11" s="132">
        <v>0</v>
      </c>
      <c r="O11" s="132">
        <v>0</v>
      </c>
      <c r="P11" s="132">
        <v>0</v>
      </c>
      <c r="Q11" s="132">
        <v>0</v>
      </c>
      <c r="R11" s="132">
        <v>0</v>
      </c>
      <c r="S11" s="132">
        <v>0</v>
      </c>
      <c r="T11" s="108">
        <v>0</v>
      </c>
      <c r="U11" s="132">
        <v>0</v>
      </c>
    </row>
    <row r="12" spans="1:22" ht="14.45" x14ac:dyDescent="0.3">
      <c r="A12" s="58" t="s">
        <v>110</v>
      </c>
      <c r="B12" s="9" t="s">
        <v>581</v>
      </c>
      <c r="C12" s="46" t="s">
        <v>573</v>
      </c>
      <c r="D12" s="148">
        <v>28250.746620000005</v>
      </c>
      <c r="E12" s="148">
        <v>30067.358929999999</v>
      </c>
      <c r="F12" s="148">
        <v>33838.495029999998</v>
      </c>
      <c r="G12" s="148">
        <v>42835.042540000002</v>
      </c>
      <c r="H12" s="148">
        <v>43113.406400000014</v>
      </c>
      <c r="I12" s="148">
        <v>46802.587589999988</v>
      </c>
      <c r="J12" s="148">
        <v>49716.905858522587</v>
      </c>
      <c r="K12" s="149">
        <v>85263.065794149734</v>
      </c>
      <c r="L12" s="118"/>
      <c r="M12" s="118"/>
      <c r="N12" s="132">
        <v>0</v>
      </c>
      <c r="O12" s="132">
        <v>0</v>
      </c>
      <c r="P12" s="132">
        <v>0</v>
      </c>
      <c r="Q12" s="132">
        <v>0</v>
      </c>
      <c r="R12" s="132">
        <v>0</v>
      </c>
      <c r="S12" s="132">
        <v>0</v>
      </c>
      <c r="T12" s="108">
        <v>0</v>
      </c>
      <c r="U12" s="132">
        <v>0</v>
      </c>
    </row>
    <row r="13" spans="1:22" ht="14.45" x14ac:dyDescent="0.3">
      <c r="A13" s="58" t="s">
        <v>111</v>
      </c>
      <c r="B13" s="9" t="s">
        <v>261</v>
      </c>
      <c r="C13" s="46" t="s">
        <v>573</v>
      </c>
      <c r="D13" s="148">
        <v>0</v>
      </c>
      <c r="E13" s="148">
        <v>0</v>
      </c>
      <c r="F13" s="148">
        <v>0</v>
      </c>
      <c r="G13" s="148">
        <v>2833.3270000000002</v>
      </c>
      <c r="H13" s="148">
        <v>2939.7759999999998</v>
      </c>
      <c r="I13" s="148">
        <v>2842.7240000000002</v>
      </c>
      <c r="J13" s="148">
        <v>3511.2116580914949</v>
      </c>
      <c r="K13" s="149">
        <v>6511.8191231260962</v>
      </c>
      <c r="L13" s="118"/>
      <c r="M13" s="118"/>
      <c r="N13" s="132">
        <v>0</v>
      </c>
      <c r="O13" s="132">
        <v>0</v>
      </c>
      <c r="P13" s="132">
        <v>0</v>
      </c>
      <c r="Q13" s="132">
        <v>0</v>
      </c>
      <c r="R13" s="132">
        <v>0</v>
      </c>
      <c r="S13" s="132">
        <v>0</v>
      </c>
      <c r="T13" s="108">
        <v>0</v>
      </c>
      <c r="U13" s="132">
        <v>0</v>
      </c>
    </row>
    <row r="14" spans="1:22" ht="14.45" x14ac:dyDescent="0.3">
      <c r="A14" s="58" t="s">
        <v>112</v>
      </c>
      <c r="B14" s="9" t="s">
        <v>10</v>
      </c>
      <c r="C14" s="46" t="s">
        <v>573</v>
      </c>
      <c r="D14" s="148">
        <v>15835.938039999999</v>
      </c>
      <c r="E14" s="148">
        <v>16937.060000000001</v>
      </c>
      <c r="F14" s="148">
        <v>17852.621619999998</v>
      </c>
      <c r="G14" s="148">
        <v>18667.402220000004</v>
      </c>
      <c r="H14" s="148">
        <v>20007.199250000012</v>
      </c>
      <c r="I14" s="148">
        <v>23366.804609999996</v>
      </c>
      <c r="J14" s="148">
        <v>30446.636152211096</v>
      </c>
      <c r="K14" s="149">
        <v>34724.648237887704</v>
      </c>
      <c r="L14" s="118"/>
      <c r="M14" s="118"/>
      <c r="N14" s="132">
        <v>0</v>
      </c>
      <c r="O14" s="132">
        <v>0</v>
      </c>
      <c r="P14" s="132">
        <v>0</v>
      </c>
      <c r="Q14" s="132">
        <v>0</v>
      </c>
      <c r="R14" s="132">
        <v>0</v>
      </c>
      <c r="S14" s="132">
        <v>0</v>
      </c>
      <c r="T14" s="108">
        <v>0</v>
      </c>
      <c r="U14" s="132">
        <v>0</v>
      </c>
    </row>
    <row r="15" spans="1:22" ht="14.45" x14ac:dyDescent="0.3">
      <c r="A15" s="58" t="s">
        <v>113</v>
      </c>
      <c r="B15" s="9" t="s">
        <v>11</v>
      </c>
      <c r="C15" s="46" t="s">
        <v>573</v>
      </c>
      <c r="D15" s="148">
        <v>93344.329030000008</v>
      </c>
      <c r="E15" s="148">
        <v>103552.17701</v>
      </c>
      <c r="F15" s="148">
        <v>109673.54292000004</v>
      </c>
      <c r="G15" s="148">
        <v>131964.93213</v>
      </c>
      <c r="H15" s="148">
        <v>157801.87482000003</v>
      </c>
      <c r="I15" s="148">
        <v>185615.64363000006</v>
      </c>
      <c r="J15" s="148">
        <v>222587.25354101037</v>
      </c>
      <c r="K15" s="149">
        <v>299671.57136375637</v>
      </c>
      <c r="L15" s="118"/>
      <c r="M15" s="118"/>
      <c r="N15" s="132">
        <v>0</v>
      </c>
      <c r="O15" s="132">
        <v>0</v>
      </c>
      <c r="P15" s="132">
        <v>0</v>
      </c>
      <c r="Q15" s="132">
        <v>0</v>
      </c>
      <c r="R15" s="132">
        <v>0</v>
      </c>
      <c r="S15" s="132">
        <v>0</v>
      </c>
      <c r="T15" s="108">
        <v>0</v>
      </c>
      <c r="U15" s="132">
        <v>0</v>
      </c>
    </row>
    <row r="16" spans="1:22" ht="14.45" x14ac:dyDescent="0.3">
      <c r="A16" s="58" t="s">
        <v>437</v>
      </c>
      <c r="B16" s="9" t="s">
        <v>440</v>
      </c>
      <c r="C16" s="46" t="s">
        <v>573</v>
      </c>
      <c r="D16" s="148">
        <v>0</v>
      </c>
      <c r="E16" s="148">
        <v>0</v>
      </c>
      <c r="F16" s="148">
        <v>0</v>
      </c>
      <c r="G16" s="148">
        <v>0</v>
      </c>
      <c r="H16" s="148">
        <v>0</v>
      </c>
      <c r="I16" s="148">
        <v>0</v>
      </c>
      <c r="J16" s="148">
        <v>0</v>
      </c>
      <c r="K16" s="149">
        <v>0</v>
      </c>
      <c r="L16" s="118"/>
      <c r="M16" s="118"/>
      <c r="N16" s="132">
        <v>0</v>
      </c>
      <c r="O16" s="132">
        <v>0</v>
      </c>
      <c r="P16" s="132">
        <v>2153.1752000000001</v>
      </c>
      <c r="Q16" s="132">
        <v>731.42</v>
      </c>
      <c r="R16" s="132">
        <v>526.32100000000003</v>
      </c>
      <c r="S16" s="132">
        <v>730.45600000000002</v>
      </c>
      <c r="T16" s="108">
        <v>1003.8481700000006</v>
      </c>
      <c r="U16" s="132">
        <v>1437.3000000000002</v>
      </c>
    </row>
    <row r="17" spans="1:21" ht="14.45" x14ac:dyDescent="0.3">
      <c r="A17" s="58" t="s">
        <v>438</v>
      </c>
      <c r="B17" s="9" t="s">
        <v>441</v>
      </c>
      <c r="C17" s="46" t="s">
        <v>573</v>
      </c>
      <c r="D17" s="148">
        <v>0</v>
      </c>
      <c r="E17" s="148">
        <v>0</v>
      </c>
      <c r="F17" s="148">
        <v>0</v>
      </c>
      <c r="G17" s="148">
        <v>0</v>
      </c>
      <c r="H17" s="148">
        <v>0</v>
      </c>
      <c r="I17" s="148">
        <v>0</v>
      </c>
      <c r="J17" s="148">
        <v>0</v>
      </c>
      <c r="K17" s="149">
        <v>0</v>
      </c>
      <c r="L17" s="118"/>
      <c r="M17" s="118"/>
      <c r="N17" s="132">
        <v>0</v>
      </c>
      <c r="O17" s="132">
        <v>0</v>
      </c>
      <c r="P17" s="132">
        <v>0</v>
      </c>
      <c r="Q17" s="132">
        <v>0</v>
      </c>
      <c r="R17" s="132">
        <v>0</v>
      </c>
      <c r="S17" s="132">
        <v>0</v>
      </c>
      <c r="T17" s="108">
        <v>0</v>
      </c>
      <c r="U17" s="132">
        <v>0</v>
      </c>
    </row>
    <row r="18" spans="1:21" ht="14.45" x14ac:dyDescent="0.3">
      <c r="A18" s="58" t="s">
        <v>439</v>
      </c>
      <c r="B18" s="9" t="s">
        <v>442</v>
      </c>
      <c r="C18" s="46" t="s">
        <v>573</v>
      </c>
      <c r="D18" s="148">
        <v>25207.116999999998</v>
      </c>
      <c r="E18" s="148">
        <v>29077.842000000001</v>
      </c>
      <c r="F18" s="148">
        <v>30822.137999999999</v>
      </c>
      <c r="G18" s="148">
        <v>49415.428999999996</v>
      </c>
      <c r="H18" s="148">
        <v>52912.792999999998</v>
      </c>
      <c r="I18" s="148">
        <v>7142.2439999999988</v>
      </c>
      <c r="J18" s="148">
        <v>8382.8112318735493</v>
      </c>
      <c r="K18" s="149">
        <v>9431.4450644200206</v>
      </c>
      <c r="L18" s="118"/>
      <c r="M18" s="118"/>
      <c r="N18" s="132">
        <v>0</v>
      </c>
      <c r="O18" s="132">
        <v>0</v>
      </c>
      <c r="P18" s="132">
        <v>0</v>
      </c>
      <c r="Q18" s="132">
        <v>0</v>
      </c>
      <c r="R18" s="132">
        <v>0</v>
      </c>
      <c r="S18" s="132">
        <v>41691.372100000001</v>
      </c>
      <c r="T18" s="108">
        <v>41720.390087754924</v>
      </c>
      <c r="U18" s="132">
        <v>47377.9</v>
      </c>
    </row>
    <row r="19" spans="1:21" ht="14.45" x14ac:dyDescent="0.3">
      <c r="A19" s="58" t="s">
        <v>580</v>
      </c>
      <c r="B19" s="9" t="s">
        <v>12</v>
      </c>
      <c r="C19" s="46" t="s">
        <v>573</v>
      </c>
      <c r="D19" s="148">
        <v>0</v>
      </c>
      <c r="E19" s="148">
        <v>6012.5</v>
      </c>
      <c r="F19" s="148">
        <v>325</v>
      </c>
      <c r="G19" s="148">
        <v>325</v>
      </c>
      <c r="H19" s="148">
        <v>325</v>
      </c>
      <c r="I19" s="148">
        <v>325</v>
      </c>
      <c r="J19" s="148">
        <v>325</v>
      </c>
      <c r="K19" s="149">
        <v>162.5</v>
      </c>
      <c r="L19" s="118"/>
      <c r="N19" s="132">
        <v>0</v>
      </c>
      <c r="O19" s="132">
        <v>0</v>
      </c>
      <c r="P19" s="132">
        <v>19171</v>
      </c>
      <c r="Q19" s="132">
        <v>21456</v>
      </c>
      <c r="R19" s="132">
        <v>20208</v>
      </c>
      <c r="S19" s="132">
        <v>20520.052299999999</v>
      </c>
      <c r="T19" s="108">
        <v>11639.090651941347</v>
      </c>
      <c r="U19" s="132">
        <v>16843.2</v>
      </c>
    </row>
    <row r="20" spans="1:21" ht="14.45" x14ac:dyDescent="0.3">
      <c r="A20" s="58" t="s">
        <v>115</v>
      </c>
      <c r="B20" s="19" t="s">
        <v>14</v>
      </c>
      <c r="C20" s="46" t="s">
        <v>573</v>
      </c>
      <c r="D20" s="149">
        <v>632714.93706999999</v>
      </c>
      <c r="E20" s="149">
        <v>687490.90300000005</v>
      </c>
      <c r="F20" s="149">
        <v>754341.99898000003</v>
      </c>
      <c r="G20" s="149">
        <v>910554.74899000011</v>
      </c>
      <c r="H20" s="149">
        <v>992683.17102000001</v>
      </c>
      <c r="I20" s="149">
        <v>1029442.4719899999</v>
      </c>
      <c r="J20" s="149">
        <v>1182545.6609199999</v>
      </c>
      <c r="K20" s="149">
        <v>1364438.8873800004</v>
      </c>
      <c r="L20" s="118"/>
      <c r="M20" s="118"/>
      <c r="N20" s="132">
        <v>0</v>
      </c>
      <c r="O20" s="132">
        <v>0</v>
      </c>
      <c r="P20" s="132">
        <v>22844.82</v>
      </c>
      <c r="Q20" s="132">
        <v>23695</v>
      </c>
      <c r="R20" s="132">
        <v>22542</v>
      </c>
      <c r="S20" s="132">
        <v>65940.301600000006</v>
      </c>
      <c r="T20" s="108">
        <v>58191.592156953608</v>
      </c>
      <c r="U20" s="132">
        <v>69453.900000000009</v>
      </c>
    </row>
    <row r="21" spans="1:21" x14ac:dyDescent="0.25">
      <c r="A21" s="58"/>
      <c r="B21" s="19"/>
      <c r="C21" s="46"/>
      <c r="D21" s="150"/>
      <c r="E21" s="150"/>
      <c r="F21" s="150"/>
      <c r="G21" s="150"/>
      <c r="H21" s="150"/>
      <c r="I21" s="150"/>
      <c r="J21" s="150"/>
      <c r="K21" s="150"/>
      <c r="L21" s="118"/>
      <c r="M21" s="118"/>
      <c r="N21" s="119"/>
      <c r="O21" s="119"/>
      <c r="P21" s="119"/>
      <c r="Q21" s="119"/>
      <c r="R21" s="119"/>
      <c r="S21" s="119"/>
      <c r="T21" s="119"/>
      <c r="U21" s="119"/>
    </row>
    <row r="22" spans="1:21" ht="15.75" x14ac:dyDescent="0.25">
      <c r="A22" s="58"/>
      <c r="B22" s="20" t="s">
        <v>509</v>
      </c>
      <c r="C22" s="46"/>
      <c r="D22" s="150"/>
      <c r="E22" s="150"/>
      <c r="F22" s="150"/>
      <c r="G22" s="150"/>
      <c r="H22" s="150"/>
      <c r="I22" s="150"/>
      <c r="J22" s="150"/>
      <c r="K22" s="150"/>
      <c r="L22" s="118"/>
      <c r="M22" s="118"/>
      <c r="N22" s="119"/>
      <c r="O22" s="119"/>
      <c r="P22" s="119"/>
      <c r="Q22" s="119"/>
      <c r="R22" s="119"/>
      <c r="S22" s="119"/>
      <c r="T22" s="119"/>
      <c r="U22" s="119"/>
    </row>
    <row r="23" spans="1:21" ht="14.45" x14ac:dyDescent="0.3">
      <c r="A23" s="58" t="s">
        <v>114</v>
      </c>
      <c r="B23" s="9" t="s">
        <v>244</v>
      </c>
      <c r="C23" s="46" t="s">
        <v>573</v>
      </c>
      <c r="D23" s="148">
        <v>354687.99772000004</v>
      </c>
      <c r="E23" s="148">
        <v>377495.55735000002</v>
      </c>
      <c r="F23" s="148">
        <v>424842.15418999997</v>
      </c>
      <c r="G23" s="148">
        <v>484334.10778000002</v>
      </c>
      <c r="H23" s="148">
        <v>534081.62344999996</v>
      </c>
      <c r="I23" s="148">
        <v>574923.10514000023</v>
      </c>
      <c r="J23" s="148">
        <v>644945.70847936044</v>
      </c>
      <c r="K23" s="149">
        <v>746463.44634989125</v>
      </c>
      <c r="L23" s="118"/>
      <c r="M23" s="118"/>
      <c r="N23" s="132">
        <v>0</v>
      </c>
      <c r="O23" s="132">
        <v>0</v>
      </c>
      <c r="P23" s="132">
        <v>0</v>
      </c>
      <c r="Q23" s="132">
        <v>0</v>
      </c>
      <c r="R23" s="132">
        <v>0</v>
      </c>
      <c r="S23" s="132">
        <v>0</v>
      </c>
      <c r="T23" s="132">
        <v>0</v>
      </c>
      <c r="U23" s="132">
        <v>0</v>
      </c>
    </row>
    <row r="24" spans="1:21" ht="14.45" x14ac:dyDescent="0.3">
      <c r="A24" s="58" t="s">
        <v>116</v>
      </c>
      <c r="B24" s="9" t="s">
        <v>592</v>
      </c>
      <c r="C24" s="46" t="s">
        <v>573</v>
      </c>
      <c r="D24" s="148">
        <v>107176.86628</v>
      </c>
      <c r="E24" s="148">
        <v>114068.67765000001</v>
      </c>
      <c r="F24" s="148">
        <v>128375.50481</v>
      </c>
      <c r="G24" s="148">
        <v>166550.22921000002</v>
      </c>
      <c r="H24" s="148">
        <v>163362.99855000005</v>
      </c>
      <c r="I24" s="148">
        <v>171747.85485000003</v>
      </c>
      <c r="J24" s="148">
        <v>194783.46072469815</v>
      </c>
      <c r="K24" s="149">
        <v>197215.84849101424</v>
      </c>
      <c r="L24" s="118"/>
      <c r="M24" s="118"/>
      <c r="N24" s="132">
        <v>0</v>
      </c>
      <c r="O24" s="132">
        <v>0</v>
      </c>
      <c r="P24" s="132">
        <v>0</v>
      </c>
      <c r="Q24" s="132">
        <v>0</v>
      </c>
      <c r="R24" s="132">
        <v>0</v>
      </c>
      <c r="S24" s="132">
        <v>0</v>
      </c>
      <c r="T24" s="132">
        <v>0</v>
      </c>
      <c r="U24" s="132">
        <v>0</v>
      </c>
    </row>
    <row r="25" spans="1:21" ht="14.45" x14ac:dyDescent="0.3">
      <c r="A25" s="58" t="s">
        <v>117</v>
      </c>
      <c r="B25" s="9" t="s">
        <v>593</v>
      </c>
      <c r="C25" s="46" t="s">
        <v>573</v>
      </c>
      <c r="D25" s="148">
        <v>78842.595199999982</v>
      </c>
      <c r="E25" s="148">
        <v>88901.358900000007</v>
      </c>
      <c r="F25" s="148">
        <v>94435.53168</v>
      </c>
      <c r="G25" s="148">
        <v>122407.14104999999</v>
      </c>
      <c r="H25" s="148">
        <v>144207.38818000001</v>
      </c>
      <c r="I25" s="148">
        <v>170586.05343000003</v>
      </c>
      <c r="J25" s="148">
        <v>212965.19104270701</v>
      </c>
      <c r="K25" s="149">
        <v>262572.93586012843</v>
      </c>
      <c r="L25" s="118"/>
      <c r="M25" s="118"/>
      <c r="N25" s="132">
        <v>0</v>
      </c>
      <c r="O25" s="132">
        <v>0</v>
      </c>
      <c r="P25" s="132">
        <v>0</v>
      </c>
      <c r="Q25" s="132">
        <v>0</v>
      </c>
      <c r="R25" s="132">
        <v>0</v>
      </c>
      <c r="S25" s="132">
        <v>0</v>
      </c>
      <c r="T25" s="132">
        <v>0</v>
      </c>
      <c r="U25" s="132">
        <v>0</v>
      </c>
    </row>
    <row r="26" spans="1:21" ht="14.45" x14ac:dyDescent="0.3">
      <c r="A26" s="58" t="s">
        <v>118</v>
      </c>
      <c r="B26" s="9" t="s">
        <v>594</v>
      </c>
      <c r="C26" s="46" t="s">
        <v>573</v>
      </c>
      <c r="D26" s="148">
        <v>66800.360870000004</v>
      </c>
      <c r="E26" s="148">
        <v>71934.967099999994</v>
      </c>
      <c r="F26" s="148">
        <v>75541.670299999998</v>
      </c>
      <c r="G26" s="148">
        <v>84689.514949999982</v>
      </c>
      <c r="H26" s="148">
        <v>94853.591839999848</v>
      </c>
      <c r="I26" s="148">
        <v>101875.49057000005</v>
      </c>
      <c r="J26" s="148">
        <v>117632.27778326938</v>
      </c>
      <c r="K26" s="149">
        <v>142080.89249142021</v>
      </c>
      <c r="L26" s="118"/>
      <c r="M26" s="118"/>
      <c r="N26" s="132">
        <v>0</v>
      </c>
      <c r="O26" s="132">
        <v>0</v>
      </c>
      <c r="P26" s="132">
        <v>0</v>
      </c>
      <c r="Q26" s="132">
        <v>0</v>
      </c>
      <c r="R26" s="132">
        <v>0</v>
      </c>
      <c r="S26" s="132">
        <v>0</v>
      </c>
      <c r="T26" s="132">
        <v>0</v>
      </c>
      <c r="U26" s="132">
        <v>0</v>
      </c>
    </row>
    <row r="27" spans="1:21" ht="14.45" x14ac:dyDescent="0.3">
      <c r="A27" s="58" t="s">
        <v>119</v>
      </c>
      <c r="B27" s="9" t="s">
        <v>261</v>
      </c>
      <c r="C27" s="46" t="s">
        <v>573</v>
      </c>
      <c r="D27" s="148">
        <v>25207.116999999998</v>
      </c>
      <c r="E27" s="148">
        <v>29077.842000000001</v>
      </c>
      <c r="F27" s="148">
        <v>30822.137999999999</v>
      </c>
      <c r="G27" s="148">
        <v>52248.756000000001</v>
      </c>
      <c r="H27" s="148">
        <v>55852.569000000003</v>
      </c>
      <c r="I27" s="148">
        <v>9984.9680000000008</v>
      </c>
      <c r="J27" s="148">
        <v>11894.022889965045</v>
      </c>
      <c r="K27" s="149">
        <v>15943.264187546116</v>
      </c>
      <c r="L27" s="118"/>
      <c r="M27" s="118"/>
      <c r="N27" s="132">
        <v>0</v>
      </c>
      <c r="O27" s="132">
        <v>0</v>
      </c>
      <c r="P27" s="132">
        <v>0</v>
      </c>
      <c r="Q27" s="132">
        <v>0</v>
      </c>
      <c r="R27" s="132">
        <v>0</v>
      </c>
      <c r="S27" s="132">
        <v>41691.372100000001</v>
      </c>
      <c r="T27" s="132">
        <v>41720.390087754924</v>
      </c>
      <c r="U27" s="132">
        <v>47377.9</v>
      </c>
    </row>
    <row r="28" spans="1:21" ht="14.45" x14ac:dyDescent="0.3">
      <c r="A28" s="58" t="s">
        <v>120</v>
      </c>
      <c r="B28" s="9" t="s">
        <v>13</v>
      </c>
      <c r="C28" s="46" t="s">
        <v>573</v>
      </c>
      <c r="D28" s="148">
        <v>0</v>
      </c>
      <c r="E28" s="148">
        <v>6012.5</v>
      </c>
      <c r="F28" s="148">
        <v>325</v>
      </c>
      <c r="G28" s="148">
        <v>325</v>
      </c>
      <c r="H28" s="148">
        <v>325</v>
      </c>
      <c r="I28" s="148">
        <v>325</v>
      </c>
      <c r="J28" s="148">
        <v>325</v>
      </c>
      <c r="K28" s="149">
        <v>162.5</v>
      </c>
      <c r="L28" s="118"/>
      <c r="M28" s="118"/>
      <c r="N28" s="132">
        <v>0</v>
      </c>
      <c r="O28" s="132">
        <v>0</v>
      </c>
      <c r="P28" s="132">
        <v>22844.82</v>
      </c>
      <c r="Q28" s="132">
        <v>23695</v>
      </c>
      <c r="R28" s="132">
        <v>22542</v>
      </c>
      <c r="S28" s="132">
        <v>24248.929500000006</v>
      </c>
      <c r="T28" s="132">
        <v>16471.202069198684</v>
      </c>
      <c r="U28" s="132">
        <v>22076.000000000007</v>
      </c>
    </row>
    <row r="29" spans="1:21" ht="14.45" x14ac:dyDescent="0.3">
      <c r="A29" s="58" t="s">
        <v>121</v>
      </c>
      <c r="B29" s="19" t="s">
        <v>92</v>
      </c>
      <c r="C29" s="46" t="s">
        <v>573</v>
      </c>
      <c r="D29" s="149">
        <v>632714.93706999999</v>
      </c>
      <c r="E29" s="149">
        <v>687490.90300000005</v>
      </c>
      <c r="F29" s="149">
        <v>754341.99898000003</v>
      </c>
      <c r="G29" s="149">
        <v>910554.74898999999</v>
      </c>
      <c r="H29" s="149">
        <v>992683.17101999989</v>
      </c>
      <c r="I29" s="149">
        <v>1029442.4719900002</v>
      </c>
      <c r="J29" s="149">
        <v>1182545.6609199999</v>
      </c>
      <c r="K29" s="149">
        <v>1364438.8873800004</v>
      </c>
      <c r="L29" s="118"/>
      <c r="M29" s="118"/>
      <c r="N29" s="132">
        <v>0</v>
      </c>
      <c r="O29" s="132">
        <v>0</v>
      </c>
      <c r="P29" s="132">
        <v>22844.82</v>
      </c>
      <c r="Q29" s="132">
        <v>23695</v>
      </c>
      <c r="R29" s="132">
        <v>22542</v>
      </c>
      <c r="S29" s="132">
        <v>65940.301600000006</v>
      </c>
      <c r="T29" s="132">
        <v>58191.592156953608</v>
      </c>
      <c r="U29" s="132">
        <v>69453.900000000009</v>
      </c>
    </row>
    <row r="30" spans="1:21" x14ac:dyDescent="0.25">
      <c r="A30" s="58"/>
      <c r="B30" s="19"/>
      <c r="C30" s="46"/>
      <c r="D30" s="150"/>
      <c r="E30" s="150"/>
      <c r="F30" s="150"/>
      <c r="G30" s="150"/>
      <c r="H30" s="150"/>
      <c r="I30" s="150"/>
      <c r="J30" s="150"/>
      <c r="K30" s="150"/>
      <c r="L30" s="118"/>
      <c r="M30" s="118"/>
      <c r="N30" s="119"/>
      <c r="O30" s="119"/>
      <c r="P30" s="119"/>
      <c r="Q30" s="119"/>
      <c r="R30" s="119"/>
      <c r="S30" s="119"/>
      <c r="T30" s="119"/>
      <c r="U30" s="119"/>
    </row>
    <row r="31" spans="1:21" ht="15.75" x14ac:dyDescent="0.25">
      <c r="A31" s="58"/>
      <c r="B31" s="20" t="s">
        <v>510</v>
      </c>
      <c r="C31" s="46"/>
      <c r="D31" s="150"/>
      <c r="E31" s="150"/>
      <c r="F31" s="150"/>
      <c r="G31" s="150"/>
      <c r="H31" s="150"/>
      <c r="I31" s="150"/>
      <c r="J31" s="150"/>
      <c r="K31" s="150"/>
      <c r="L31" s="118"/>
      <c r="M31" s="118"/>
      <c r="N31" s="119"/>
      <c r="O31" s="119"/>
      <c r="P31" s="119"/>
      <c r="Q31" s="119"/>
      <c r="R31" s="119"/>
      <c r="S31" s="119"/>
      <c r="T31" s="119"/>
      <c r="U31" s="119"/>
    </row>
    <row r="32" spans="1:21" x14ac:dyDescent="0.25">
      <c r="A32" s="58" t="s">
        <v>122</v>
      </c>
      <c r="B32" s="9" t="s">
        <v>89</v>
      </c>
      <c r="C32" s="46" t="s">
        <v>573</v>
      </c>
      <c r="D32" s="151">
        <v>0</v>
      </c>
      <c r="E32" s="151">
        <v>0</v>
      </c>
      <c r="F32" s="151">
        <v>0</v>
      </c>
      <c r="G32" s="151">
        <v>0</v>
      </c>
      <c r="H32" s="151">
        <v>0</v>
      </c>
      <c r="I32" s="151">
        <v>0</v>
      </c>
      <c r="J32" s="151">
        <v>0</v>
      </c>
      <c r="K32" s="151">
        <v>0</v>
      </c>
      <c r="L32" s="118"/>
      <c r="M32" s="118"/>
      <c r="N32" s="132">
        <v>0</v>
      </c>
      <c r="O32" s="132">
        <v>0</v>
      </c>
      <c r="P32" s="132">
        <v>0</v>
      </c>
      <c r="Q32" s="132">
        <v>0</v>
      </c>
      <c r="R32" s="132">
        <v>0</v>
      </c>
      <c r="S32" s="132">
        <v>0</v>
      </c>
      <c r="T32" s="132">
        <v>0</v>
      </c>
      <c r="U32" s="132">
        <v>0</v>
      </c>
    </row>
    <row r="33" spans="1:21" x14ac:dyDescent="0.25">
      <c r="A33" s="58" t="s">
        <v>123</v>
      </c>
      <c r="B33" s="9" t="s">
        <v>90</v>
      </c>
      <c r="C33" s="46" t="s">
        <v>573</v>
      </c>
      <c r="D33" s="151">
        <v>0</v>
      </c>
      <c r="E33" s="151">
        <v>0</v>
      </c>
      <c r="F33" s="151">
        <v>0</v>
      </c>
      <c r="G33" s="151">
        <v>0</v>
      </c>
      <c r="H33" s="151">
        <v>0</v>
      </c>
      <c r="I33" s="151">
        <v>0</v>
      </c>
      <c r="J33" s="151">
        <v>0</v>
      </c>
      <c r="K33" s="151">
        <v>0</v>
      </c>
      <c r="L33" s="118"/>
      <c r="M33" s="118"/>
      <c r="N33" s="132">
        <v>0</v>
      </c>
      <c r="O33" s="132">
        <v>0</v>
      </c>
      <c r="P33" s="132">
        <v>0</v>
      </c>
      <c r="Q33" s="132">
        <v>0</v>
      </c>
      <c r="R33" s="132">
        <v>0</v>
      </c>
      <c r="S33" s="132">
        <v>0</v>
      </c>
      <c r="T33" s="132">
        <v>0</v>
      </c>
      <c r="U33" s="132">
        <v>0</v>
      </c>
    </row>
    <row r="34" spans="1:21" x14ac:dyDescent="0.25">
      <c r="A34" s="58" t="s">
        <v>124</v>
      </c>
      <c r="B34" s="9" t="s">
        <v>91</v>
      </c>
      <c r="C34" s="46" t="s">
        <v>573</v>
      </c>
      <c r="D34" s="151">
        <v>0</v>
      </c>
      <c r="E34" s="151">
        <v>0</v>
      </c>
      <c r="F34" s="151">
        <v>0</v>
      </c>
      <c r="G34" s="151">
        <v>0</v>
      </c>
      <c r="H34" s="151">
        <v>0</v>
      </c>
      <c r="I34" s="151">
        <v>0</v>
      </c>
      <c r="J34" s="151">
        <v>0</v>
      </c>
      <c r="K34" s="151">
        <v>0</v>
      </c>
      <c r="L34" s="118"/>
      <c r="M34" s="118"/>
      <c r="N34" s="132">
        <v>0</v>
      </c>
      <c r="O34" s="132">
        <v>0</v>
      </c>
      <c r="P34" s="132">
        <v>0</v>
      </c>
      <c r="Q34" s="132">
        <v>0</v>
      </c>
      <c r="R34" s="132">
        <v>0</v>
      </c>
      <c r="S34" s="132">
        <v>0</v>
      </c>
      <c r="T34" s="132">
        <v>0</v>
      </c>
      <c r="U34" s="132">
        <v>0</v>
      </c>
    </row>
    <row r="35" spans="1:21" x14ac:dyDescent="0.25">
      <c r="A35" s="58" t="s">
        <v>125</v>
      </c>
      <c r="B35" s="47" t="s">
        <v>93</v>
      </c>
      <c r="C35" s="46" t="s">
        <v>573</v>
      </c>
      <c r="D35" s="151">
        <v>0</v>
      </c>
      <c r="E35" s="151">
        <v>0</v>
      </c>
      <c r="F35" s="151">
        <v>0</v>
      </c>
      <c r="G35" s="151">
        <v>0</v>
      </c>
      <c r="H35" s="151">
        <v>0</v>
      </c>
      <c r="I35" s="151">
        <v>0</v>
      </c>
      <c r="J35" s="151">
        <v>0</v>
      </c>
      <c r="K35" s="151">
        <v>0</v>
      </c>
      <c r="L35" s="118"/>
      <c r="M35" s="118"/>
      <c r="N35" s="132">
        <v>0</v>
      </c>
      <c r="O35" s="132">
        <v>0</v>
      </c>
      <c r="P35" s="132">
        <v>0</v>
      </c>
      <c r="Q35" s="132">
        <v>0</v>
      </c>
      <c r="R35" s="132">
        <v>0</v>
      </c>
      <c r="S35" s="132">
        <v>0</v>
      </c>
      <c r="T35" s="132">
        <v>0</v>
      </c>
      <c r="U35" s="132">
        <v>0</v>
      </c>
    </row>
    <row r="36" spans="1:21" ht="14.45" x14ac:dyDescent="0.3">
      <c r="D36" s="143"/>
      <c r="E36" s="143"/>
      <c r="F36" s="143"/>
      <c r="G36" s="143"/>
      <c r="H36" s="143"/>
      <c r="I36" s="143"/>
      <c r="J36" s="143"/>
      <c r="K36" s="143"/>
    </row>
  </sheetData>
  <phoneticPr fontId="11" type="noConversion"/>
  <pageMargins left="0.25" right="0.25" top="0.75" bottom="0.75" header="0.3" footer="0.3"/>
  <pageSetup paperSize="8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388"/>
  <sheetViews>
    <sheetView zoomScale="80" zoomScaleNormal="80" workbookViewId="0">
      <pane xSplit="3" ySplit="4" topLeftCell="D123" activePane="bottomRight" state="frozen"/>
      <selection activeCell="A4" sqref="A4:F22"/>
      <selection pane="topRight" activeCell="A4" sqref="A4:F22"/>
      <selection pane="bottomLeft" activeCell="A4" sqref="A4:F22"/>
      <selection pane="bottomRight" activeCell="A4" sqref="A4:F22"/>
    </sheetView>
  </sheetViews>
  <sheetFormatPr defaultRowHeight="15" x14ac:dyDescent="0.25"/>
  <cols>
    <col min="1" max="1" width="15.42578125" customWidth="1"/>
    <col min="2" max="2" width="50.5703125" customWidth="1"/>
    <col min="3" max="3" width="11" customWidth="1"/>
    <col min="4" max="4" width="12.140625" customWidth="1"/>
    <col min="5" max="8" width="13" bestFit="1" customWidth="1"/>
    <col min="9" max="11" width="13.7109375" bestFit="1" customWidth="1"/>
    <col min="12" max="12" width="12.140625" customWidth="1"/>
    <col min="13" max="13" width="4.7109375" customWidth="1"/>
    <col min="14" max="15" width="10.7109375" customWidth="1"/>
    <col min="16" max="21" width="12" bestFit="1" customWidth="1"/>
    <col min="22" max="22" width="21.28515625" customWidth="1"/>
  </cols>
  <sheetData>
    <row r="1" spans="1:22" ht="15.75" x14ac:dyDescent="0.25">
      <c r="B1" s="6" t="s">
        <v>71</v>
      </c>
    </row>
    <row r="2" spans="1:22" ht="15" customHeight="1" x14ac:dyDescent="0.25">
      <c r="B2" s="78"/>
      <c r="C2" s="78"/>
      <c r="D2" s="78"/>
      <c r="E2" s="78"/>
      <c r="F2" s="78"/>
      <c r="G2" s="78"/>
      <c r="H2" s="78"/>
      <c r="I2" s="78"/>
      <c r="J2" s="78"/>
      <c r="K2" s="78"/>
      <c r="L2" s="73"/>
    </row>
    <row r="3" spans="1:22" x14ac:dyDescent="0.25">
      <c r="B3" s="1" t="s">
        <v>70</v>
      </c>
      <c r="C3" s="1"/>
      <c r="D3" s="1" t="s">
        <v>1</v>
      </c>
      <c r="N3" s="1" t="s">
        <v>74</v>
      </c>
    </row>
    <row r="4" spans="1:22" s="55" customFormat="1" ht="60" x14ac:dyDescent="0.25">
      <c r="B4" s="1" t="s">
        <v>237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103" t="s">
        <v>378</v>
      </c>
      <c r="N4" s="56">
        <v>2006</v>
      </c>
      <c r="O4" s="56">
        <v>2007</v>
      </c>
      <c r="P4" s="56">
        <v>2008</v>
      </c>
      <c r="Q4" s="56">
        <v>2009</v>
      </c>
      <c r="R4" s="56">
        <v>2010</v>
      </c>
      <c r="S4" s="56">
        <v>2011</v>
      </c>
      <c r="T4" s="56">
        <v>2012</v>
      </c>
      <c r="U4" s="56">
        <v>2013</v>
      </c>
      <c r="V4" s="103" t="s">
        <v>378</v>
      </c>
    </row>
    <row r="5" spans="1:22" ht="14.45" x14ac:dyDescent="0.3">
      <c r="A5" s="1" t="s">
        <v>68</v>
      </c>
      <c r="B5" s="1" t="s">
        <v>2</v>
      </c>
      <c r="C5" s="1" t="s">
        <v>3</v>
      </c>
    </row>
    <row r="6" spans="1:22" ht="15.6" x14ac:dyDescent="0.3">
      <c r="A6" s="1"/>
      <c r="B6" s="20" t="s">
        <v>511</v>
      </c>
      <c r="C6" s="1"/>
    </row>
    <row r="7" spans="1:22" ht="14.45" x14ac:dyDescent="0.3">
      <c r="B7" s="45" t="s">
        <v>512</v>
      </c>
      <c r="C7" s="11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17"/>
    </row>
    <row r="8" spans="1:22" ht="14.45" x14ac:dyDescent="0.3">
      <c r="A8" t="s">
        <v>126</v>
      </c>
      <c r="B8" s="125" t="s">
        <v>636</v>
      </c>
      <c r="C8" s="46" t="s">
        <v>573</v>
      </c>
      <c r="D8" s="134">
        <v>10831.702700000002</v>
      </c>
      <c r="E8" s="134">
        <v>15786.867960000005</v>
      </c>
      <c r="F8" s="134">
        <v>16094.970440000003</v>
      </c>
      <c r="G8" s="134">
        <v>18039.00844999999</v>
      </c>
      <c r="H8" s="134">
        <v>18860.947559999993</v>
      </c>
      <c r="I8" s="135">
        <v>18165.675649999994</v>
      </c>
      <c r="J8" s="135">
        <v>46485.437470000012</v>
      </c>
      <c r="K8" s="135">
        <v>14557.4</v>
      </c>
      <c r="L8" s="64"/>
      <c r="M8" s="64"/>
      <c r="N8" s="139">
        <v>0</v>
      </c>
      <c r="O8" s="139">
        <v>0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</row>
    <row r="9" spans="1:22" ht="14.45" x14ac:dyDescent="0.3">
      <c r="A9" t="s">
        <v>127</v>
      </c>
      <c r="B9" s="125" t="s">
        <v>637</v>
      </c>
      <c r="C9" s="46" t="s">
        <v>573</v>
      </c>
      <c r="D9" s="134">
        <v>29468.362689999984</v>
      </c>
      <c r="E9" s="134">
        <v>59284.082409999974</v>
      </c>
      <c r="F9" s="134">
        <v>60499.902060000008</v>
      </c>
      <c r="G9" s="134">
        <v>54951.956290000002</v>
      </c>
      <c r="H9" s="134">
        <v>60626.109339999974</v>
      </c>
      <c r="I9" s="135">
        <v>53142.201040000014</v>
      </c>
      <c r="J9" s="135">
        <v>65014.453560000002</v>
      </c>
      <c r="K9" s="135">
        <v>67706.8</v>
      </c>
      <c r="L9" s="17"/>
      <c r="M9" s="17"/>
      <c r="N9" s="139">
        <v>0</v>
      </c>
      <c r="O9" s="139">
        <v>0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</row>
    <row r="10" spans="1:22" ht="14.45" x14ac:dyDescent="0.3">
      <c r="A10" t="s">
        <v>128</v>
      </c>
      <c r="B10" s="125" t="s">
        <v>638</v>
      </c>
      <c r="C10" s="46" t="s">
        <v>573</v>
      </c>
      <c r="D10" s="134">
        <v>24429.801100000004</v>
      </c>
      <c r="E10" s="134">
        <v>27094.143100000012</v>
      </c>
      <c r="F10" s="134">
        <v>36860.226629999983</v>
      </c>
      <c r="G10" s="134">
        <v>36514.315059999994</v>
      </c>
      <c r="H10" s="134">
        <v>36505.887960000007</v>
      </c>
      <c r="I10" s="135">
        <v>38484.924640000012</v>
      </c>
      <c r="J10" s="135">
        <v>44102.51354</v>
      </c>
      <c r="K10" s="135">
        <v>41890.699999999997</v>
      </c>
      <c r="L10" s="17"/>
      <c r="M10" s="17"/>
      <c r="N10" s="139">
        <v>0</v>
      </c>
      <c r="O10" s="139">
        <v>0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</row>
    <row r="11" spans="1:22" ht="14.45" x14ac:dyDescent="0.3">
      <c r="A11" t="s">
        <v>639</v>
      </c>
      <c r="B11" s="125" t="s">
        <v>640</v>
      </c>
      <c r="C11" s="46" t="s">
        <v>573</v>
      </c>
      <c r="D11" s="134">
        <v>56127.813950000025</v>
      </c>
      <c r="E11" s="134">
        <v>56699.18624000001</v>
      </c>
      <c r="F11" s="134">
        <v>56973.403680000018</v>
      </c>
      <c r="G11" s="134">
        <v>60074.799609999995</v>
      </c>
      <c r="H11" s="134">
        <v>65361.390069999994</v>
      </c>
      <c r="I11" s="135">
        <v>73084.90423</v>
      </c>
      <c r="J11" s="135">
        <v>76231.118269999992</v>
      </c>
      <c r="K11" s="135">
        <v>74608.100000000006</v>
      </c>
      <c r="L11" s="17"/>
      <c r="M11" s="17"/>
      <c r="N11" s="139">
        <v>0</v>
      </c>
      <c r="O11" s="139">
        <v>0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</row>
    <row r="12" spans="1:22" ht="14.45" x14ac:dyDescent="0.3">
      <c r="A12" t="s">
        <v>641</v>
      </c>
      <c r="B12" s="125" t="s">
        <v>642</v>
      </c>
      <c r="C12" s="46" t="s">
        <v>573</v>
      </c>
      <c r="D12" s="134">
        <v>9866.4840899999999</v>
      </c>
      <c r="E12" s="134">
        <v>4147.9634199999982</v>
      </c>
      <c r="F12" s="134">
        <v>4906.6956</v>
      </c>
      <c r="G12" s="134">
        <v>17884.340139999993</v>
      </c>
      <c r="H12" s="134">
        <v>4730.9186899999995</v>
      </c>
      <c r="I12" s="135">
        <v>37363.152480000012</v>
      </c>
      <c r="J12" s="135">
        <v>4704.5363799999996</v>
      </c>
      <c r="K12" s="135">
        <v>23810.400000000001</v>
      </c>
      <c r="L12" s="17"/>
      <c r="M12" s="17"/>
      <c r="N12" s="139">
        <v>0</v>
      </c>
      <c r="O12" s="139">
        <v>0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</row>
    <row r="13" spans="1:22" ht="14.45" x14ac:dyDescent="0.3">
      <c r="A13" t="s">
        <v>643</v>
      </c>
      <c r="B13" s="125" t="s">
        <v>644</v>
      </c>
      <c r="C13" s="46" t="s">
        <v>573</v>
      </c>
      <c r="D13" s="134">
        <v>0</v>
      </c>
      <c r="E13" s="134">
        <v>0</v>
      </c>
      <c r="F13" s="134">
        <v>0</v>
      </c>
      <c r="G13" s="134">
        <v>0</v>
      </c>
      <c r="H13" s="134">
        <v>0</v>
      </c>
      <c r="I13" s="135">
        <v>0</v>
      </c>
      <c r="J13" s="135">
        <v>0</v>
      </c>
      <c r="K13" s="135">
        <v>0</v>
      </c>
      <c r="L13" s="17"/>
      <c r="M13" s="17"/>
      <c r="N13" s="134">
        <v>10112.857970000006</v>
      </c>
      <c r="O13" s="134">
        <v>9404.1879699999954</v>
      </c>
      <c r="P13" s="134">
        <v>10967.31389999999</v>
      </c>
      <c r="Q13" s="134">
        <v>12353.941720000003</v>
      </c>
      <c r="R13" s="134">
        <v>11209.743639999999</v>
      </c>
      <c r="S13" s="135">
        <v>13282.916200000001</v>
      </c>
      <c r="T13" s="135">
        <v>13754.301000000005</v>
      </c>
      <c r="U13" s="135">
        <v>14061.2</v>
      </c>
    </row>
    <row r="14" spans="1:22" ht="14.45" x14ac:dyDescent="0.3">
      <c r="A14" t="s">
        <v>645</v>
      </c>
      <c r="B14" s="125" t="s">
        <v>646</v>
      </c>
      <c r="C14" s="46" t="s">
        <v>573</v>
      </c>
      <c r="D14" s="134">
        <v>11821.696340000004</v>
      </c>
      <c r="E14" s="134">
        <v>14821.788760000001</v>
      </c>
      <c r="F14" s="134">
        <v>16779.806589999997</v>
      </c>
      <c r="G14" s="134">
        <v>19405.403279999995</v>
      </c>
      <c r="H14" s="134">
        <v>20492.3416</v>
      </c>
      <c r="I14" s="135">
        <v>27003.966750000003</v>
      </c>
      <c r="J14" s="135">
        <v>26479.904180000001</v>
      </c>
      <c r="K14" s="135">
        <v>25019.3</v>
      </c>
      <c r="L14" s="17"/>
      <c r="M14" s="17"/>
      <c r="N14" s="139">
        <v>0</v>
      </c>
      <c r="O14" s="139">
        <v>0</v>
      </c>
      <c r="P14" s="139">
        <v>0</v>
      </c>
      <c r="Q14" s="139">
        <v>0</v>
      </c>
      <c r="R14" s="139">
        <v>0</v>
      </c>
      <c r="S14" s="139">
        <v>0</v>
      </c>
      <c r="T14" s="139">
        <v>0</v>
      </c>
      <c r="U14" s="139">
        <v>0</v>
      </c>
    </row>
    <row r="15" spans="1:22" ht="14.45" x14ac:dyDescent="0.3">
      <c r="A15" t="s">
        <v>647</v>
      </c>
      <c r="B15" s="125" t="s">
        <v>648</v>
      </c>
      <c r="C15" s="46" t="s">
        <v>573</v>
      </c>
      <c r="D15" s="134">
        <v>13958.848129999998</v>
      </c>
      <c r="E15" s="134">
        <v>13379.614669999997</v>
      </c>
      <c r="F15" s="134">
        <v>16664.18231</v>
      </c>
      <c r="G15" s="134">
        <v>14062.812409999999</v>
      </c>
      <c r="H15" s="134">
        <v>14977.257309999999</v>
      </c>
      <c r="I15" s="135">
        <v>15907.559570000001</v>
      </c>
      <c r="J15" s="135">
        <v>17572.620689999996</v>
      </c>
      <c r="K15" s="135">
        <v>17545</v>
      </c>
      <c r="L15" s="17"/>
      <c r="M15" s="17"/>
      <c r="N15" s="139">
        <v>0</v>
      </c>
      <c r="O15" s="139">
        <v>0</v>
      </c>
      <c r="P15" s="139">
        <v>0</v>
      </c>
      <c r="Q15" s="139">
        <v>0</v>
      </c>
      <c r="R15" s="139">
        <v>0</v>
      </c>
      <c r="S15" s="139">
        <v>0</v>
      </c>
      <c r="T15" s="139">
        <v>0</v>
      </c>
      <c r="U15" s="139">
        <v>0</v>
      </c>
    </row>
    <row r="16" spans="1:22" ht="14.45" x14ac:dyDescent="0.3">
      <c r="A16" t="s">
        <v>649</v>
      </c>
      <c r="B16" s="125" t="s">
        <v>650</v>
      </c>
      <c r="C16" s="46" t="s">
        <v>573</v>
      </c>
      <c r="D16" s="134">
        <v>11975.06645463631</v>
      </c>
      <c r="E16" s="134">
        <v>11192.164413457067</v>
      </c>
      <c r="F16" s="134">
        <v>13400.874389999999</v>
      </c>
      <c r="G16" s="134">
        <v>14810.315749999992</v>
      </c>
      <c r="H16" s="134">
        <v>14618.36027000001</v>
      </c>
      <c r="I16" s="135">
        <v>17363.102579999999</v>
      </c>
      <c r="J16" s="135">
        <v>19599.512600000002</v>
      </c>
      <c r="K16" s="135">
        <v>17964.5</v>
      </c>
      <c r="L16" s="17"/>
      <c r="M16" s="17"/>
      <c r="N16" s="139">
        <v>0</v>
      </c>
      <c r="O16" s="139">
        <v>0</v>
      </c>
      <c r="P16" s="139">
        <v>0</v>
      </c>
      <c r="Q16" s="139">
        <v>0</v>
      </c>
      <c r="R16" s="139">
        <v>0</v>
      </c>
      <c r="S16" s="139">
        <v>0</v>
      </c>
      <c r="T16" s="139">
        <v>0</v>
      </c>
      <c r="U16" s="139">
        <v>0</v>
      </c>
    </row>
    <row r="17" spans="1:21" ht="14.45" x14ac:dyDescent="0.3">
      <c r="A17" t="s">
        <v>651</v>
      </c>
      <c r="B17" s="125" t="s">
        <v>652</v>
      </c>
      <c r="C17" s="46" t="s">
        <v>573</v>
      </c>
      <c r="D17" s="134">
        <v>1940.2168999999997</v>
      </c>
      <c r="E17" s="134">
        <v>3463.1409500000004</v>
      </c>
      <c r="F17" s="134">
        <v>4445.3969999999999</v>
      </c>
      <c r="G17" s="134">
        <v>9854.893189999997</v>
      </c>
      <c r="H17" s="134">
        <v>8661.1613700000016</v>
      </c>
      <c r="I17" s="135">
        <v>12397.155940000001</v>
      </c>
      <c r="J17" s="135">
        <v>18740.508579999998</v>
      </c>
      <c r="K17" s="135">
        <v>16089.3</v>
      </c>
      <c r="L17" s="17"/>
      <c r="M17" s="17"/>
      <c r="N17" s="139">
        <v>0</v>
      </c>
      <c r="O17" s="139">
        <v>0</v>
      </c>
      <c r="P17" s="139">
        <v>0</v>
      </c>
      <c r="Q17" s="139">
        <v>0</v>
      </c>
      <c r="R17" s="139">
        <v>0</v>
      </c>
      <c r="S17" s="139">
        <v>0</v>
      </c>
      <c r="T17" s="139">
        <v>0</v>
      </c>
      <c r="U17" s="139">
        <v>0</v>
      </c>
    </row>
    <row r="18" spans="1:21" ht="14.45" x14ac:dyDescent="0.3">
      <c r="A18" t="s">
        <v>653</v>
      </c>
      <c r="B18" s="125" t="s">
        <v>654</v>
      </c>
      <c r="C18" s="46" t="s">
        <v>573</v>
      </c>
      <c r="D18" s="134">
        <v>5435.8</v>
      </c>
      <c r="E18" s="134">
        <v>5757</v>
      </c>
      <c r="F18" s="134">
        <v>6106</v>
      </c>
      <c r="G18" s="134">
        <v>7761</v>
      </c>
      <c r="H18" s="134">
        <v>8391</v>
      </c>
      <c r="I18" s="135">
        <v>8307.4</v>
      </c>
      <c r="J18" s="135">
        <v>8654.9</v>
      </c>
      <c r="K18" s="135">
        <v>9118.2999999999993</v>
      </c>
      <c r="L18" s="17"/>
      <c r="M18" s="17"/>
      <c r="N18" s="139">
        <v>0</v>
      </c>
      <c r="O18" s="139">
        <v>0</v>
      </c>
      <c r="P18" s="139">
        <v>0</v>
      </c>
      <c r="Q18" s="139">
        <v>0</v>
      </c>
      <c r="R18" s="139">
        <v>0</v>
      </c>
      <c r="S18" s="139">
        <v>0</v>
      </c>
      <c r="T18" s="139">
        <v>0</v>
      </c>
      <c r="U18" s="139">
        <v>0</v>
      </c>
    </row>
    <row r="19" spans="1:21" ht="14.45" x14ac:dyDescent="0.3">
      <c r="A19" t="s">
        <v>655</v>
      </c>
      <c r="B19" s="125" t="s">
        <v>656</v>
      </c>
      <c r="C19" s="46" t="s">
        <v>573</v>
      </c>
      <c r="D19" s="134">
        <v>1426.60446</v>
      </c>
      <c r="E19" s="134">
        <v>1887.7717700000001</v>
      </c>
      <c r="F19" s="134">
        <v>2423.44535</v>
      </c>
      <c r="G19" s="134">
        <v>3136.1479199999999</v>
      </c>
      <c r="H19" s="134">
        <v>3395.5104899999997</v>
      </c>
      <c r="I19" s="135">
        <v>3436.8351200000002</v>
      </c>
      <c r="J19" s="135">
        <v>3806.2588799999999</v>
      </c>
      <c r="K19" s="135">
        <v>4481.1000000000004</v>
      </c>
      <c r="L19" s="17"/>
      <c r="M19" s="17"/>
      <c r="N19" s="139">
        <v>0</v>
      </c>
      <c r="O19" s="139">
        <v>0</v>
      </c>
      <c r="P19" s="139">
        <v>0</v>
      </c>
      <c r="Q19" s="139">
        <v>0</v>
      </c>
      <c r="R19" s="139">
        <v>0</v>
      </c>
      <c r="S19" s="139">
        <v>0</v>
      </c>
      <c r="T19" s="139">
        <v>0</v>
      </c>
      <c r="U19" s="139">
        <v>0</v>
      </c>
    </row>
    <row r="20" spans="1:21" ht="14.45" x14ac:dyDescent="0.3">
      <c r="A20" t="s">
        <v>657</v>
      </c>
      <c r="B20" s="125" t="s">
        <v>658</v>
      </c>
      <c r="C20" s="46" t="s">
        <v>573</v>
      </c>
      <c r="D20" s="134">
        <v>26910.517</v>
      </c>
      <c r="E20" s="134">
        <v>30715.553</v>
      </c>
      <c r="F20" s="134">
        <v>32131.946</v>
      </c>
      <c r="G20" s="134">
        <v>27989.672999999999</v>
      </c>
      <c r="H20" s="134">
        <v>38123.553999999996</v>
      </c>
      <c r="I20" s="135">
        <v>49144.785819999961</v>
      </c>
      <c r="J20" s="135">
        <v>113262.31947000002</v>
      </c>
      <c r="K20" s="135">
        <v>259234.7</v>
      </c>
      <c r="L20" s="17"/>
      <c r="M20" s="17"/>
      <c r="N20" s="134">
        <v>18181.504535363681</v>
      </c>
      <c r="O20" s="134">
        <v>31837.284876542933</v>
      </c>
      <c r="P20" s="134">
        <v>21958.273179999997</v>
      </c>
      <c r="Q20" s="134">
        <v>29291.402659999989</v>
      </c>
      <c r="R20" s="134">
        <v>30144.957469999998</v>
      </c>
      <c r="S20" s="135">
        <v>37154.146810000006</v>
      </c>
      <c r="T20" s="135">
        <v>27940.897489999988</v>
      </c>
      <c r="U20" s="135">
        <v>22333.100000000002</v>
      </c>
    </row>
    <row r="21" spans="1:21" ht="14.45" x14ac:dyDescent="0.3">
      <c r="A21" t="s">
        <v>129</v>
      </c>
      <c r="B21" s="19" t="s">
        <v>15</v>
      </c>
      <c r="C21" s="46" t="s">
        <v>573</v>
      </c>
      <c r="D21" s="134">
        <v>204192.91381463633</v>
      </c>
      <c r="E21" s="134">
        <v>244229.27669345704</v>
      </c>
      <c r="F21" s="134">
        <v>267286.85005000001</v>
      </c>
      <c r="G21" s="134">
        <v>284484.66509999993</v>
      </c>
      <c r="H21" s="134">
        <v>294744.43865999993</v>
      </c>
      <c r="I21" s="135">
        <v>353801.66382000002</v>
      </c>
      <c r="J21" s="135">
        <v>444654.08362000005</v>
      </c>
      <c r="K21" s="135">
        <v>572025.59999999986</v>
      </c>
      <c r="L21" s="17"/>
      <c r="M21" s="17"/>
      <c r="N21" s="134">
        <v>28294.362505363686</v>
      </c>
      <c r="O21" s="134">
        <v>41241.472846542929</v>
      </c>
      <c r="P21" s="134">
        <v>32925.587079999983</v>
      </c>
      <c r="Q21" s="134">
        <v>41645.344379999995</v>
      </c>
      <c r="R21" s="134">
        <v>41354.701109999995</v>
      </c>
      <c r="S21" s="135">
        <v>50437.063010000005</v>
      </c>
      <c r="T21" s="135">
        <v>41695.198489999995</v>
      </c>
      <c r="U21" s="135">
        <v>36394.300000000003</v>
      </c>
    </row>
    <row r="22" spans="1:21" ht="14.45" x14ac:dyDescent="0.3">
      <c r="B22" s="19"/>
      <c r="C22" s="46"/>
      <c r="D22" s="136"/>
      <c r="E22" s="136"/>
      <c r="F22" s="136"/>
      <c r="G22" s="136"/>
      <c r="H22" s="136"/>
      <c r="I22" s="136"/>
      <c r="J22" s="136"/>
      <c r="K22" s="136"/>
      <c r="N22" s="136"/>
      <c r="O22" s="136"/>
      <c r="P22" s="136"/>
      <c r="Q22" s="136"/>
      <c r="R22" s="136"/>
      <c r="S22" s="136"/>
      <c r="T22" s="136"/>
      <c r="U22" s="136"/>
    </row>
    <row r="23" spans="1:21" ht="14.45" x14ac:dyDescent="0.3">
      <c r="B23" s="45" t="s">
        <v>513</v>
      </c>
      <c r="C23" s="11"/>
      <c r="D23" s="136"/>
      <c r="E23" s="136"/>
      <c r="F23" s="136"/>
      <c r="G23" s="136"/>
      <c r="H23" s="136"/>
      <c r="I23" s="136"/>
      <c r="J23" s="136"/>
      <c r="K23" s="136"/>
      <c r="L23" s="17"/>
      <c r="M23" s="17"/>
      <c r="N23" s="136"/>
      <c r="O23" s="136"/>
      <c r="P23" s="136"/>
      <c r="Q23" s="136"/>
      <c r="R23" s="136"/>
      <c r="S23" s="136"/>
      <c r="T23" s="136"/>
      <c r="U23" s="136"/>
    </row>
    <row r="24" spans="1:21" ht="14.45" x14ac:dyDescent="0.3">
      <c r="A24" t="s">
        <v>233</v>
      </c>
      <c r="B24" s="126" t="s">
        <v>636</v>
      </c>
      <c r="C24" s="46" t="s">
        <v>573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18165.675649999994</v>
      </c>
      <c r="J24" s="137">
        <v>46485.437470000012</v>
      </c>
      <c r="K24" s="137">
        <v>14557.4</v>
      </c>
      <c r="N24" s="137">
        <v>0</v>
      </c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7">
        <v>0</v>
      </c>
      <c r="U24" s="137">
        <v>0</v>
      </c>
    </row>
    <row r="25" spans="1:21" ht="14.45" x14ac:dyDescent="0.3">
      <c r="A25" t="s">
        <v>234</v>
      </c>
      <c r="B25" s="126" t="s">
        <v>637</v>
      </c>
      <c r="C25" s="46" t="s">
        <v>573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53142.201040000014</v>
      </c>
      <c r="J25" s="137">
        <v>65014.453560000002</v>
      </c>
      <c r="K25" s="137">
        <v>67706.8</v>
      </c>
      <c r="L25" s="17"/>
      <c r="M25" s="17"/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7">
        <v>0</v>
      </c>
    </row>
    <row r="26" spans="1:21" ht="14.45" x14ac:dyDescent="0.3">
      <c r="A26" t="s">
        <v>235</v>
      </c>
      <c r="B26" s="126" t="s">
        <v>638</v>
      </c>
      <c r="C26" s="46" t="s">
        <v>573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38484.924640000012</v>
      </c>
      <c r="J26" s="137">
        <v>44102.51354</v>
      </c>
      <c r="K26" s="137">
        <v>41890.699999999997</v>
      </c>
      <c r="L26" s="17"/>
      <c r="M26" s="17"/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7">
        <v>0</v>
      </c>
    </row>
    <row r="27" spans="1:21" ht="14.45" x14ac:dyDescent="0.3">
      <c r="A27" t="s">
        <v>659</v>
      </c>
      <c r="B27" s="126" t="s">
        <v>640</v>
      </c>
      <c r="C27" s="46" t="s">
        <v>573</v>
      </c>
      <c r="D27" s="137">
        <v>0</v>
      </c>
      <c r="E27" s="137">
        <v>0</v>
      </c>
      <c r="F27" s="137">
        <v>0</v>
      </c>
      <c r="G27" s="137">
        <v>0</v>
      </c>
      <c r="H27" s="137">
        <v>0</v>
      </c>
      <c r="I27" s="137">
        <v>73084.90423</v>
      </c>
      <c r="J27" s="137">
        <v>76231.118269999992</v>
      </c>
      <c r="K27" s="137">
        <v>74608.100000000006</v>
      </c>
      <c r="L27" s="17"/>
      <c r="M27" s="17"/>
      <c r="N27" s="137">
        <v>0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0</v>
      </c>
      <c r="U27" s="137">
        <v>0</v>
      </c>
    </row>
    <row r="28" spans="1:21" ht="14.45" x14ac:dyDescent="0.3">
      <c r="A28" t="s">
        <v>660</v>
      </c>
      <c r="B28" s="126" t="s">
        <v>642</v>
      </c>
      <c r="C28" s="46" t="s">
        <v>573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37363.152480000012</v>
      </c>
      <c r="J28" s="137">
        <v>4704.5363799999996</v>
      </c>
      <c r="K28" s="137">
        <v>23810.400000000001</v>
      </c>
      <c r="L28" s="17"/>
      <c r="M28" s="17"/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7">
        <v>0</v>
      </c>
    </row>
    <row r="29" spans="1:21" ht="14.45" x14ac:dyDescent="0.3">
      <c r="A29" t="s">
        <v>661</v>
      </c>
      <c r="B29" s="126" t="s">
        <v>662</v>
      </c>
      <c r="C29" s="46" t="s">
        <v>573</v>
      </c>
      <c r="D29" s="137">
        <v>0</v>
      </c>
      <c r="E29" s="137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17"/>
      <c r="M29" s="17"/>
      <c r="N29" s="137"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13282.916200000001</v>
      </c>
      <c r="T29" s="137">
        <v>13754.301000000005</v>
      </c>
      <c r="U29" s="137">
        <v>14061.2</v>
      </c>
    </row>
    <row r="30" spans="1:21" ht="14.45" x14ac:dyDescent="0.3">
      <c r="A30" t="s">
        <v>663</v>
      </c>
      <c r="B30" s="126" t="s">
        <v>646</v>
      </c>
      <c r="C30" s="46" t="s">
        <v>573</v>
      </c>
      <c r="D30" s="137">
        <v>0</v>
      </c>
      <c r="E30" s="137">
        <v>0</v>
      </c>
      <c r="F30" s="137">
        <v>0</v>
      </c>
      <c r="G30" s="137">
        <v>0</v>
      </c>
      <c r="H30" s="137">
        <v>0</v>
      </c>
      <c r="I30" s="137">
        <v>27003.966750000003</v>
      </c>
      <c r="J30" s="137">
        <v>26479.904180000001</v>
      </c>
      <c r="K30" s="137">
        <v>25019.3</v>
      </c>
      <c r="L30" s="17"/>
      <c r="M30" s="17"/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7">
        <v>0</v>
      </c>
    </row>
    <row r="31" spans="1:21" ht="14.45" x14ac:dyDescent="0.3">
      <c r="A31" t="s">
        <v>664</v>
      </c>
      <c r="B31" s="126" t="s">
        <v>648</v>
      </c>
      <c r="C31" s="46" t="s">
        <v>573</v>
      </c>
      <c r="D31" s="137">
        <v>0</v>
      </c>
      <c r="E31" s="137">
        <v>0</v>
      </c>
      <c r="F31" s="137">
        <v>0</v>
      </c>
      <c r="G31" s="137">
        <v>0</v>
      </c>
      <c r="H31" s="137">
        <v>0</v>
      </c>
      <c r="I31" s="137">
        <v>15907.559570000001</v>
      </c>
      <c r="J31" s="137">
        <v>17572.620689999996</v>
      </c>
      <c r="K31" s="137">
        <v>17545</v>
      </c>
      <c r="L31" s="17"/>
      <c r="M31" s="17"/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137">
        <v>0</v>
      </c>
    </row>
    <row r="32" spans="1:21" ht="14.45" x14ac:dyDescent="0.3">
      <c r="A32" t="s">
        <v>665</v>
      </c>
      <c r="B32" s="126" t="s">
        <v>650</v>
      </c>
      <c r="C32" s="46" t="s">
        <v>573</v>
      </c>
      <c r="D32" s="137">
        <v>0</v>
      </c>
      <c r="E32" s="137">
        <v>0</v>
      </c>
      <c r="F32" s="137">
        <v>0</v>
      </c>
      <c r="G32" s="137">
        <v>0</v>
      </c>
      <c r="H32" s="137">
        <v>0</v>
      </c>
      <c r="I32" s="137">
        <v>17363.102579999999</v>
      </c>
      <c r="J32" s="137">
        <v>19599.512600000002</v>
      </c>
      <c r="K32" s="137">
        <v>17964.5</v>
      </c>
      <c r="L32" s="17"/>
      <c r="M32" s="17"/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7">
        <v>0</v>
      </c>
      <c r="U32" s="137">
        <v>0</v>
      </c>
    </row>
    <row r="33" spans="1:21" ht="14.45" x14ac:dyDescent="0.3">
      <c r="A33" t="s">
        <v>666</v>
      </c>
      <c r="B33" s="126" t="s">
        <v>652</v>
      </c>
      <c r="C33" s="46" t="s">
        <v>573</v>
      </c>
      <c r="D33" s="137">
        <v>0</v>
      </c>
      <c r="E33" s="137">
        <v>0</v>
      </c>
      <c r="F33" s="137">
        <v>0</v>
      </c>
      <c r="G33" s="137">
        <v>0</v>
      </c>
      <c r="H33" s="137">
        <v>0</v>
      </c>
      <c r="I33" s="137">
        <v>12397.155940000001</v>
      </c>
      <c r="J33" s="137">
        <v>18740.508579999998</v>
      </c>
      <c r="K33" s="137">
        <v>16089.3</v>
      </c>
      <c r="L33" s="17"/>
      <c r="M33" s="17"/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7">
        <v>0</v>
      </c>
      <c r="U33" s="137">
        <v>0</v>
      </c>
    </row>
    <row r="34" spans="1:21" ht="14.45" x14ac:dyDescent="0.3">
      <c r="A34" t="s">
        <v>667</v>
      </c>
      <c r="B34" s="126" t="s">
        <v>654</v>
      </c>
      <c r="C34" s="46" t="s">
        <v>573</v>
      </c>
      <c r="D34" s="137">
        <v>0</v>
      </c>
      <c r="E34" s="137">
        <v>0</v>
      </c>
      <c r="F34" s="137">
        <v>0</v>
      </c>
      <c r="G34" s="137">
        <v>0</v>
      </c>
      <c r="H34" s="137">
        <v>0</v>
      </c>
      <c r="I34" s="137">
        <v>8307.4</v>
      </c>
      <c r="J34" s="137">
        <v>8654.9</v>
      </c>
      <c r="K34" s="137">
        <v>9118.2999999999993</v>
      </c>
      <c r="L34" s="17"/>
      <c r="M34" s="17"/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137">
        <v>0</v>
      </c>
    </row>
    <row r="35" spans="1:21" ht="14.45" x14ac:dyDescent="0.3">
      <c r="A35" t="s">
        <v>668</v>
      </c>
      <c r="B35" s="126" t="s">
        <v>656</v>
      </c>
      <c r="C35" s="46" t="s">
        <v>573</v>
      </c>
      <c r="D35" s="137">
        <v>0</v>
      </c>
      <c r="E35" s="137">
        <v>0</v>
      </c>
      <c r="F35" s="137">
        <v>0</v>
      </c>
      <c r="G35" s="137">
        <v>0</v>
      </c>
      <c r="H35" s="137">
        <v>0</v>
      </c>
      <c r="I35" s="137">
        <v>3436.8351200000002</v>
      </c>
      <c r="J35" s="137">
        <v>3806.2588799999999</v>
      </c>
      <c r="K35" s="137">
        <v>4481.1000000000004</v>
      </c>
      <c r="L35" s="17"/>
      <c r="M35" s="17"/>
      <c r="N35" s="137">
        <v>0</v>
      </c>
      <c r="O35" s="137">
        <v>0</v>
      </c>
      <c r="P35" s="137">
        <v>0</v>
      </c>
      <c r="Q35" s="137">
        <v>0</v>
      </c>
      <c r="R35" s="137">
        <v>0</v>
      </c>
      <c r="S35" s="137">
        <v>0</v>
      </c>
      <c r="T35" s="137">
        <v>0</v>
      </c>
      <c r="U35" s="137">
        <v>0</v>
      </c>
    </row>
    <row r="36" spans="1:21" ht="14.45" x14ac:dyDescent="0.3">
      <c r="A36" t="s">
        <v>669</v>
      </c>
      <c r="B36" s="126" t="s">
        <v>658</v>
      </c>
      <c r="C36" s="46" t="s">
        <v>573</v>
      </c>
      <c r="D36" s="137">
        <v>0</v>
      </c>
      <c r="E36" s="137">
        <v>0</v>
      </c>
      <c r="F36" s="137">
        <v>0</v>
      </c>
      <c r="G36" s="137">
        <v>0</v>
      </c>
      <c r="H36" s="137">
        <v>0</v>
      </c>
      <c r="I36" s="137">
        <v>49144.785819999961</v>
      </c>
      <c r="J36" s="137">
        <v>113262.31947000002</v>
      </c>
      <c r="K36" s="137">
        <v>259234.7</v>
      </c>
      <c r="L36" s="17"/>
      <c r="M36" s="17"/>
      <c r="N36" s="137">
        <v>0</v>
      </c>
      <c r="O36" s="137">
        <v>0</v>
      </c>
      <c r="P36" s="137">
        <v>0</v>
      </c>
      <c r="Q36" s="137">
        <v>0</v>
      </c>
      <c r="R36" s="137">
        <v>0</v>
      </c>
      <c r="S36" s="137">
        <v>37154.146810000006</v>
      </c>
      <c r="T36" s="137">
        <v>27940.897489999988</v>
      </c>
      <c r="U36" s="137">
        <v>22333.100000000002</v>
      </c>
    </row>
    <row r="37" spans="1:21" ht="14.45" x14ac:dyDescent="0.3">
      <c r="A37" t="s">
        <v>514</v>
      </c>
      <c r="B37" s="19" t="s">
        <v>15</v>
      </c>
      <c r="C37" s="46" t="s">
        <v>573</v>
      </c>
      <c r="D37" s="137">
        <v>0</v>
      </c>
      <c r="E37" s="137">
        <v>0</v>
      </c>
      <c r="F37" s="137">
        <v>0</v>
      </c>
      <c r="G37" s="137">
        <v>0</v>
      </c>
      <c r="H37" s="137">
        <v>0</v>
      </c>
      <c r="I37" s="137">
        <v>353801.66382000002</v>
      </c>
      <c r="J37" s="137">
        <v>444654.08362000005</v>
      </c>
      <c r="K37" s="137">
        <v>572025.59999999986</v>
      </c>
      <c r="L37" s="17"/>
      <c r="M37" s="17"/>
      <c r="N37" s="137">
        <v>0</v>
      </c>
      <c r="O37" s="137">
        <v>0</v>
      </c>
      <c r="P37" s="137">
        <v>0</v>
      </c>
      <c r="Q37" s="137">
        <v>0</v>
      </c>
      <c r="R37" s="137">
        <v>0</v>
      </c>
      <c r="S37" s="137">
        <v>50437.063010000005</v>
      </c>
      <c r="T37" s="137">
        <v>41695.198489999995</v>
      </c>
      <c r="U37" s="137">
        <v>36394.300000000003</v>
      </c>
    </row>
    <row r="38" spans="1:21" ht="14.45" x14ac:dyDescent="0.3">
      <c r="B38" s="19"/>
      <c r="C38" s="46"/>
      <c r="D38" s="136"/>
      <c r="E38" s="136"/>
      <c r="F38" s="136"/>
      <c r="G38" s="136"/>
      <c r="H38" s="136"/>
      <c r="I38" s="136"/>
      <c r="J38" s="136"/>
      <c r="K38" s="136"/>
      <c r="N38" s="136"/>
      <c r="O38" s="136"/>
      <c r="P38" s="136"/>
      <c r="Q38" s="136"/>
      <c r="R38" s="136"/>
      <c r="S38" s="136"/>
      <c r="T38" s="136"/>
      <c r="U38" s="136"/>
    </row>
    <row r="39" spans="1:21" ht="14.45" x14ac:dyDescent="0.3">
      <c r="A39" t="s">
        <v>670</v>
      </c>
      <c r="B39" s="126" t="s">
        <v>636</v>
      </c>
      <c r="C39" s="46" t="s">
        <v>573</v>
      </c>
      <c r="D39" s="137">
        <v>13807.359670339003</v>
      </c>
      <c r="E39" s="137">
        <v>17111.881770482614</v>
      </c>
      <c r="F39" s="137">
        <v>17550.401831574505</v>
      </c>
      <c r="G39" s="137">
        <v>20009.892004063087</v>
      </c>
      <c r="H39" s="137">
        <v>21015.23876034563</v>
      </c>
      <c r="I39" s="137">
        <v>0</v>
      </c>
      <c r="J39" s="137">
        <v>0</v>
      </c>
      <c r="K39" s="137">
        <v>0</v>
      </c>
      <c r="N39" s="137">
        <v>0</v>
      </c>
      <c r="O39" s="137">
        <v>0</v>
      </c>
      <c r="P39" s="137">
        <v>0</v>
      </c>
      <c r="Q39" s="137">
        <v>0</v>
      </c>
      <c r="R39" s="137">
        <v>0</v>
      </c>
      <c r="S39" s="137">
        <v>0</v>
      </c>
      <c r="T39" s="137">
        <v>0</v>
      </c>
      <c r="U39" s="137">
        <v>0</v>
      </c>
    </row>
    <row r="40" spans="1:21" ht="14.45" x14ac:dyDescent="0.3">
      <c r="A40" t="s">
        <v>671</v>
      </c>
      <c r="B40" s="126" t="s">
        <v>672</v>
      </c>
      <c r="C40" s="46" t="s">
        <v>573</v>
      </c>
      <c r="D40" s="137">
        <v>47335.841485820049</v>
      </c>
      <c r="E40" s="137">
        <v>91575.464559296568</v>
      </c>
      <c r="F40" s="137">
        <v>103038.61753770085</v>
      </c>
      <c r="G40" s="137">
        <v>97850.650163429775</v>
      </c>
      <c r="H40" s="137">
        <v>104191.35525076183</v>
      </c>
      <c r="I40" s="137">
        <v>0</v>
      </c>
      <c r="J40" s="137">
        <v>0</v>
      </c>
      <c r="K40" s="137">
        <v>0</v>
      </c>
      <c r="L40" s="17"/>
      <c r="M40" s="17"/>
      <c r="N40" s="137">
        <v>0</v>
      </c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7">
        <v>0</v>
      </c>
    </row>
    <row r="41" spans="1:21" ht="14.45" x14ac:dyDescent="0.3">
      <c r="A41" t="s">
        <v>673</v>
      </c>
      <c r="B41" s="126" t="s">
        <v>674</v>
      </c>
      <c r="C41" s="46" t="s">
        <v>573</v>
      </c>
      <c r="D41" s="137">
        <v>11787.243524099626</v>
      </c>
      <c r="E41" s="137">
        <v>4271.9117863682441</v>
      </c>
      <c r="F41" s="137">
        <v>5019.7031291885678</v>
      </c>
      <c r="G41" s="137">
        <v>19153.429364349922</v>
      </c>
      <c r="H41" s="137">
        <v>4911.3713633560783</v>
      </c>
      <c r="I41" s="137">
        <v>0</v>
      </c>
      <c r="J41" s="137">
        <v>0</v>
      </c>
      <c r="K41" s="137">
        <v>0</v>
      </c>
      <c r="L41" s="17"/>
      <c r="M41" s="17"/>
      <c r="N41" s="137">
        <v>0</v>
      </c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7">
        <v>0</v>
      </c>
    </row>
    <row r="42" spans="1:21" ht="14.45" x14ac:dyDescent="0.3">
      <c r="A42" t="s">
        <v>675</v>
      </c>
      <c r="B42" s="126" t="s">
        <v>640</v>
      </c>
      <c r="C42" s="46" t="s">
        <v>573</v>
      </c>
      <c r="D42" s="137">
        <v>74132.30556426257</v>
      </c>
      <c r="E42" s="137">
        <v>63513.838028407488</v>
      </c>
      <c r="F42" s="137">
        <v>64650.426723499324</v>
      </c>
      <c r="G42" s="137">
        <v>68706.396286702002</v>
      </c>
      <c r="H42" s="137">
        <v>75188.649617803836</v>
      </c>
      <c r="I42" s="137">
        <v>0</v>
      </c>
      <c r="J42" s="137">
        <v>0</v>
      </c>
      <c r="K42" s="137">
        <v>0</v>
      </c>
      <c r="L42" s="17"/>
      <c r="M42" s="17"/>
      <c r="N42" s="137">
        <v>0</v>
      </c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7">
        <v>0</v>
      </c>
    </row>
    <row r="43" spans="1:21" ht="14.45" x14ac:dyDescent="0.3">
      <c r="A43" t="s">
        <v>676</v>
      </c>
      <c r="B43" s="126" t="s">
        <v>677</v>
      </c>
      <c r="C43" s="46" t="s">
        <v>573</v>
      </c>
      <c r="D43" s="137">
        <v>13144.459646305704</v>
      </c>
      <c r="E43" s="137">
        <v>10351.558659441514</v>
      </c>
      <c r="F43" s="137">
        <v>12206.7414007567</v>
      </c>
      <c r="G43" s="137">
        <v>13799.302858838351</v>
      </c>
      <c r="H43" s="137">
        <v>12660.558616658227</v>
      </c>
      <c r="I43" s="137">
        <v>0</v>
      </c>
      <c r="J43" s="137">
        <v>0</v>
      </c>
      <c r="K43" s="137">
        <v>0</v>
      </c>
      <c r="L43" s="17"/>
      <c r="M43" s="17"/>
      <c r="N43" s="137">
        <v>0</v>
      </c>
      <c r="O43" s="137">
        <v>0</v>
      </c>
      <c r="P43" s="137">
        <v>0</v>
      </c>
      <c r="Q43" s="137">
        <v>0</v>
      </c>
      <c r="R43" s="137">
        <v>0</v>
      </c>
      <c r="S43" s="137">
        <v>0</v>
      </c>
      <c r="T43" s="137">
        <v>0</v>
      </c>
      <c r="U43" s="137">
        <v>0</v>
      </c>
    </row>
    <row r="44" spans="1:21" ht="14.45" x14ac:dyDescent="0.3">
      <c r="A44" t="s">
        <v>678</v>
      </c>
      <c r="B44" s="126" t="s">
        <v>679</v>
      </c>
      <c r="C44" s="46" t="s">
        <v>573</v>
      </c>
      <c r="D44" s="137">
        <v>10701.482927011999</v>
      </c>
      <c r="E44" s="137">
        <v>10403.378593332704</v>
      </c>
      <c r="F44" s="137">
        <v>10194.384706694809</v>
      </c>
      <c r="G44" s="137">
        <v>11798.951360190244</v>
      </c>
      <c r="H44" s="137">
        <v>10141.175321704734</v>
      </c>
      <c r="I44" s="137">
        <v>0</v>
      </c>
      <c r="J44" s="137">
        <v>0</v>
      </c>
      <c r="K44" s="137">
        <v>0</v>
      </c>
      <c r="L44" s="17"/>
      <c r="M44" s="17"/>
      <c r="N44" s="137">
        <v>0</v>
      </c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7">
        <v>0</v>
      </c>
    </row>
    <row r="45" spans="1:21" ht="14.45" x14ac:dyDescent="0.3">
      <c r="A45" t="s">
        <v>680</v>
      </c>
      <c r="B45" s="126" t="s">
        <v>681</v>
      </c>
      <c r="C45" s="46" t="s">
        <v>573</v>
      </c>
      <c r="D45" s="137">
        <v>1292.2495900000001</v>
      </c>
      <c r="E45" s="137">
        <v>3152.3740199999997</v>
      </c>
      <c r="F45" s="137">
        <v>25460.769740000003</v>
      </c>
      <c r="G45" s="137">
        <v>21895.16275</v>
      </c>
      <c r="H45" s="137">
        <v>22802.675610000002</v>
      </c>
      <c r="I45" s="137">
        <v>0</v>
      </c>
      <c r="J45" s="137">
        <v>0</v>
      </c>
      <c r="K45" s="137">
        <v>0</v>
      </c>
      <c r="L45" s="17"/>
      <c r="M45" s="17"/>
      <c r="N45" s="137">
        <v>0</v>
      </c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7">
        <v>0</v>
      </c>
    </row>
    <row r="46" spans="1:21" ht="14.45" x14ac:dyDescent="0.3">
      <c r="A46" t="s">
        <v>682</v>
      </c>
      <c r="B46" s="126" t="s">
        <v>683</v>
      </c>
      <c r="C46" s="46" t="s">
        <v>573</v>
      </c>
      <c r="D46" s="137">
        <v>14681.074230787686</v>
      </c>
      <c r="E46" s="137">
        <v>17157.801687026389</v>
      </c>
      <c r="F46" s="137">
        <v>18415.706226209506</v>
      </c>
      <c r="G46" s="137">
        <v>20581.50723558059</v>
      </c>
      <c r="H46" s="137">
        <v>21021.277049059525</v>
      </c>
      <c r="I46" s="137">
        <v>0</v>
      </c>
      <c r="J46" s="137">
        <v>0</v>
      </c>
      <c r="K46" s="137">
        <v>0</v>
      </c>
      <c r="L46" s="17"/>
      <c r="M46" s="17"/>
      <c r="N46" s="137">
        <v>0</v>
      </c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7">
        <v>0</v>
      </c>
    </row>
    <row r="47" spans="1:21" ht="14.45" x14ac:dyDescent="0.3">
      <c r="A47" t="s">
        <v>684</v>
      </c>
      <c r="B47" s="126" t="s">
        <v>685</v>
      </c>
      <c r="C47" s="46" t="s">
        <v>573</v>
      </c>
      <c r="D47" s="137">
        <v>6656.6597953076134</v>
      </c>
      <c r="E47" s="137">
        <v>5874.5502861988971</v>
      </c>
      <c r="F47" s="137">
        <v>3866.0336988974009</v>
      </c>
      <c r="G47" s="137">
        <v>4216.4093438306745</v>
      </c>
      <c r="H47" s="137">
        <v>4784.9930958889108</v>
      </c>
      <c r="I47" s="137">
        <v>0</v>
      </c>
      <c r="J47" s="137">
        <v>0</v>
      </c>
      <c r="K47" s="137">
        <v>0</v>
      </c>
      <c r="L47" s="17"/>
      <c r="M47" s="17"/>
      <c r="N47" s="137">
        <v>0</v>
      </c>
      <c r="O47" s="137">
        <v>0</v>
      </c>
      <c r="P47" s="137">
        <v>0</v>
      </c>
      <c r="Q47" s="137">
        <v>0</v>
      </c>
      <c r="R47" s="137">
        <v>0</v>
      </c>
      <c r="S47" s="137">
        <v>0</v>
      </c>
      <c r="T47" s="137">
        <v>0</v>
      </c>
      <c r="U47" s="137">
        <v>0</v>
      </c>
    </row>
    <row r="48" spans="1:21" ht="14.45" x14ac:dyDescent="0.3">
      <c r="A48" t="s">
        <v>686</v>
      </c>
      <c r="B48" s="126" t="s">
        <v>687</v>
      </c>
      <c r="C48" s="46" t="s">
        <v>573</v>
      </c>
      <c r="D48" s="137">
        <v>2843.6483640919278</v>
      </c>
      <c r="E48" s="137">
        <v>4323.0450859388775</v>
      </c>
      <c r="F48" s="137">
        <v>5384.0731582252483</v>
      </c>
      <c r="G48" s="137">
        <v>11463.347440599957</v>
      </c>
      <c r="H48" s="137">
        <v>16808.794725310883</v>
      </c>
      <c r="I48" s="137">
        <v>0</v>
      </c>
      <c r="J48" s="137">
        <v>0</v>
      </c>
      <c r="K48" s="137">
        <v>0</v>
      </c>
      <c r="L48" s="17"/>
      <c r="M48" s="17"/>
      <c r="N48" s="137">
        <v>0</v>
      </c>
      <c r="O48" s="137">
        <v>0</v>
      </c>
      <c r="P48" s="137">
        <v>0</v>
      </c>
      <c r="Q48" s="137">
        <v>0</v>
      </c>
      <c r="R48" s="137">
        <v>0</v>
      </c>
      <c r="S48" s="137">
        <v>0</v>
      </c>
      <c r="T48" s="137">
        <v>0</v>
      </c>
      <c r="U48" s="137">
        <v>0</v>
      </c>
    </row>
    <row r="49" spans="1:22" ht="14.45" x14ac:dyDescent="0.3">
      <c r="A49" t="s">
        <v>688</v>
      </c>
      <c r="B49" s="126" t="s">
        <v>654</v>
      </c>
      <c r="C49" s="46" t="s">
        <v>573</v>
      </c>
      <c r="D49" s="137">
        <v>5435.8</v>
      </c>
      <c r="E49" s="137">
        <v>5757</v>
      </c>
      <c r="F49" s="137">
        <v>6106</v>
      </c>
      <c r="G49" s="137">
        <v>7761</v>
      </c>
      <c r="H49" s="137">
        <v>8391</v>
      </c>
      <c r="I49" s="137">
        <v>0</v>
      </c>
      <c r="J49" s="137">
        <v>0</v>
      </c>
      <c r="K49" s="137">
        <v>0</v>
      </c>
      <c r="L49" s="17"/>
      <c r="M49" s="17"/>
      <c r="N49" s="137">
        <v>0</v>
      </c>
      <c r="O49" s="137">
        <v>0</v>
      </c>
      <c r="P49" s="137">
        <v>0</v>
      </c>
      <c r="Q49" s="137">
        <v>0</v>
      </c>
      <c r="R49" s="137">
        <v>0</v>
      </c>
      <c r="S49" s="137">
        <v>0</v>
      </c>
      <c r="T49" s="137">
        <v>0</v>
      </c>
      <c r="U49" s="137">
        <v>0</v>
      </c>
    </row>
    <row r="50" spans="1:22" ht="14.45" x14ac:dyDescent="0.3">
      <c r="A50" t="s">
        <v>689</v>
      </c>
      <c r="B50" s="126" t="s">
        <v>690</v>
      </c>
      <c r="C50" s="46" t="s">
        <v>573</v>
      </c>
      <c r="D50" s="137">
        <v>1194.39409</v>
      </c>
      <c r="E50" s="137">
        <v>1306.9833500000002</v>
      </c>
      <c r="F50" s="137">
        <v>1632.2994300000007</v>
      </c>
      <c r="G50" s="137">
        <v>1995.0554199999999</v>
      </c>
      <c r="H50" s="137">
        <v>2137.3316299999997</v>
      </c>
      <c r="I50" s="137">
        <v>0</v>
      </c>
      <c r="J50" s="137">
        <v>0</v>
      </c>
      <c r="K50" s="137">
        <v>0</v>
      </c>
      <c r="L50" s="17"/>
      <c r="M50" s="17"/>
      <c r="N50" s="137">
        <v>0</v>
      </c>
      <c r="O50" s="137"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v>0</v>
      </c>
      <c r="U50" s="137">
        <v>0</v>
      </c>
    </row>
    <row r="51" spans="1:22" ht="14.45" x14ac:dyDescent="0.3">
      <c r="A51" t="s">
        <v>691</v>
      </c>
      <c r="B51" s="126" t="s">
        <v>692</v>
      </c>
      <c r="C51" s="46" t="s">
        <v>573</v>
      </c>
      <c r="D51" s="137">
        <v>12764.454039999999</v>
      </c>
      <c r="E51" s="137">
        <v>11985.63132</v>
      </c>
      <c r="F51" s="137">
        <v>9806.4840842545636</v>
      </c>
      <c r="G51" s="137">
        <v>10466.694040008117</v>
      </c>
      <c r="H51" s="137">
        <v>11670.246250488381</v>
      </c>
      <c r="I51" s="137">
        <v>0</v>
      </c>
      <c r="J51" s="137">
        <v>0</v>
      </c>
      <c r="K51" s="137">
        <v>0</v>
      </c>
      <c r="L51" s="17"/>
      <c r="M51" s="17"/>
      <c r="N51" s="137">
        <v>0</v>
      </c>
      <c r="O51" s="137">
        <v>0</v>
      </c>
      <c r="P51" s="137">
        <v>0</v>
      </c>
      <c r="Q51" s="137">
        <v>0</v>
      </c>
      <c r="R51" s="137">
        <v>0</v>
      </c>
      <c r="S51" s="137">
        <v>0</v>
      </c>
      <c r="T51" s="137">
        <v>0</v>
      </c>
      <c r="U51" s="137">
        <v>0</v>
      </c>
    </row>
    <row r="52" spans="1:22" ht="14.45" x14ac:dyDescent="0.3">
      <c r="A52" s="17" t="s">
        <v>693</v>
      </c>
      <c r="B52" s="126" t="s">
        <v>694</v>
      </c>
      <c r="C52" s="46" t="s">
        <v>573</v>
      </c>
      <c r="D52" s="137">
        <v>18288.831662485136</v>
      </c>
      <c r="E52" s="137">
        <v>27674.233015869766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7"/>
      <c r="M52" s="17"/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7">
        <v>0</v>
      </c>
      <c r="U52" s="137">
        <v>0</v>
      </c>
    </row>
    <row r="53" spans="1:22" x14ac:dyDescent="0.25">
      <c r="A53" s="17" t="s">
        <v>695</v>
      </c>
      <c r="B53" s="126" t="s">
        <v>696</v>
      </c>
      <c r="C53" s="46" t="s">
        <v>573</v>
      </c>
      <c r="D53" s="137">
        <v>0</v>
      </c>
      <c r="E53" s="137">
        <v>0</v>
      </c>
      <c r="F53" s="137">
        <v>0</v>
      </c>
      <c r="G53" s="137">
        <v>0</v>
      </c>
      <c r="H53" s="137">
        <v>0</v>
      </c>
      <c r="I53" s="137">
        <v>0</v>
      </c>
      <c r="J53" s="137">
        <v>0</v>
      </c>
      <c r="K53" s="137">
        <v>0</v>
      </c>
      <c r="L53" s="17"/>
      <c r="M53" s="17"/>
      <c r="N53" s="137">
        <v>0</v>
      </c>
      <c r="O53" s="137">
        <v>0</v>
      </c>
      <c r="P53" s="137">
        <v>23989.687893194554</v>
      </c>
      <c r="Q53" s="137">
        <v>33104.686993057076</v>
      </c>
      <c r="R53" s="137">
        <v>38162.665573079154</v>
      </c>
      <c r="S53" s="137">
        <v>0</v>
      </c>
      <c r="T53" s="137">
        <v>0</v>
      </c>
      <c r="U53" s="137">
        <v>0</v>
      </c>
    </row>
    <row r="54" spans="1:22" x14ac:dyDescent="0.25">
      <c r="A54" s="17" t="s">
        <v>697</v>
      </c>
      <c r="B54" s="19" t="s">
        <v>15</v>
      </c>
      <c r="C54" s="46" t="s">
        <v>573</v>
      </c>
      <c r="D54" s="137">
        <v>234065.80459051131</v>
      </c>
      <c r="E54" s="137">
        <v>274459.65216236305</v>
      </c>
      <c r="F54" s="137">
        <v>283331.64166700147</v>
      </c>
      <c r="G54" s="137">
        <v>309697.79826759268</v>
      </c>
      <c r="H54" s="137">
        <v>315724.66729137808</v>
      </c>
      <c r="I54" s="137">
        <v>0</v>
      </c>
      <c r="J54" s="137">
        <v>0</v>
      </c>
      <c r="K54" s="137">
        <v>0</v>
      </c>
      <c r="L54" s="17"/>
      <c r="M54" s="17"/>
      <c r="N54" s="137">
        <v>0</v>
      </c>
      <c r="O54" s="137">
        <v>0</v>
      </c>
      <c r="P54" s="137">
        <v>0</v>
      </c>
      <c r="Q54" s="137">
        <v>0</v>
      </c>
      <c r="R54" s="137">
        <v>0</v>
      </c>
      <c r="S54" s="137">
        <v>0</v>
      </c>
      <c r="T54" s="137">
        <v>0</v>
      </c>
      <c r="U54" s="137">
        <v>0</v>
      </c>
    </row>
    <row r="55" spans="1:22" x14ac:dyDescent="0.25">
      <c r="B55" s="19"/>
      <c r="C55" s="46"/>
      <c r="D55" s="138"/>
      <c r="E55" s="138"/>
      <c r="F55" s="138"/>
      <c r="G55" s="138"/>
      <c r="H55" s="138"/>
      <c r="I55" s="138"/>
      <c r="J55" s="138"/>
      <c r="K55" s="138"/>
      <c r="L55" s="17"/>
      <c r="M55" s="17"/>
      <c r="N55" s="138"/>
      <c r="O55" s="138"/>
      <c r="P55" s="138"/>
      <c r="Q55" s="138"/>
      <c r="R55" s="138"/>
      <c r="S55" s="138"/>
      <c r="T55" s="138"/>
      <c r="U55" s="138"/>
      <c r="V55" s="19"/>
    </row>
    <row r="56" spans="1:22" ht="15.75" x14ac:dyDescent="0.25">
      <c r="B56" s="21" t="s">
        <v>515</v>
      </c>
      <c r="C56" s="46"/>
      <c r="D56" s="136"/>
      <c r="E56" s="136"/>
      <c r="F56" s="136"/>
      <c r="G56" s="136"/>
      <c r="H56" s="136"/>
      <c r="I56" s="136"/>
      <c r="J56" s="136"/>
      <c r="K56" s="136"/>
      <c r="N56" s="136"/>
      <c r="O56" s="136"/>
      <c r="P56" s="136"/>
      <c r="Q56" s="136"/>
      <c r="R56" s="136"/>
      <c r="S56" s="136"/>
      <c r="T56" s="136"/>
      <c r="U56" s="136"/>
    </row>
    <row r="57" spans="1:22" ht="30" x14ac:dyDescent="0.25">
      <c r="B57" s="45" t="s">
        <v>516</v>
      </c>
      <c r="C57" s="46"/>
      <c r="D57" s="136"/>
      <c r="E57" s="136"/>
      <c r="F57" s="136"/>
      <c r="G57" s="136"/>
      <c r="H57" s="136"/>
      <c r="I57" s="136"/>
      <c r="J57" s="136"/>
      <c r="K57" s="136"/>
      <c r="N57" s="136"/>
      <c r="O57" s="136"/>
      <c r="P57" s="136"/>
      <c r="Q57" s="136"/>
      <c r="R57" s="136"/>
      <c r="S57" s="136"/>
      <c r="T57" s="136"/>
      <c r="U57" s="136"/>
    </row>
    <row r="58" spans="1:22" x14ac:dyDescent="0.25">
      <c r="A58" t="s">
        <v>130</v>
      </c>
      <c r="B58" s="9" t="s">
        <v>222</v>
      </c>
      <c r="C58" s="46" t="s">
        <v>573</v>
      </c>
      <c r="D58" s="134">
        <v>189286.78651596923</v>
      </c>
      <c r="E58" s="134">
        <v>229999.82498122202</v>
      </c>
      <c r="F58" s="134">
        <v>249220.28103108739</v>
      </c>
      <c r="G58" s="134">
        <v>269392.65437999991</v>
      </c>
      <c r="H58" s="134">
        <v>278759.46134999994</v>
      </c>
      <c r="I58" s="134">
        <v>337027.73702</v>
      </c>
      <c r="J58" s="134">
        <v>424858.66492000007</v>
      </c>
      <c r="K58" s="134">
        <v>554977.9989499998</v>
      </c>
      <c r="N58" s="136"/>
      <c r="O58" s="136"/>
      <c r="P58" s="136"/>
      <c r="Q58" s="136"/>
      <c r="R58" s="136"/>
      <c r="S58" s="136"/>
      <c r="T58" s="136"/>
      <c r="U58" s="136"/>
    </row>
    <row r="59" spans="1:22" x14ac:dyDescent="0.25">
      <c r="A59" t="s">
        <v>131</v>
      </c>
      <c r="B59" s="9" t="s">
        <v>101</v>
      </c>
      <c r="C59" s="46" t="s">
        <v>573</v>
      </c>
      <c r="D59" s="134">
        <v>14906.127298667087</v>
      </c>
      <c r="E59" s="134">
        <v>14229.451712235035</v>
      </c>
      <c r="F59" s="134">
        <v>18066.569018912622</v>
      </c>
      <c r="G59" s="134">
        <v>15092.010719999998</v>
      </c>
      <c r="H59" s="134">
        <v>15984.977309999998</v>
      </c>
      <c r="I59" s="134">
        <v>16773.926800000001</v>
      </c>
      <c r="J59" s="134">
        <v>19795.418699999995</v>
      </c>
      <c r="K59" s="134">
        <v>17047.601050000001</v>
      </c>
      <c r="N59" s="139">
        <v>0</v>
      </c>
      <c r="O59" s="139">
        <v>0</v>
      </c>
      <c r="P59" s="139">
        <v>0</v>
      </c>
      <c r="Q59" s="139">
        <v>0</v>
      </c>
      <c r="R59" s="139">
        <v>0</v>
      </c>
      <c r="S59" s="139">
        <v>0</v>
      </c>
      <c r="T59" s="139">
        <v>0</v>
      </c>
      <c r="U59" s="139">
        <v>0</v>
      </c>
    </row>
    <row r="60" spans="1:22" x14ac:dyDescent="0.25">
      <c r="A60" t="s">
        <v>132</v>
      </c>
      <c r="B60" s="9" t="s">
        <v>102</v>
      </c>
      <c r="C60" s="46" t="s">
        <v>573</v>
      </c>
      <c r="D60" s="139">
        <v>0</v>
      </c>
      <c r="E60" s="139">
        <v>0</v>
      </c>
      <c r="F60" s="139">
        <v>0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N60" s="139">
        <v>0</v>
      </c>
      <c r="O60" s="139">
        <v>0</v>
      </c>
      <c r="P60" s="139">
        <v>0</v>
      </c>
      <c r="Q60" s="139">
        <v>0</v>
      </c>
      <c r="R60" s="139">
        <v>0</v>
      </c>
      <c r="S60" s="139">
        <v>0</v>
      </c>
      <c r="T60" s="139">
        <v>0</v>
      </c>
      <c r="U60" s="139">
        <v>0</v>
      </c>
    </row>
    <row r="61" spans="1:22" x14ac:dyDescent="0.25">
      <c r="A61" t="s">
        <v>133</v>
      </c>
      <c r="B61" s="9" t="s">
        <v>103</v>
      </c>
      <c r="C61" s="46" t="s">
        <v>573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N61" s="135">
        <v>10112.857970000006</v>
      </c>
      <c r="O61" s="135">
        <v>9404.1879699999954</v>
      </c>
      <c r="P61" s="135">
        <v>10967.31389999999</v>
      </c>
      <c r="Q61" s="135">
        <v>12353.941720000003</v>
      </c>
      <c r="R61" s="135">
        <v>11209.743639999999</v>
      </c>
      <c r="S61" s="135">
        <v>13282.916200000001</v>
      </c>
      <c r="T61" s="135">
        <v>13754.301000000005</v>
      </c>
      <c r="U61" s="135">
        <v>14061.2</v>
      </c>
    </row>
    <row r="62" spans="1:22" ht="30" x14ac:dyDescent="0.25">
      <c r="A62" t="s">
        <v>134</v>
      </c>
      <c r="B62" s="9" t="s">
        <v>104</v>
      </c>
      <c r="C62" s="46" t="s">
        <v>573</v>
      </c>
      <c r="D62" s="139">
        <v>0</v>
      </c>
      <c r="E62" s="139">
        <v>0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0</v>
      </c>
      <c r="T62" s="139">
        <v>0</v>
      </c>
      <c r="U62" s="139">
        <v>0</v>
      </c>
    </row>
    <row r="63" spans="1:22" x14ac:dyDescent="0.25">
      <c r="A63" t="s">
        <v>602</v>
      </c>
      <c r="B63" s="49" t="s">
        <v>443</v>
      </c>
      <c r="C63" s="46" t="s">
        <v>573</v>
      </c>
      <c r="D63" s="139">
        <v>0</v>
      </c>
      <c r="E63" s="139">
        <v>0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N63" s="139">
        <v>0</v>
      </c>
      <c r="O63" s="139">
        <v>0</v>
      </c>
      <c r="P63" s="139">
        <v>0</v>
      </c>
      <c r="Q63" s="139">
        <v>0</v>
      </c>
      <c r="R63" s="139">
        <v>0</v>
      </c>
      <c r="S63" s="139">
        <v>0</v>
      </c>
      <c r="T63" s="139">
        <v>0</v>
      </c>
      <c r="U63" s="139">
        <v>0</v>
      </c>
    </row>
    <row r="64" spans="1:22" x14ac:dyDescent="0.25">
      <c r="B64" s="49"/>
      <c r="C64" s="46"/>
      <c r="D64" s="136"/>
      <c r="E64" s="136"/>
      <c r="F64" s="136"/>
      <c r="G64" s="136"/>
      <c r="H64" s="136"/>
      <c r="I64" s="136"/>
      <c r="J64" s="136"/>
      <c r="K64" s="136"/>
      <c r="N64" s="136"/>
      <c r="O64" s="136"/>
      <c r="P64" s="136"/>
      <c r="Q64" s="136"/>
      <c r="R64" s="136"/>
      <c r="S64" s="136"/>
      <c r="T64" s="136"/>
      <c r="U64" s="136"/>
    </row>
    <row r="65" spans="1:21" ht="30" x14ac:dyDescent="0.25">
      <c r="B65" s="45" t="s">
        <v>517</v>
      </c>
      <c r="C65" s="46"/>
      <c r="D65" s="136"/>
      <c r="E65" s="136"/>
      <c r="F65" s="136"/>
      <c r="G65" s="136"/>
      <c r="H65" s="136"/>
      <c r="I65" s="136"/>
      <c r="J65" s="136"/>
      <c r="K65" s="136"/>
      <c r="N65" s="136"/>
      <c r="O65" s="136"/>
      <c r="P65" s="136"/>
      <c r="Q65" s="136"/>
      <c r="R65" s="136"/>
      <c r="S65" s="136"/>
      <c r="T65" s="136"/>
      <c r="U65" s="136"/>
    </row>
    <row r="66" spans="1:21" x14ac:dyDescent="0.25">
      <c r="A66" t="s">
        <v>361</v>
      </c>
      <c r="B66" s="9" t="s">
        <v>222</v>
      </c>
      <c r="C66" s="46" t="s">
        <v>573</v>
      </c>
      <c r="D66" s="134">
        <v>206015.21764553851</v>
      </c>
      <c r="E66" s="134">
        <v>249878.6417906865</v>
      </c>
      <c r="F66" s="134">
        <v>253058.33124733216</v>
      </c>
      <c r="G66" s="134">
        <v>280806.48468875431</v>
      </c>
      <c r="H66" s="134">
        <v>287079.13136471983</v>
      </c>
      <c r="I66" s="134">
        <v>337027.73702</v>
      </c>
      <c r="J66" s="134">
        <v>424858.66492000007</v>
      </c>
      <c r="K66" s="134">
        <v>554977.99894999992</v>
      </c>
      <c r="N66" s="136"/>
      <c r="O66" s="136"/>
      <c r="P66" s="136"/>
      <c r="Q66" s="136"/>
      <c r="R66" s="136"/>
      <c r="S66" s="136"/>
      <c r="T66" s="136"/>
      <c r="U66" s="136"/>
    </row>
    <row r="67" spans="1:21" x14ac:dyDescent="0.25">
      <c r="A67" t="s">
        <v>362</v>
      </c>
      <c r="B67" s="9" t="s">
        <v>101</v>
      </c>
      <c r="C67" s="46" t="s">
        <v>573</v>
      </c>
      <c r="D67" s="134">
        <v>14906.127298667087</v>
      </c>
      <c r="E67" s="134">
        <v>14229.451712235039</v>
      </c>
      <c r="F67" s="134">
        <v>18066.569018912618</v>
      </c>
      <c r="G67" s="134">
        <v>15092.010719999998</v>
      </c>
      <c r="H67" s="134">
        <v>15984.977309999998</v>
      </c>
      <c r="I67" s="134">
        <v>16773.926800000001</v>
      </c>
      <c r="J67" s="134">
        <v>19795.418699999998</v>
      </c>
      <c r="K67" s="134">
        <v>17047.601049999997</v>
      </c>
      <c r="N67" s="137">
        <v>0</v>
      </c>
      <c r="O67" s="137">
        <v>0</v>
      </c>
      <c r="P67" s="137">
        <v>0</v>
      </c>
      <c r="Q67" s="137">
        <v>0</v>
      </c>
      <c r="R67" s="137">
        <v>0</v>
      </c>
      <c r="S67" s="137">
        <v>0</v>
      </c>
      <c r="T67" s="137">
        <v>0</v>
      </c>
      <c r="U67" s="137">
        <v>0</v>
      </c>
    </row>
    <row r="68" spans="1:21" x14ac:dyDescent="0.25">
      <c r="A68" t="s">
        <v>363</v>
      </c>
      <c r="B68" s="9" t="s">
        <v>102</v>
      </c>
      <c r="C68" s="46" t="s">
        <v>573</v>
      </c>
      <c r="D68" s="137">
        <v>0</v>
      </c>
      <c r="E68" s="137">
        <v>0</v>
      </c>
      <c r="F68" s="137">
        <v>0</v>
      </c>
      <c r="G68" s="137">
        <v>0</v>
      </c>
      <c r="H68" s="137">
        <v>0</v>
      </c>
      <c r="I68" s="137">
        <v>0</v>
      </c>
      <c r="J68" s="137">
        <v>0</v>
      </c>
      <c r="K68" s="137">
        <v>0</v>
      </c>
      <c r="N68" s="137">
        <v>0</v>
      </c>
      <c r="O68" s="137">
        <v>0</v>
      </c>
      <c r="P68" s="137">
        <v>0</v>
      </c>
      <c r="Q68" s="137">
        <v>0</v>
      </c>
      <c r="R68" s="137">
        <v>0</v>
      </c>
      <c r="S68" s="137">
        <v>0</v>
      </c>
      <c r="T68" s="137">
        <v>0</v>
      </c>
      <c r="U68" s="137">
        <v>0</v>
      </c>
    </row>
    <row r="69" spans="1:21" x14ac:dyDescent="0.25">
      <c r="A69" t="s">
        <v>364</v>
      </c>
      <c r="B69" s="9" t="s">
        <v>103</v>
      </c>
      <c r="C69" s="46" t="s">
        <v>573</v>
      </c>
      <c r="D69" s="137">
        <v>13144.459646305704</v>
      </c>
      <c r="E69" s="137">
        <v>10351.558659441514</v>
      </c>
      <c r="F69" s="137">
        <v>12206.7414007567</v>
      </c>
      <c r="G69" s="137">
        <v>13799.302858838351</v>
      </c>
      <c r="H69" s="137">
        <v>12660.558616658227</v>
      </c>
      <c r="I69" s="137">
        <v>0</v>
      </c>
      <c r="J69" s="137">
        <v>0</v>
      </c>
      <c r="K69" s="137">
        <v>0</v>
      </c>
      <c r="N69" s="137">
        <v>0</v>
      </c>
      <c r="O69" s="137">
        <v>0</v>
      </c>
      <c r="P69" s="137">
        <v>0</v>
      </c>
      <c r="Q69" s="137">
        <v>0</v>
      </c>
      <c r="R69" s="137">
        <v>0</v>
      </c>
      <c r="S69" s="137">
        <v>13282.916200000001</v>
      </c>
      <c r="T69" s="137">
        <v>13754.301000000005</v>
      </c>
      <c r="U69" s="137">
        <v>14061.2</v>
      </c>
    </row>
    <row r="70" spans="1:21" ht="30" x14ac:dyDescent="0.25">
      <c r="A70" t="s">
        <v>365</v>
      </c>
      <c r="B70" s="9" t="s">
        <v>104</v>
      </c>
      <c r="C70" s="46" t="s">
        <v>573</v>
      </c>
      <c r="D70" s="137">
        <v>0</v>
      </c>
      <c r="E70" s="137">
        <v>0</v>
      </c>
      <c r="F70" s="137">
        <v>0</v>
      </c>
      <c r="G70" s="137">
        <v>0</v>
      </c>
      <c r="H70" s="137">
        <v>0</v>
      </c>
      <c r="I70" s="137">
        <v>0</v>
      </c>
      <c r="J70" s="137">
        <v>0</v>
      </c>
      <c r="K70" s="137">
        <v>0</v>
      </c>
      <c r="N70" s="137">
        <v>0</v>
      </c>
      <c r="O70" s="137">
        <v>0</v>
      </c>
      <c r="P70" s="137">
        <v>0</v>
      </c>
      <c r="Q70" s="137">
        <v>0</v>
      </c>
      <c r="R70" s="137">
        <v>0</v>
      </c>
      <c r="S70" s="137">
        <v>0</v>
      </c>
      <c r="T70" s="137">
        <v>0</v>
      </c>
      <c r="U70" s="137">
        <v>0</v>
      </c>
    </row>
    <row r="71" spans="1:21" x14ac:dyDescent="0.25">
      <c r="A71" t="s">
        <v>603</v>
      </c>
      <c r="B71" s="49" t="s">
        <v>443</v>
      </c>
      <c r="C71" s="46" t="s">
        <v>573</v>
      </c>
      <c r="D71" s="137">
        <v>0</v>
      </c>
      <c r="E71" s="137">
        <v>0</v>
      </c>
      <c r="F71" s="137">
        <v>0</v>
      </c>
      <c r="G71" s="137">
        <v>0</v>
      </c>
      <c r="H71" s="137">
        <v>0</v>
      </c>
      <c r="I71" s="137">
        <v>0</v>
      </c>
      <c r="J71" s="137">
        <v>0</v>
      </c>
      <c r="K71" s="137">
        <v>0</v>
      </c>
      <c r="N71" s="137">
        <v>0</v>
      </c>
      <c r="O71" s="137">
        <v>0</v>
      </c>
      <c r="P71" s="137">
        <v>0</v>
      </c>
      <c r="Q71" s="137">
        <v>0</v>
      </c>
      <c r="R71" s="137">
        <v>0</v>
      </c>
      <c r="S71" s="137">
        <v>0</v>
      </c>
      <c r="T71" s="137">
        <v>0</v>
      </c>
      <c r="U71" s="137">
        <v>0</v>
      </c>
    </row>
    <row r="72" spans="1:21" x14ac:dyDescent="0.25">
      <c r="B72" s="49"/>
      <c r="C72" s="49"/>
      <c r="D72" s="140"/>
      <c r="E72" s="140"/>
      <c r="F72" s="140"/>
      <c r="G72" s="140"/>
      <c r="H72" s="140"/>
      <c r="I72" s="140"/>
      <c r="J72" s="140"/>
      <c r="K72" s="140"/>
      <c r="L72" s="49"/>
      <c r="M72" s="49"/>
      <c r="N72" s="49"/>
      <c r="O72" s="49"/>
      <c r="P72" s="49"/>
    </row>
    <row r="73" spans="1:21" ht="15.75" x14ac:dyDescent="0.25">
      <c r="B73" s="21" t="s">
        <v>586</v>
      </c>
      <c r="C73" s="49"/>
      <c r="D73" s="140"/>
      <c r="E73" s="140"/>
      <c r="F73" s="140"/>
      <c r="G73" s="140"/>
      <c r="H73" s="140"/>
      <c r="I73" s="140"/>
      <c r="J73" s="140"/>
      <c r="K73" s="140"/>
      <c r="L73" s="49"/>
      <c r="M73" s="49"/>
      <c r="N73" s="49"/>
      <c r="O73" s="49"/>
      <c r="P73" s="49"/>
    </row>
    <row r="74" spans="1:21" ht="15.75" x14ac:dyDescent="0.25">
      <c r="B74" s="21" t="s">
        <v>482</v>
      </c>
      <c r="C74" s="49"/>
      <c r="D74" s="140"/>
      <c r="E74" s="140"/>
      <c r="F74" s="140"/>
      <c r="G74" s="140"/>
      <c r="H74" s="140"/>
      <c r="I74" s="140"/>
      <c r="J74" s="140"/>
      <c r="K74" s="140"/>
      <c r="L74" s="49"/>
      <c r="M74" s="49"/>
      <c r="N74" s="49"/>
      <c r="O74" s="49"/>
      <c r="P74" s="49"/>
    </row>
    <row r="75" spans="1:21" x14ac:dyDescent="0.25">
      <c r="B75" s="127" t="s">
        <v>698</v>
      </c>
      <c r="D75" s="136"/>
      <c r="E75" s="136"/>
      <c r="F75" s="136"/>
      <c r="G75" s="136"/>
      <c r="H75" s="136"/>
      <c r="I75" s="136"/>
      <c r="J75" s="136"/>
      <c r="K75" s="136"/>
    </row>
    <row r="76" spans="1:21" x14ac:dyDescent="0.25">
      <c r="B76" s="45" t="s">
        <v>490</v>
      </c>
      <c r="D76" s="136"/>
      <c r="E76" s="136"/>
      <c r="F76" s="136"/>
      <c r="G76" s="136"/>
      <c r="H76" s="136"/>
      <c r="I76" s="136"/>
      <c r="J76" s="136"/>
      <c r="K76" s="136"/>
    </row>
    <row r="77" spans="1:21" x14ac:dyDescent="0.25">
      <c r="A77" t="s">
        <v>484</v>
      </c>
      <c r="B77" s="49" t="s">
        <v>498</v>
      </c>
      <c r="C77" s="46" t="s">
        <v>573</v>
      </c>
      <c r="D77" s="137">
        <v>0</v>
      </c>
      <c r="E77" s="137">
        <v>0</v>
      </c>
      <c r="F77" s="137">
        <v>0</v>
      </c>
      <c r="G77" s="137">
        <v>0</v>
      </c>
      <c r="H77" s="137">
        <v>0</v>
      </c>
      <c r="I77" s="137">
        <v>144963.32089767483</v>
      </c>
      <c r="J77" s="137">
        <v>181923.93964872404</v>
      </c>
      <c r="K77" s="137">
        <v>221648.9330693938</v>
      </c>
    </row>
    <row r="78" spans="1:21" x14ac:dyDescent="0.25">
      <c r="A78" t="s">
        <v>485</v>
      </c>
      <c r="B78" s="49" t="s">
        <v>499</v>
      </c>
      <c r="C78" s="46" t="s">
        <v>573</v>
      </c>
      <c r="D78" s="137">
        <v>0</v>
      </c>
      <c r="E78" s="137">
        <v>0</v>
      </c>
      <c r="F78" s="137">
        <v>0</v>
      </c>
      <c r="G78" s="137">
        <v>0</v>
      </c>
      <c r="H78" s="137">
        <v>0</v>
      </c>
      <c r="I78" s="137">
        <v>181923.93964872404</v>
      </c>
      <c r="J78" s="137">
        <v>223929.45880566566</v>
      </c>
      <c r="K78" s="137">
        <v>295034.7579833499</v>
      </c>
    </row>
    <row r="79" spans="1:21" ht="30" x14ac:dyDescent="0.25">
      <c r="A79" t="s">
        <v>486</v>
      </c>
      <c r="B79" s="49" t="s">
        <v>500</v>
      </c>
      <c r="C79" s="46" t="s">
        <v>573</v>
      </c>
      <c r="D79" s="137">
        <v>0</v>
      </c>
      <c r="E79" s="137">
        <v>0</v>
      </c>
      <c r="F79" s="137">
        <v>0</v>
      </c>
      <c r="G79" s="137">
        <v>0</v>
      </c>
      <c r="H79" s="137">
        <v>0</v>
      </c>
      <c r="I79" s="137">
        <v>-143545.63015637512</v>
      </c>
      <c r="J79" s="137">
        <v>-184204.46538499588</v>
      </c>
      <c r="K79" s="137">
        <v>-221695.11041143033</v>
      </c>
    </row>
    <row r="80" spans="1:21" x14ac:dyDescent="0.25">
      <c r="A80" t="s">
        <v>487</v>
      </c>
      <c r="B80" s="49" t="s">
        <v>501</v>
      </c>
      <c r="C80" s="46" t="s">
        <v>573</v>
      </c>
      <c r="D80" s="137">
        <v>0</v>
      </c>
      <c r="E80" s="137">
        <v>0</v>
      </c>
      <c r="F80" s="137">
        <v>0</v>
      </c>
      <c r="G80" s="137">
        <v>0</v>
      </c>
      <c r="H80" s="137">
        <v>0</v>
      </c>
      <c r="I80" s="137">
        <v>-1417.6907412997118</v>
      </c>
      <c r="J80" s="137">
        <v>0</v>
      </c>
      <c r="K80" s="137">
        <v>-6385.4805432749736</v>
      </c>
    </row>
    <row r="81" spans="1:11" ht="45" x14ac:dyDescent="0.25">
      <c r="A81" t="s">
        <v>488</v>
      </c>
      <c r="B81" s="49" t="s">
        <v>502</v>
      </c>
      <c r="C81" s="46" t="s">
        <v>573</v>
      </c>
      <c r="D81" s="137">
        <v>0</v>
      </c>
      <c r="E81" s="137">
        <v>0</v>
      </c>
      <c r="F81" s="137">
        <v>0</v>
      </c>
      <c r="G81" s="137">
        <v>0</v>
      </c>
      <c r="H81" s="137">
        <v>0</v>
      </c>
      <c r="I81" s="137">
        <v>0</v>
      </c>
      <c r="J81" s="137">
        <v>0</v>
      </c>
      <c r="K81" s="137">
        <v>0</v>
      </c>
    </row>
    <row r="82" spans="1:11" x14ac:dyDescent="0.25">
      <c r="A82" t="s">
        <v>489</v>
      </c>
      <c r="B82" s="49" t="s">
        <v>503</v>
      </c>
      <c r="C82" s="46" t="s">
        <v>573</v>
      </c>
      <c r="D82" s="137">
        <v>0</v>
      </c>
      <c r="E82" s="137">
        <v>0</v>
      </c>
      <c r="F82" s="137">
        <v>0</v>
      </c>
      <c r="G82" s="137">
        <v>0</v>
      </c>
      <c r="H82" s="137">
        <v>0</v>
      </c>
      <c r="I82" s="137">
        <v>181923.93964872404</v>
      </c>
      <c r="J82" s="137">
        <v>221648.93306939382</v>
      </c>
      <c r="K82" s="137">
        <v>288603.10009803838</v>
      </c>
    </row>
    <row r="83" spans="1:11" x14ac:dyDescent="0.25">
      <c r="B83" s="45" t="s">
        <v>491</v>
      </c>
      <c r="D83" s="136"/>
      <c r="E83" s="136"/>
      <c r="F83" s="136"/>
      <c r="G83" s="136"/>
      <c r="H83" s="136"/>
      <c r="I83" s="136"/>
      <c r="J83" s="136"/>
      <c r="K83" s="136"/>
    </row>
    <row r="84" spans="1:11" x14ac:dyDescent="0.25">
      <c r="A84" t="s">
        <v>492</v>
      </c>
      <c r="B84" s="49" t="s">
        <v>498</v>
      </c>
      <c r="C84" s="46" t="s">
        <v>573</v>
      </c>
      <c r="D84" s="137">
        <v>0</v>
      </c>
      <c r="E84" s="137">
        <v>0</v>
      </c>
      <c r="F84" s="137">
        <v>0</v>
      </c>
      <c r="G84" s="137">
        <v>0</v>
      </c>
      <c r="H84" s="137">
        <v>0</v>
      </c>
      <c r="I84" s="137">
        <v>0</v>
      </c>
      <c r="J84" s="137">
        <v>0</v>
      </c>
      <c r="K84" s="137">
        <v>0</v>
      </c>
    </row>
    <row r="85" spans="1:11" x14ac:dyDescent="0.25">
      <c r="A85" t="s">
        <v>493</v>
      </c>
      <c r="B85" s="49" t="s">
        <v>499</v>
      </c>
      <c r="C85" s="46" t="s">
        <v>573</v>
      </c>
      <c r="D85" s="137">
        <v>0</v>
      </c>
      <c r="E85" s="137">
        <v>0</v>
      </c>
      <c r="F85" s="137">
        <v>0</v>
      </c>
      <c r="G85" s="137">
        <v>0</v>
      </c>
      <c r="H85" s="137">
        <v>0</v>
      </c>
      <c r="I85" s="137">
        <v>0</v>
      </c>
      <c r="J85" s="137">
        <v>0</v>
      </c>
      <c r="K85" s="137">
        <v>0</v>
      </c>
    </row>
    <row r="86" spans="1:11" ht="30" x14ac:dyDescent="0.25">
      <c r="A86" t="s">
        <v>494</v>
      </c>
      <c r="B86" s="49" t="s">
        <v>500</v>
      </c>
      <c r="C86" s="46" t="s">
        <v>573</v>
      </c>
      <c r="D86" s="137">
        <v>0</v>
      </c>
      <c r="E86" s="137">
        <v>0</v>
      </c>
      <c r="F86" s="137">
        <v>0</v>
      </c>
      <c r="G86" s="137">
        <v>0</v>
      </c>
      <c r="H86" s="137">
        <v>0</v>
      </c>
      <c r="I86" s="137">
        <v>0</v>
      </c>
      <c r="J86" s="137">
        <v>0</v>
      </c>
      <c r="K86" s="137">
        <v>0</v>
      </c>
    </row>
    <row r="87" spans="1:11" x14ac:dyDescent="0.25">
      <c r="A87" t="s">
        <v>495</v>
      </c>
      <c r="B87" s="49" t="s">
        <v>501</v>
      </c>
      <c r="C87" s="46" t="s">
        <v>573</v>
      </c>
      <c r="D87" s="137">
        <v>0</v>
      </c>
      <c r="E87" s="137">
        <v>0</v>
      </c>
      <c r="F87" s="137">
        <v>0</v>
      </c>
      <c r="G87" s="137">
        <v>0</v>
      </c>
      <c r="H87" s="137">
        <v>0</v>
      </c>
      <c r="I87" s="137">
        <v>0</v>
      </c>
      <c r="J87" s="137">
        <v>0</v>
      </c>
      <c r="K87" s="137">
        <v>0</v>
      </c>
    </row>
    <row r="88" spans="1:11" ht="45" x14ac:dyDescent="0.25">
      <c r="A88" t="s">
        <v>496</v>
      </c>
      <c r="B88" s="49" t="s">
        <v>502</v>
      </c>
      <c r="C88" s="46" t="s">
        <v>573</v>
      </c>
      <c r="D88" s="137">
        <v>0</v>
      </c>
      <c r="E88" s="137">
        <v>0</v>
      </c>
      <c r="F88" s="137">
        <v>0</v>
      </c>
      <c r="G88" s="137">
        <v>0</v>
      </c>
      <c r="H88" s="137">
        <v>0</v>
      </c>
      <c r="I88" s="137">
        <v>0</v>
      </c>
      <c r="J88" s="137">
        <v>0</v>
      </c>
      <c r="K88" s="137">
        <v>0</v>
      </c>
    </row>
    <row r="89" spans="1:11" x14ac:dyDescent="0.25">
      <c r="A89" t="s">
        <v>497</v>
      </c>
      <c r="B89" s="49" t="s">
        <v>503</v>
      </c>
      <c r="C89" s="46" t="s">
        <v>573</v>
      </c>
      <c r="D89" s="137">
        <v>0</v>
      </c>
      <c r="E89" s="137">
        <v>0</v>
      </c>
      <c r="F89" s="137">
        <v>0</v>
      </c>
      <c r="G89" s="137">
        <v>0</v>
      </c>
      <c r="H89" s="137">
        <v>0</v>
      </c>
      <c r="I89" s="137">
        <v>0</v>
      </c>
      <c r="J89" s="137">
        <v>0</v>
      </c>
      <c r="K89" s="137">
        <v>0</v>
      </c>
    </row>
    <row r="90" spans="1:11" x14ac:dyDescent="0.25">
      <c r="D90" s="136"/>
      <c r="E90" s="136"/>
      <c r="F90" s="136"/>
      <c r="G90" s="136"/>
      <c r="H90" s="136"/>
      <c r="I90" s="136"/>
      <c r="J90" s="136"/>
      <c r="K90" s="136"/>
    </row>
    <row r="91" spans="1:11" x14ac:dyDescent="0.25">
      <c r="A91" s="17"/>
      <c r="B91" s="128" t="s">
        <v>699</v>
      </c>
      <c r="D91" s="136"/>
      <c r="E91" s="136"/>
      <c r="F91" s="136"/>
      <c r="G91" s="136"/>
      <c r="H91" s="136"/>
      <c r="I91" s="136"/>
      <c r="J91" s="136"/>
      <c r="K91" s="136"/>
    </row>
    <row r="92" spans="1:11" x14ac:dyDescent="0.25">
      <c r="A92" s="17"/>
      <c r="B92" s="129" t="s">
        <v>490</v>
      </c>
      <c r="D92" s="136"/>
      <c r="E92" s="136"/>
      <c r="F92" s="136"/>
      <c r="G92" s="136"/>
      <c r="H92" s="136"/>
      <c r="I92" s="136"/>
      <c r="J92" s="136"/>
      <c r="K92" s="136"/>
    </row>
    <row r="93" spans="1:11" x14ac:dyDescent="0.25">
      <c r="A93" s="17" t="s">
        <v>700</v>
      </c>
      <c r="B93" s="130" t="s">
        <v>498</v>
      </c>
      <c r="C93" s="46" t="s">
        <v>573</v>
      </c>
      <c r="D93" s="134">
        <v>0</v>
      </c>
      <c r="E93" s="134">
        <v>0</v>
      </c>
      <c r="F93" s="134">
        <v>0</v>
      </c>
      <c r="G93" s="134">
        <v>0</v>
      </c>
      <c r="H93" s="134">
        <v>0</v>
      </c>
      <c r="I93" s="134">
        <v>0</v>
      </c>
      <c r="J93" s="134">
        <v>0</v>
      </c>
      <c r="K93" s="134">
        <v>5667.4935161728872</v>
      </c>
    </row>
    <row r="94" spans="1:11" x14ac:dyDescent="0.25">
      <c r="A94" s="17" t="s">
        <v>701</v>
      </c>
      <c r="B94" s="130" t="s">
        <v>499</v>
      </c>
      <c r="C94" s="46" t="s">
        <v>573</v>
      </c>
      <c r="D94" s="134">
        <v>0</v>
      </c>
      <c r="E94" s="134">
        <v>0</v>
      </c>
      <c r="F94" s="134">
        <v>0</v>
      </c>
      <c r="G94" s="134">
        <v>0</v>
      </c>
      <c r="H94" s="134">
        <v>0</v>
      </c>
      <c r="I94" s="134">
        <v>0</v>
      </c>
      <c r="J94" s="134">
        <v>5817.2507465785229</v>
      </c>
      <c r="K94" s="134">
        <v>0</v>
      </c>
    </row>
    <row r="95" spans="1:11" ht="30" x14ac:dyDescent="0.25">
      <c r="A95" s="17" t="s">
        <v>702</v>
      </c>
      <c r="B95" s="130" t="s">
        <v>500</v>
      </c>
      <c r="C95" s="46" t="s">
        <v>573</v>
      </c>
      <c r="D95" s="134">
        <v>0</v>
      </c>
      <c r="E95" s="134">
        <v>0</v>
      </c>
      <c r="F95" s="134">
        <v>0</v>
      </c>
      <c r="G95" s="134">
        <v>0</v>
      </c>
      <c r="H95" s="134">
        <v>0</v>
      </c>
      <c r="I95" s="134">
        <v>0</v>
      </c>
      <c r="J95" s="134">
        <v>-148.06948179800924</v>
      </c>
      <c r="K95" s="134">
        <v>-3103.3286311349148</v>
      </c>
    </row>
    <row r="96" spans="1:11" x14ac:dyDescent="0.25">
      <c r="A96" s="17" t="s">
        <v>703</v>
      </c>
      <c r="B96" s="130" t="s">
        <v>501</v>
      </c>
      <c r="C96" s="46" t="s">
        <v>573</v>
      </c>
      <c r="D96" s="134">
        <v>0</v>
      </c>
      <c r="E96" s="134">
        <v>0</v>
      </c>
      <c r="F96" s="134">
        <v>0</v>
      </c>
      <c r="G96" s="134">
        <v>0</v>
      </c>
      <c r="H96" s="134">
        <v>0</v>
      </c>
      <c r="I96" s="134">
        <v>0</v>
      </c>
      <c r="J96" s="134">
        <v>0</v>
      </c>
      <c r="K96" s="134">
        <v>1.1585750257566745</v>
      </c>
    </row>
    <row r="97" spans="1:11" ht="45" x14ac:dyDescent="0.25">
      <c r="A97" s="17" t="s">
        <v>704</v>
      </c>
      <c r="B97" s="130" t="s">
        <v>502</v>
      </c>
      <c r="C97" s="46" t="s">
        <v>573</v>
      </c>
      <c r="D97" s="134">
        <v>0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</row>
    <row r="98" spans="1:11" x14ac:dyDescent="0.25">
      <c r="A98" s="17" t="s">
        <v>705</v>
      </c>
      <c r="B98" s="130" t="s">
        <v>503</v>
      </c>
      <c r="C98" s="46" t="s">
        <v>573</v>
      </c>
      <c r="D98" s="134">
        <v>0</v>
      </c>
      <c r="E98" s="134">
        <v>0</v>
      </c>
      <c r="F98" s="134">
        <v>0</v>
      </c>
      <c r="G98" s="134">
        <v>0</v>
      </c>
      <c r="H98" s="134">
        <v>0</v>
      </c>
      <c r="I98" s="134">
        <v>0</v>
      </c>
      <c r="J98" s="134">
        <v>5669.1812647805136</v>
      </c>
      <c r="K98" s="134">
        <v>2565.3234600637293</v>
      </c>
    </row>
    <row r="99" spans="1:11" x14ac:dyDescent="0.25">
      <c r="A99" s="17"/>
      <c r="B99" s="129" t="s">
        <v>491</v>
      </c>
      <c r="D99" s="136"/>
      <c r="E99" s="136"/>
      <c r="F99" s="136"/>
      <c r="G99" s="136"/>
      <c r="H99" s="136"/>
      <c r="I99" s="136"/>
      <c r="J99" s="136"/>
      <c r="K99" s="136"/>
    </row>
    <row r="100" spans="1:11" x14ac:dyDescent="0.25">
      <c r="A100" s="17" t="s">
        <v>706</v>
      </c>
      <c r="B100" s="130" t="s">
        <v>498</v>
      </c>
      <c r="C100" s="46" t="s">
        <v>573</v>
      </c>
      <c r="D100" s="134">
        <v>0</v>
      </c>
      <c r="E100" s="134">
        <v>0</v>
      </c>
      <c r="F100" s="134">
        <v>0</v>
      </c>
      <c r="G100" s="134">
        <v>0</v>
      </c>
      <c r="H100" s="134">
        <v>0</v>
      </c>
      <c r="I100" s="134">
        <v>0</v>
      </c>
      <c r="J100" s="134">
        <v>0</v>
      </c>
      <c r="K100" s="134">
        <v>14948.036301749118</v>
      </c>
    </row>
    <row r="101" spans="1:11" x14ac:dyDescent="0.25">
      <c r="A101" s="17" t="s">
        <v>707</v>
      </c>
      <c r="B101" s="130" t="s">
        <v>499</v>
      </c>
      <c r="C101" s="46" t="s">
        <v>573</v>
      </c>
      <c r="D101" s="134">
        <v>0</v>
      </c>
      <c r="E101" s="134">
        <v>0</v>
      </c>
      <c r="F101" s="134">
        <v>0</v>
      </c>
      <c r="G101" s="134">
        <v>0</v>
      </c>
      <c r="H101" s="134">
        <v>0</v>
      </c>
      <c r="I101" s="134">
        <v>0</v>
      </c>
      <c r="J101" s="134">
        <v>15336.722044775081</v>
      </c>
      <c r="K101" s="134">
        <v>0</v>
      </c>
    </row>
    <row r="102" spans="1:11" ht="30" x14ac:dyDescent="0.25">
      <c r="A102" s="17" t="s">
        <v>708</v>
      </c>
      <c r="B102" s="130" t="s">
        <v>500</v>
      </c>
      <c r="C102" s="46" t="s">
        <v>573</v>
      </c>
      <c r="D102" s="134">
        <v>0</v>
      </c>
      <c r="E102" s="134">
        <v>0</v>
      </c>
      <c r="F102" s="134">
        <v>0</v>
      </c>
      <c r="G102" s="134">
        <v>0</v>
      </c>
      <c r="H102" s="134">
        <v>0</v>
      </c>
      <c r="I102" s="134">
        <v>0</v>
      </c>
      <c r="J102" s="134">
        <v>-390.37349163358738</v>
      </c>
      <c r="K102" s="134">
        <v>-8185.0150197302855</v>
      </c>
    </row>
    <row r="103" spans="1:11" x14ac:dyDescent="0.25">
      <c r="A103" s="17" t="s">
        <v>709</v>
      </c>
      <c r="B103" s="130" t="s">
        <v>501</v>
      </c>
      <c r="C103" s="46" t="s">
        <v>573</v>
      </c>
      <c r="D103" s="134">
        <v>0</v>
      </c>
      <c r="E103" s="134">
        <v>0</v>
      </c>
      <c r="F103" s="134">
        <v>0</v>
      </c>
      <c r="G103" s="134">
        <v>0</v>
      </c>
      <c r="H103" s="134">
        <v>0</v>
      </c>
      <c r="I103" s="134">
        <v>0</v>
      </c>
      <c r="J103" s="134">
        <v>0</v>
      </c>
      <c r="K103" s="134">
        <v>3.0557461590190531</v>
      </c>
    </row>
    <row r="104" spans="1:11" ht="45" x14ac:dyDescent="0.25">
      <c r="A104" s="17" t="s">
        <v>710</v>
      </c>
      <c r="B104" s="130" t="s">
        <v>502</v>
      </c>
      <c r="C104" s="46" t="s">
        <v>573</v>
      </c>
      <c r="D104" s="134">
        <v>0</v>
      </c>
      <c r="E104" s="134">
        <v>0</v>
      </c>
      <c r="F104" s="134">
        <v>0</v>
      </c>
      <c r="G104" s="134">
        <v>0</v>
      </c>
      <c r="H104" s="134">
        <v>0</v>
      </c>
      <c r="I104" s="134">
        <v>0</v>
      </c>
      <c r="J104" s="134">
        <v>0</v>
      </c>
      <c r="K104" s="134">
        <v>0</v>
      </c>
    </row>
    <row r="105" spans="1:11" x14ac:dyDescent="0.25">
      <c r="A105" s="17" t="s">
        <v>711</v>
      </c>
      <c r="B105" s="130" t="s">
        <v>503</v>
      </c>
      <c r="C105" s="46" t="s">
        <v>573</v>
      </c>
      <c r="D105" s="134">
        <v>0</v>
      </c>
      <c r="E105" s="134">
        <v>0</v>
      </c>
      <c r="F105" s="134">
        <v>0</v>
      </c>
      <c r="G105" s="134">
        <v>0</v>
      </c>
      <c r="H105" s="134">
        <v>0</v>
      </c>
      <c r="I105" s="134">
        <v>0</v>
      </c>
      <c r="J105" s="134">
        <v>14946.348553141494</v>
      </c>
      <c r="K105" s="134">
        <v>6766.0770281778514</v>
      </c>
    </row>
    <row r="106" spans="1:11" x14ac:dyDescent="0.25">
      <c r="A106" s="17"/>
      <c r="B106" s="130"/>
      <c r="D106" s="136"/>
      <c r="E106" s="136"/>
      <c r="F106" s="136"/>
      <c r="G106" s="136"/>
      <c r="H106" s="136"/>
      <c r="I106" s="136"/>
      <c r="J106" s="136"/>
      <c r="K106" s="136"/>
    </row>
    <row r="107" spans="1:11" x14ac:dyDescent="0.25">
      <c r="A107" s="17"/>
      <c r="B107" s="128" t="s">
        <v>712</v>
      </c>
      <c r="D107" s="136"/>
      <c r="E107" s="136"/>
      <c r="F107" s="136"/>
      <c r="G107" s="136"/>
      <c r="H107" s="136"/>
      <c r="I107" s="136"/>
      <c r="J107" s="136"/>
      <c r="K107" s="136"/>
    </row>
    <row r="108" spans="1:11" x14ac:dyDescent="0.25">
      <c r="A108" s="17"/>
      <c r="B108" s="129" t="s">
        <v>490</v>
      </c>
      <c r="D108" s="136"/>
      <c r="E108" s="136"/>
      <c r="F108" s="136"/>
      <c r="G108" s="136"/>
      <c r="H108" s="136"/>
      <c r="I108" s="136"/>
      <c r="J108" s="136"/>
      <c r="K108" s="136"/>
    </row>
    <row r="109" spans="1:11" x14ac:dyDescent="0.25">
      <c r="A109" s="17" t="s">
        <v>713</v>
      </c>
      <c r="B109" s="130" t="s">
        <v>498</v>
      </c>
      <c r="C109" s="46" t="s">
        <v>573</v>
      </c>
      <c r="D109" s="134">
        <v>0</v>
      </c>
      <c r="E109" s="134">
        <v>0</v>
      </c>
      <c r="F109" s="134">
        <v>0</v>
      </c>
      <c r="G109" s="134">
        <v>0</v>
      </c>
      <c r="H109" s="134">
        <v>0</v>
      </c>
      <c r="I109" s="134">
        <v>255.26298980116647</v>
      </c>
      <c r="J109" s="134">
        <v>80.04920179470561</v>
      </c>
      <c r="K109" s="134">
        <v>0</v>
      </c>
    </row>
    <row r="110" spans="1:11" x14ac:dyDescent="0.25">
      <c r="A110" s="17" t="s">
        <v>714</v>
      </c>
      <c r="B110" s="130" t="s">
        <v>499</v>
      </c>
      <c r="C110" s="46" t="s">
        <v>573</v>
      </c>
      <c r="D110" s="134">
        <v>0</v>
      </c>
      <c r="E110" s="134">
        <v>0</v>
      </c>
      <c r="F110" s="134">
        <v>0</v>
      </c>
      <c r="G110" s="134">
        <v>0</v>
      </c>
      <c r="H110" s="134">
        <v>0</v>
      </c>
      <c r="I110" s="134">
        <v>0</v>
      </c>
      <c r="J110" s="134">
        <v>1.0034647733186557</v>
      </c>
      <c r="K110" s="134">
        <v>409.13903996253322</v>
      </c>
    </row>
    <row r="111" spans="1:11" ht="30" x14ac:dyDescent="0.25">
      <c r="A111" s="17" t="s">
        <v>715</v>
      </c>
      <c r="B111" s="130" t="s">
        <v>500</v>
      </c>
      <c r="C111" s="46" t="s">
        <v>573</v>
      </c>
      <c r="D111" s="134">
        <v>0</v>
      </c>
      <c r="E111" s="134">
        <v>0</v>
      </c>
      <c r="F111" s="134">
        <v>0</v>
      </c>
      <c r="G111" s="134">
        <v>0</v>
      </c>
      <c r="H111" s="134">
        <v>0</v>
      </c>
      <c r="I111" s="134">
        <v>-171.62041954864182</v>
      </c>
      <c r="J111" s="134">
        <v>-40.466577637700475</v>
      </c>
      <c r="K111" s="134">
        <v>0</v>
      </c>
    </row>
    <row r="112" spans="1:11" x14ac:dyDescent="0.25">
      <c r="A112" s="17" t="s">
        <v>716</v>
      </c>
      <c r="B112" s="130" t="s">
        <v>501</v>
      </c>
      <c r="C112" s="46" t="s">
        <v>573</v>
      </c>
      <c r="D112" s="134">
        <v>0</v>
      </c>
      <c r="E112" s="134">
        <v>0</v>
      </c>
      <c r="F112" s="134">
        <v>0</v>
      </c>
      <c r="G112" s="134">
        <v>0</v>
      </c>
      <c r="H112" s="134">
        <v>0</v>
      </c>
      <c r="I112" s="134">
        <v>-2.4963830505306879</v>
      </c>
      <c r="J112" s="134">
        <v>-40.586088930323804</v>
      </c>
      <c r="K112" s="134">
        <v>0</v>
      </c>
    </row>
    <row r="113" spans="1:11" ht="45" x14ac:dyDescent="0.25">
      <c r="A113" s="17" t="s">
        <v>717</v>
      </c>
      <c r="B113" s="130" t="s">
        <v>502</v>
      </c>
      <c r="C113" s="46" t="s">
        <v>573</v>
      </c>
      <c r="D113" s="134">
        <v>0</v>
      </c>
      <c r="E113" s="134">
        <v>0</v>
      </c>
      <c r="F113" s="134">
        <v>0</v>
      </c>
      <c r="G113" s="134">
        <v>0</v>
      </c>
      <c r="H113" s="134">
        <v>0</v>
      </c>
      <c r="I113" s="134">
        <v>0</v>
      </c>
      <c r="J113" s="134">
        <v>0</v>
      </c>
      <c r="K113" s="134">
        <v>0</v>
      </c>
    </row>
    <row r="114" spans="1:11" x14ac:dyDescent="0.25">
      <c r="A114" s="17" t="s">
        <v>718</v>
      </c>
      <c r="B114" s="130" t="s">
        <v>503</v>
      </c>
      <c r="C114" s="46" t="s">
        <v>573</v>
      </c>
      <c r="D114" s="134">
        <v>0</v>
      </c>
      <c r="E114" s="134">
        <v>0</v>
      </c>
      <c r="F114" s="134">
        <v>0</v>
      </c>
      <c r="G114" s="134">
        <v>0</v>
      </c>
      <c r="H114" s="134">
        <v>0</v>
      </c>
      <c r="I114" s="134">
        <v>81.146187201993968</v>
      </c>
      <c r="J114" s="134">
        <v>-1.4210854715202004E-14</v>
      </c>
      <c r="K114" s="134">
        <v>409.13903996253322</v>
      </c>
    </row>
    <row r="115" spans="1:11" x14ac:dyDescent="0.25">
      <c r="A115" s="17"/>
      <c r="B115" s="129" t="s">
        <v>491</v>
      </c>
      <c r="D115" s="136"/>
      <c r="E115" s="136"/>
      <c r="F115" s="136"/>
      <c r="G115" s="136"/>
      <c r="H115" s="136"/>
      <c r="I115" s="136"/>
      <c r="J115" s="136"/>
      <c r="K115" s="136"/>
    </row>
    <row r="116" spans="1:11" x14ac:dyDescent="0.25">
      <c r="A116" s="17" t="s">
        <v>719</v>
      </c>
      <c r="B116" s="130" t="s">
        <v>498</v>
      </c>
      <c r="C116" s="46" t="s">
        <v>573</v>
      </c>
      <c r="D116" s="134">
        <v>0</v>
      </c>
      <c r="E116" s="134">
        <v>0</v>
      </c>
      <c r="F116" s="134">
        <v>0</v>
      </c>
      <c r="G116" s="134">
        <v>0</v>
      </c>
      <c r="H116" s="134">
        <v>0</v>
      </c>
      <c r="I116" s="134">
        <v>660.4321229177707</v>
      </c>
      <c r="J116" s="134">
        <v>211.0433968406108</v>
      </c>
      <c r="K116" s="134">
        <v>0</v>
      </c>
    </row>
    <row r="117" spans="1:11" x14ac:dyDescent="0.25">
      <c r="A117" s="17" t="s">
        <v>720</v>
      </c>
      <c r="B117" s="130" t="s">
        <v>499</v>
      </c>
      <c r="C117" s="46" t="s">
        <v>573</v>
      </c>
      <c r="D117" s="134">
        <v>0</v>
      </c>
      <c r="E117" s="134">
        <v>0</v>
      </c>
      <c r="F117" s="134">
        <v>0</v>
      </c>
      <c r="G117" s="134">
        <v>0</v>
      </c>
      <c r="H117" s="134">
        <v>0</v>
      </c>
      <c r="I117" s="134">
        <v>0</v>
      </c>
      <c r="J117" s="134">
        <v>2.6455556035921548</v>
      </c>
      <c r="K117" s="134">
        <v>1078.9607544104326</v>
      </c>
    </row>
    <row r="118" spans="1:11" ht="30" x14ac:dyDescent="0.25">
      <c r="A118" s="17" t="s">
        <v>721</v>
      </c>
      <c r="B118" s="130" t="s">
        <v>500</v>
      </c>
      <c r="C118" s="46" t="s">
        <v>573</v>
      </c>
      <c r="D118" s="134">
        <v>0</v>
      </c>
      <c r="E118" s="134">
        <v>0</v>
      </c>
      <c r="F118" s="134">
        <v>0</v>
      </c>
      <c r="G118" s="134">
        <v>0</v>
      </c>
      <c r="H118" s="134">
        <v>0</v>
      </c>
      <c r="I118" s="134">
        <v>-444.02691556200705</v>
      </c>
      <c r="J118" s="134">
        <v>-106.68693518115066</v>
      </c>
      <c r="K118" s="134">
        <v>0</v>
      </c>
    </row>
    <row r="119" spans="1:11" x14ac:dyDescent="0.25">
      <c r="A119" s="17" t="s">
        <v>722</v>
      </c>
      <c r="B119" s="130" t="s">
        <v>501</v>
      </c>
      <c r="C119" s="46" t="s">
        <v>573</v>
      </c>
      <c r="D119" s="134">
        <v>0</v>
      </c>
      <c r="E119" s="134">
        <v>0</v>
      </c>
      <c r="F119" s="134">
        <v>0</v>
      </c>
      <c r="G119" s="134">
        <v>0</v>
      </c>
      <c r="H119" s="134">
        <v>0</v>
      </c>
      <c r="I119" s="134">
        <v>-6.4587959224411966</v>
      </c>
      <c r="J119" s="134">
        <v>-107.00201726305231</v>
      </c>
      <c r="K119" s="134">
        <v>0</v>
      </c>
    </row>
    <row r="120" spans="1:11" ht="45" x14ac:dyDescent="0.25">
      <c r="A120" s="17" t="s">
        <v>723</v>
      </c>
      <c r="B120" s="130" t="s">
        <v>502</v>
      </c>
      <c r="C120" s="46" t="s">
        <v>573</v>
      </c>
      <c r="D120" s="134">
        <v>0</v>
      </c>
      <c r="E120" s="134">
        <v>0</v>
      </c>
      <c r="F120" s="134">
        <v>0</v>
      </c>
      <c r="G120" s="134">
        <v>0</v>
      </c>
      <c r="H120" s="134">
        <v>0</v>
      </c>
      <c r="I120" s="134">
        <v>0</v>
      </c>
      <c r="J120" s="134">
        <v>0</v>
      </c>
      <c r="K120" s="134">
        <v>0</v>
      </c>
    </row>
    <row r="121" spans="1:11" x14ac:dyDescent="0.25">
      <c r="A121" s="17" t="s">
        <v>724</v>
      </c>
      <c r="B121" s="130" t="s">
        <v>503</v>
      </c>
      <c r="C121" s="46" t="s">
        <v>573</v>
      </c>
      <c r="D121" s="134">
        <v>0</v>
      </c>
      <c r="E121" s="134">
        <v>0</v>
      </c>
      <c r="F121" s="134">
        <v>0</v>
      </c>
      <c r="G121" s="134">
        <v>0</v>
      </c>
      <c r="H121" s="134">
        <v>0</v>
      </c>
      <c r="I121" s="134">
        <v>209.94641143332245</v>
      </c>
      <c r="J121" s="134">
        <v>-1.4210854715202004E-14</v>
      </c>
      <c r="K121" s="134">
        <v>1078.9607544104326</v>
      </c>
    </row>
    <row r="122" spans="1:11" x14ac:dyDescent="0.25">
      <c r="A122" s="17"/>
      <c r="B122" s="130"/>
      <c r="D122" s="136"/>
      <c r="E122" s="136"/>
      <c r="F122" s="136"/>
      <c r="G122" s="136"/>
      <c r="H122" s="136"/>
      <c r="I122" s="136"/>
      <c r="J122" s="136"/>
      <c r="K122" s="136"/>
    </row>
    <row r="123" spans="1:11" x14ac:dyDescent="0.25">
      <c r="A123" s="17"/>
      <c r="B123" s="128" t="s">
        <v>725</v>
      </c>
      <c r="D123" s="136"/>
      <c r="E123" s="136"/>
      <c r="F123" s="136"/>
      <c r="G123" s="136"/>
      <c r="H123" s="136"/>
      <c r="I123" s="136"/>
      <c r="J123" s="136"/>
      <c r="K123" s="136"/>
    </row>
    <row r="124" spans="1:11" x14ac:dyDescent="0.25">
      <c r="A124" s="17"/>
      <c r="B124" s="129" t="s">
        <v>490</v>
      </c>
      <c r="D124" s="136"/>
      <c r="E124" s="136"/>
      <c r="F124" s="136"/>
      <c r="G124" s="136"/>
      <c r="H124" s="136"/>
      <c r="I124" s="136"/>
      <c r="J124" s="136"/>
      <c r="K124" s="136"/>
    </row>
    <row r="125" spans="1:11" x14ac:dyDescent="0.25">
      <c r="A125" s="17" t="s">
        <v>726</v>
      </c>
      <c r="B125" s="130" t="s">
        <v>498</v>
      </c>
      <c r="C125" s="46" t="s">
        <v>573</v>
      </c>
      <c r="D125" s="134">
        <v>689.51296135870734</v>
      </c>
      <c r="E125" s="134">
        <v>900.63981643498335</v>
      </c>
      <c r="F125" s="134">
        <v>1111.6872722448088</v>
      </c>
      <c r="G125" s="134">
        <v>1309.428547881648</v>
      </c>
      <c r="H125" s="134">
        <v>906.44705406496439</v>
      </c>
      <c r="I125" s="134">
        <v>836.09727870934671</v>
      </c>
      <c r="J125" s="134">
        <v>892.74135935640879</v>
      </c>
      <c r="K125" s="134">
        <v>860.13753090752539</v>
      </c>
    </row>
    <row r="126" spans="1:11" x14ac:dyDescent="0.25">
      <c r="A126" s="17" t="s">
        <v>727</v>
      </c>
      <c r="B126" s="130" t="s">
        <v>499</v>
      </c>
      <c r="C126" s="46" t="s">
        <v>573</v>
      </c>
      <c r="D126" s="134">
        <v>644.09208792695472</v>
      </c>
      <c r="E126" s="134">
        <v>324.70245655133641</v>
      </c>
      <c r="F126" s="134">
        <v>279.57278351253797</v>
      </c>
      <c r="G126" s="134">
        <v>301.61973648205321</v>
      </c>
      <c r="H126" s="134">
        <v>161.66348664793628</v>
      </c>
      <c r="I126" s="134">
        <v>238.24053363487232</v>
      </c>
      <c r="J126" s="134">
        <v>251.92222715311433</v>
      </c>
      <c r="K126" s="134">
        <v>273.15967460807332</v>
      </c>
    </row>
    <row r="127" spans="1:11" ht="30" x14ac:dyDescent="0.25">
      <c r="A127" s="17" t="s">
        <v>728</v>
      </c>
      <c r="B127" s="130" t="s">
        <v>500</v>
      </c>
      <c r="C127" s="46" t="s">
        <v>573</v>
      </c>
      <c r="D127" s="134">
        <v>-457.83818126905749</v>
      </c>
      <c r="E127" s="134">
        <v>-78.767235592929225</v>
      </c>
      <c r="F127" s="134">
        <v>-17.779858951953244</v>
      </c>
      <c r="G127" s="134">
        <v>-350.23275111708386</v>
      </c>
      <c r="H127" s="134">
        <v>-5.2373212713989368</v>
      </c>
      <c r="I127" s="134">
        <v>-118.51276359646324</v>
      </c>
      <c r="J127" s="134">
        <v>-131.04606396613383</v>
      </c>
      <c r="K127" s="134">
        <v>-261.99852023863735</v>
      </c>
    </row>
    <row r="128" spans="1:11" x14ac:dyDescent="0.25">
      <c r="A128" s="17" t="s">
        <v>729</v>
      </c>
      <c r="B128" s="130" t="s">
        <v>501</v>
      </c>
      <c r="C128" s="46" t="s">
        <v>573</v>
      </c>
      <c r="D128" s="134">
        <v>0</v>
      </c>
      <c r="E128" s="134">
        <v>0</v>
      </c>
      <c r="F128" s="134">
        <v>0</v>
      </c>
      <c r="G128" s="134">
        <v>-299.08895020749867</v>
      </c>
      <c r="H128" s="134">
        <v>0</v>
      </c>
      <c r="I128" s="134">
        <v>-149.69828269505359</v>
      </c>
      <c r="J128" s="134">
        <v>-153.22384737808707</v>
      </c>
      <c r="K128" s="134">
        <v>-112.86616287051324</v>
      </c>
    </row>
    <row r="129" spans="1:11" ht="45" x14ac:dyDescent="0.25">
      <c r="A129" s="17" t="s">
        <v>730</v>
      </c>
      <c r="B129" s="130" t="s">
        <v>502</v>
      </c>
      <c r="C129" s="46" t="s">
        <v>573</v>
      </c>
      <c r="D129" s="134">
        <v>0</v>
      </c>
      <c r="E129" s="134">
        <v>0</v>
      </c>
      <c r="F129" s="134">
        <v>0</v>
      </c>
      <c r="G129" s="134">
        <v>0</v>
      </c>
      <c r="H129" s="134">
        <v>0</v>
      </c>
      <c r="I129" s="134">
        <v>0</v>
      </c>
      <c r="J129" s="134">
        <v>0</v>
      </c>
      <c r="K129" s="134">
        <v>0</v>
      </c>
    </row>
    <row r="130" spans="1:11" x14ac:dyDescent="0.25">
      <c r="A130" s="17" t="s">
        <v>731</v>
      </c>
      <c r="B130" s="130" t="s">
        <v>503</v>
      </c>
      <c r="C130" s="46" t="s">
        <v>573</v>
      </c>
      <c r="D130" s="134">
        <v>875.76686801660458</v>
      </c>
      <c r="E130" s="134">
        <v>1146.5750373933906</v>
      </c>
      <c r="F130" s="134">
        <v>1373.4801968053937</v>
      </c>
      <c r="G130" s="134">
        <v>961.72658303911874</v>
      </c>
      <c r="H130" s="134">
        <v>1062.8732194415018</v>
      </c>
      <c r="I130" s="134">
        <v>806.12676605270212</v>
      </c>
      <c r="J130" s="134">
        <v>860.39367516530228</v>
      </c>
      <c r="K130" s="134">
        <v>758.43252240644813</v>
      </c>
    </row>
    <row r="131" spans="1:11" x14ac:dyDescent="0.25">
      <c r="A131" s="17"/>
      <c r="B131" s="129" t="s">
        <v>491</v>
      </c>
      <c r="D131" s="136"/>
      <c r="E131" s="136"/>
      <c r="F131" s="136"/>
      <c r="G131" s="136"/>
      <c r="H131" s="136"/>
      <c r="I131" s="136"/>
      <c r="J131" s="136"/>
      <c r="K131" s="136"/>
    </row>
    <row r="132" spans="1:11" x14ac:dyDescent="0.25">
      <c r="A132" s="17" t="s">
        <v>732</v>
      </c>
      <c r="B132" s="130" t="s">
        <v>498</v>
      </c>
      <c r="C132" s="46" t="s">
        <v>573</v>
      </c>
      <c r="D132" s="134">
        <v>1075.5198927415131</v>
      </c>
      <c r="E132" s="134">
        <v>1341.1703514889252</v>
      </c>
      <c r="F132" s="134">
        <v>1742.2877910504242</v>
      </c>
      <c r="G132" s="134">
        <v>2216.6334386850303</v>
      </c>
      <c r="H132" s="134">
        <v>1683.3143738578681</v>
      </c>
      <c r="I132" s="134">
        <v>2163.2023552411652</v>
      </c>
      <c r="J132" s="134">
        <v>2353.6420695595493</v>
      </c>
      <c r="K132" s="134">
        <v>2268.6160998353985</v>
      </c>
    </row>
    <row r="133" spans="1:11" x14ac:dyDescent="0.25">
      <c r="A133" s="17" t="s">
        <v>733</v>
      </c>
      <c r="B133" s="130" t="s">
        <v>499</v>
      </c>
      <c r="C133" s="46" t="s">
        <v>573</v>
      </c>
      <c r="D133" s="134">
        <v>1004.6712565892907</v>
      </c>
      <c r="E133" s="134">
        <v>483.52437881998799</v>
      </c>
      <c r="F133" s="134">
        <v>438.15941729754087</v>
      </c>
      <c r="G133" s="134">
        <v>510.58944356688619</v>
      </c>
      <c r="H133" s="134">
        <v>300.21662002439172</v>
      </c>
      <c r="I133" s="134">
        <v>616.39057630759714</v>
      </c>
      <c r="J133" s="134">
        <v>664.17305064947686</v>
      </c>
      <c r="K133" s="134">
        <v>720.45970949301363</v>
      </c>
    </row>
    <row r="134" spans="1:11" ht="30" x14ac:dyDescent="0.25">
      <c r="A134" s="17" t="s">
        <v>734</v>
      </c>
      <c r="B134" s="130" t="s">
        <v>500</v>
      </c>
      <c r="C134" s="46" t="s">
        <v>573</v>
      </c>
      <c r="D134" s="134">
        <v>-714.14766539145035</v>
      </c>
      <c r="E134" s="134">
        <v>-117.2947044070708</v>
      </c>
      <c r="F134" s="134">
        <v>-27.86541858668058</v>
      </c>
      <c r="G134" s="134">
        <v>-592.88277218693179</v>
      </c>
      <c r="H134" s="134">
        <v>-9.7259493945308293</v>
      </c>
      <c r="I134" s="134">
        <v>-306.6235184185187</v>
      </c>
      <c r="J134" s="134">
        <v>-345.49259532821497</v>
      </c>
      <c r="K134" s="134">
        <v>-691.02212121740934</v>
      </c>
    </row>
    <row r="135" spans="1:11" x14ac:dyDescent="0.25">
      <c r="A135" s="17" t="s">
        <v>735</v>
      </c>
      <c r="B135" s="130" t="s">
        <v>501</v>
      </c>
      <c r="C135" s="46" t="s">
        <v>573</v>
      </c>
      <c r="D135" s="134">
        <v>0</v>
      </c>
      <c r="E135" s="134">
        <v>0</v>
      </c>
      <c r="F135" s="134">
        <v>0</v>
      </c>
      <c r="G135" s="134">
        <v>-506.30526518127039</v>
      </c>
      <c r="H135" s="134">
        <v>0</v>
      </c>
      <c r="I135" s="134">
        <v>-387.30861342041305</v>
      </c>
      <c r="J135" s="134">
        <v>-403.96256930319004</v>
      </c>
      <c r="K135" s="134">
        <v>-297.68494573714736</v>
      </c>
    </row>
    <row r="136" spans="1:11" ht="45" x14ac:dyDescent="0.25">
      <c r="A136" s="17" t="s">
        <v>736</v>
      </c>
      <c r="B136" s="130" t="s">
        <v>502</v>
      </c>
      <c r="C136" s="46" t="s">
        <v>573</v>
      </c>
      <c r="D136" s="134">
        <v>0</v>
      </c>
      <c r="E136" s="134">
        <v>0</v>
      </c>
      <c r="F136" s="134">
        <v>0</v>
      </c>
      <c r="G136" s="134">
        <v>0</v>
      </c>
      <c r="H136" s="134">
        <v>0</v>
      </c>
      <c r="I136" s="134">
        <v>0</v>
      </c>
      <c r="J136" s="134">
        <v>0</v>
      </c>
      <c r="K136" s="134">
        <v>0</v>
      </c>
    </row>
    <row r="137" spans="1:11" x14ac:dyDescent="0.25">
      <c r="A137" s="17" t="s">
        <v>737</v>
      </c>
      <c r="B137" s="130" t="s">
        <v>503</v>
      </c>
      <c r="C137" s="46" t="s">
        <v>573</v>
      </c>
      <c r="D137" s="134">
        <v>1366.0434839393536</v>
      </c>
      <c r="E137" s="134">
        <v>1707.4000259018424</v>
      </c>
      <c r="F137" s="134">
        <v>2152.5817897612842</v>
      </c>
      <c r="G137" s="134">
        <v>1628.034844883714</v>
      </c>
      <c r="H137" s="134">
        <v>1973.805044487729</v>
      </c>
      <c r="I137" s="134">
        <v>2085.6607997098304</v>
      </c>
      <c r="J137" s="134">
        <v>2268.3599555776213</v>
      </c>
      <c r="K137" s="134">
        <v>2000.3687423738556</v>
      </c>
    </row>
    <row r="138" spans="1:11" x14ac:dyDescent="0.25">
      <c r="A138" s="17"/>
      <c r="B138" s="130"/>
      <c r="D138" s="136"/>
      <c r="E138" s="136"/>
      <c r="F138" s="136"/>
      <c r="G138" s="136"/>
      <c r="H138" s="136"/>
      <c r="I138" s="136"/>
      <c r="J138" s="136"/>
      <c r="K138" s="136"/>
    </row>
    <row r="139" spans="1:11" x14ac:dyDescent="0.25">
      <c r="A139" s="17"/>
      <c r="B139" s="128" t="s">
        <v>738</v>
      </c>
      <c r="D139" s="136"/>
      <c r="E139" s="136"/>
      <c r="F139" s="136"/>
      <c r="G139" s="136"/>
      <c r="H139" s="136"/>
      <c r="I139" s="136"/>
      <c r="J139" s="136"/>
      <c r="K139" s="136"/>
    </row>
    <row r="140" spans="1:11" x14ac:dyDescent="0.25">
      <c r="A140" s="17"/>
      <c r="B140" s="129" t="s">
        <v>490</v>
      </c>
      <c r="D140" s="136"/>
      <c r="E140" s="136"/>
      <c r="F140" s="136"/>
      <c r="G140" s="136"/>
      <c r="H140" s="136"/>
      <c r="I140" s="136"/>
      <c r="J140" s="136"/>
      <c r="K140" s="136"/>
    </row>
    <row r="141" spans="1:11" x14ac:dyDescent="0.25">
      <c r="A141" s="17" t="s">
        <v>739</v>
      </c>
      <c r="B141" s="130" t="s">
        <v>498</v>
      </c>
      <c r="C141" s="46" t="s">
        <v>573</v>
      </c>
      <c r="D141" s="134">
        <v>19380.478885352975</v>
      </c>
      <c r="E141" s="134">
        <v>23472.58863808645</v>
      </c>
      <c r="F141" s="134">
        <v>26962.764036140241</v>
      </c>
      <c r="G141" s="134">
        <v>30919.240408571706</v>
      </c>
      <c r="H141" s="134">
        <v>58137.760498926458</v>
      </c>
      <c r="I141" s="134">
        <v>30508.183787352973</v>
      </c>
      <c r="J141" s="134">
        <v>30115.506510146846</v>
      </c>
      <c r="K141" s="134">
        <v>38415.533022135314</v>
      </c>
    </row>
    <row r="142" spans="1:11" x14ac:dyDescent="0.25">
      <c r="A142" s="17" t="s">
        <v>740</v>
      </c>
      <c r="B142" s="130" t="s">
        <v>499</v>
      </c>
      <c r="C142" s="46" t="s">
        <v>573</v>
      </c>
      <c r="D142" s="134">
        <v>11263.29982890555</v>
      </c>
      <c r="E142" s="134">
        <v>13179.234307359682</v>
      </c>
      <c r="F142" s="134">
        <v>16807.212935780695</v>
      </c>
      <c r="G142" s="134">
        <v>43271.080054324353</v>
      </c>
      <c r="H142" s="134">
        <v>27584.60368813005</v>
      </c>
      <c r="I142" s="134">
        <v>13683.174956628338</v>
      </c>
      <c r="J142" s="134">
        <v>15533.116982651038</v>
      </c>
      <c r="K142" s="134">
        <v>7345.0657098118299</v>
      </c>
    </row>
    <row r="143" spans="1:11" ht="30" x14ac:dyDescent="0.25">
      <c r="A143" s="17" t="s">
        <v>741</v>
      </c>
      <c r="B143" s="130" t="s">
        <v>500</v>
      </c>
      <c r="C143" s="46" t="s">
        <v>573</v>
      </c>
      <c r="D143" s="134">
        <v>-6463.5389044715384</v>
      </c>
      <c r="E143" s="134">
        <v>-6204.1164714604229</v>
      </c>
      <c r="F143" s="134">
        <v>-8220.0557742989313</v>
      </c>
      <c r="G143" s="134">
        <v>-8873.1301896640471</v>
      </c>
      <c r="H143" s="134">
        <v>-22338.135460664249</v>
      </c>
      <c r="I143" s="134">
        <v>-10439.182530446958</v>
      </c>
      <c r="J143" s="134">
        <v>-9816.9333180391095</v>
      </c>
      <c r="K143" s="134">
        <v>-12089.072877992025</v>
      </c>
    </row>
    <row r="144" spans="1:11" x14ac:dyDescent="0.25">
      <c r="A144" s="17" t="s">
        <v>742</v>
      </c>
      <c r="B144" s="130" t="s">
        <v>501</v>
      </c>
      <c r="C144" s="46" t="s">
        <v>573</v>
      </c>
      <c r="D144" s="134">
        <v>-98.802212330014342</v>
      </c>
      <c r="E144" s="134">
        <v>-229.50570351215171</v>
      </c>
      <c r="F144" s="134">
        <v>22.59126310618219</v>
      </c>
      <c r="G144" s="134">
        <v>-1992.1461128600536</v>
      </c>
      <c r="H144" s="134">
        <v>813.87521055931632</v>
      </c>
      <c r="I144" s="134">
        <v>-392.80164134262338</v>
      </c>
      <c r="J144" s="134">
        <v>-67.628664488323324</v>
      </c>
      <c r="K144" s="134">
        <v>-12.943447658377895</v>
      </c>
    </row>
    <row r="145" spans="1:11" ht="45" x14ac:dyDescent="0.25">
      <c r="A145" s="17" t="s">
        <v>743</v>
      </c>
      <c r="B145" s="130" t="s">
        <v>502</v>
      </c>
      <c r="C145" s="46" t="s">
        <v>573</v>
      </c>
      <c r="D145" s="134">
        <v>-1257.0931139142524</v>
      </c>
      <c r="E145" s="134">
        <v>-2409.2719873446958</v>
      </c>
      <c r="F145" s="134">
        <v>-3140.834939919554</v>
      </c>
      <c r="G145" s="134">
        <v>-1641.761491496314</v>
      </c>
      <c r="H145" s="134">
        <v>-857.99644991639161</v>
      </c>
      <c r="I145" s="134">
        <v>-2831.1685107610683</v>
      </c>
      <c r="J145" s="134">
        <v>2662.9114477349713</v>
      </c>
      <c r="K145" s="134">
        <v>726.12089254960904</v>
      </c>
    </row>
    <row r="146" spans="1:11" x14ac:dyDescent="0.25">
      <c r="A146" s="17" t="s">
        <v>744</v>
      </c>
      <c r="B146" s="130" t="s">
        <v>503</v>
      </c>
      <c r="C146" s="46" t="s">
        <v>573</v>
      </c>
      <c r="D146" s="134">
        <v>22824.344483542722</v>
      </c>
      <c r="E146" s="134">
        <v>27808.928783128864</v>
      </c>
      <c r="F146" s="134">
        <v>32431.677520808629</v>
      </c>
      <c r="G146" s="134">
        <v>61683.282668875632</v>
      </c>
      <c r="H146" s="134">
        <v>63340.10748703518</v>
      </c>
      <c r="I146" s="134">
        <v>30528.206061430661</v>
      </c>
      <c r="J146" s="134">
        <v>38426.972958005419</v>
      </c>
      <c r="K146" s="134">
        <v>34384.703298846354</v>
      </c>
    </row>
    <row r="147" spans="1:11" x14ac:dyDescent="0.25">
      <c r="A147" s="17"/>
      <c r="B147" s="129" t="s">
        <v>491</v>
      </c>
      <c r="D147" s="136"/>
      <c r="E147" s="136"/>
      <c r="F147" s="136"/>
      <c r="G147" s="136"/>
      <c r="H147" s="136"/>
      <c r="I147" s="136"/>
      <c r="J147" s="136"/>
      <c r="K147" s="136"/>
    </row>
    <row r="148" spans="1:11" x14ac:dyDescent="0.25">
      <c r="A148" s="17" t="s">
        <v>745</v>
      </c>
      <c r="B148" s="130" t="s">
        <v>498</v>
      </c>
      <c r="C148" s="46" t="s">
        <v>573</v>
      </c>
      <c r="D148" s="134">
        <v>30230.16497177957</v>
      </c>
      <c r="E148" s="134">
        <v>34953.751077437439</v>
      </c>
      <c r="F148" s="134">
        <v>42257.292825059565</v>
      </c>
      <c r="G148" s="134">
        <v>52340.864493337809</v>
      </c>
      <c r="H148" s="134">
        <v>107964.52751749496</v>
      </c>
      <c r="I148" s="134">
        <v>78932.651383349759</v>
      </c>
      <c r="J148" s="134">
        <v>79397.153862654479</v>
      </c>
      <c r="K148" s="134">
        <v>101321.11850278535</v>
      </c>
    </row>
    <row r="149" spans="1:11" x14ac:dyDescent="0.25">
      <c r="A149" s="17" t="s">
        <v>746</v>
      </c>
      <c r="B149" s="130" t="s">
        <v>499</v>
      </c>
      <c r="C149" s="46" t="s">
        <v>573</v>
      </c>
      <c r="D149" s="134">
        <v>17568.78217347672</v>
      </c>
      <c r="E149" s="134">
        <v>19625.601695383713</v>
      </c>
      <c r="F149" s="134">
        <v>26341.04269311715</v>
      </c>
      <c r="G149" s="134">
        <v>73250.367980446361</v>
      </c>
      <c r="H149" s="134">
        <v>51225.893092344049</v>
      </c>
      <c r="I149" s="134">
        <v>35401.952675945795</v>
      </c>
      <c r="J149" s="134">
        <v>40951.835846513946</v>
      </c>
      <c r="K149" s="134">
        <v>19371.246917626566</v>
      </c>
    </row>
    <row r="150" spans="1:11" ht="30" x14ac:dyDescent="0.25">
      <c r="A150" s="17" t="s">
        <v>747</v>
      </c>
      <c r="B150" s="130" t="s">
        <v>500</v>
      </c>
      <c r="C150" s="46" t="s">
        <v>573</v>
      </c>
      <c r="D150" s="134">
        <v>-10081.992738134102</v>
      </c>
      <c r="E150" s="134">
        <v>-9238.7399678187303</v>
      </c>
      <c r="F150" s="134">
        <v>-12882.852196728878</v>
      </c>
      <c r="G150" s="134">
        <v>-15020.657000364021</v>
      </c>
      <c r="H150" s="134">
        <v>-41482.957374612823</v>
      </c>
      <c r="I150" s="134">
        <v>-27008.895748966446</v>
      </c>
      <c r="J150" s="134">
        <v>-25881.569179291539</v>
      </c>
      <c r="K150" s="134">
        <v>-31884.976968926978</v>
      </c>
    </row>
    <row r="151" spans="1:11" x14ac:dyDescent="0.25">
      <c r="A151" s="17" t="s">
        <v>748</v>
      </c>
      <c r="B151" s="130" t="s">
        <v>501</v>
      </c>
      <c r="C151" s="46" t="s">
        <v>573</v>
      </c>
      <c r="D151" s="134">
        <v>-154.11420925054856</v>
      </c>
      <c r="E151" s="134">
        <v>-341.7639764878482</v>
      </c>
      <c r="F151" s="134">
        <v>35.406074061484247</v>
      </c>
      <c r="G151" s="134">
        <v>-3372.3548303997432</v>
      </c>
      <c r="H151" s="134">
        <v>1511.4041513150628</v>
      </c>
      <c r="I151" s="134">
        <v>-1016.2805899890312</v>
      </c>
      <c r="J151" s="134">
        <v>-178.29763142439876</v>
      </c>
      <c r="K151" s="134">
        <v>-34.138393791736334</v>
      </c>
    </row>
    <row r="152" spans="1:11" ht="45" x14ac:dyDescent="0.25">
      <c r="A152" s="17" t="s">
        <v>749</v>
      </c>
      <c r="B152" s="130" t="s">
        <v>502</v>
      </c>
      <c r="C152" s="46" t="s">
        <v>573</v>
      </c>
      <c r="D152" s="134">
        <v>-1960.8458822571454</v>
      </c>
      <c r="E152" s="134">
        <v>-3587.7207504436028</v>
      </c>
      <c r="F152" s="134">
        <v>-4922.4620144084629</v>
      </c>
      <c r="G152" s="134">
        <v>-2779.2149684558917</v>
      </c>
      <c r="H152" s="134">
        <v>-1593.3393466131495</v>
      </c>
      <c r="I152" s="134">
        <v>-7324.9734767908431</v>
      </c>
      <c r="J152" s="134">
        <v>7020.5556684627227</v>
      </c>
      <c r="K152" s="134">
        <v>1915.1466923282003</v>
      </c>
    </row>
    <row r="153" spans="1:11" x14ac:dyDescent="0.25">
      <c r="A153" s="17" t="s">
        <v>750</v>
      </c>
      <c r="B153" s="130" t="s">
        <v>503</v>
      </c>
      <c r="C153" s="46" t="s">
        <v>573</v>
      </c>
      <c r="D153" s="134">
        <v>35601.994315614487</v>
      </c>
      <c r="E153" s="134">
        <v>41411.128078070971</v>
      </c>
      <c r="F153" s="134">
        <v>50828.427381100861</v>
      </c>
      <c r="G153" s="134">
        <v>104419.00567456451</v>
      </c>
      <c r="H153" s="134">
        <v>117625.5280399281</v>
      </c>
      <c r="I153" s="134">
        <v>78984.454243549233</v>
      </c>
      <c r="J153" s="134">
        <v>101309.67856691522</v>
      </c>
      <c r="K153" s="134">
        <v>90688.396750021406</v>
      </c>
    </row>
    <row r="154" spans="1:11" x14ac:dyDescent="0.25">
      <c r="A154" s="17"/>
      <c r="B154" s="130"/>
      <c r="D154" s="136"/>
      <c r="E154" s="136"/>
      <c r="F154" s="136"/>
      <c r="G154" s="136"/>
      <c r="H154" s="136"/>
      <c r="I154" s="136"/>
      <c r="J154" s="136"/>
      <c r="K154" s="136"/>
    </row>
    <row r="155" spans="1:11" x14ac:dyDescent="0.25">
      <c r="A155" s="17"/>
      <c r="B155" s="128" t="s">
        <v>751</v>
      </c>
      <c r="D155" s="136"/>
      <c r="E155" s="136"/>
      <c r="F155" s="136"/>
      <c r="G155" s="136"/>
      <c r="H155" s="136"/>
      <c r="I155" s="136"/>
      <c r="J155" s="136"/>
      <c r="K155" s="136"/>
    </row>
    <row r="156" spans="1:11" x14ac:dyDescent="0.25">
      <c r="A156" s="17"/>
      <c r="B156" s="129" t="s">
        <v>490</v>
      </c>
      <c r="D156" s="136"/>
      <c r="E156" s="136"/>
      <c r="F156" s="136"/>
      <c r="G156" s="136"/>
      <c r="H156" s="136"/>
      <c r="I156" s="136"/>
      <c r="J156" s="136"/>
      <c r="K156" s="136"/>
    </row>
    <row r="157" spans="1:11" x14ac:dyDescent="0.25">
      <c r="A157" s="17" t="s">
        <v>752</v>
      </c>
      <c r="B157" s="130" t="s">
        <v>498</v>
      </c>
      <c r="C157" s="46" t="s">
        <v>573</v>
      </c>
      <c r="D157" s="137">
        <v>0</v>
      </c>
      <c r="E157" s="137">
        <v>0</v>
      </c>
      <c r="F157" s="137">
        <v>0</v>
      </c>
      <c r="G157" s="137">
        <v>0</v>
      </c>
      <c r="H157" s="137">
        <v>0</v>
      </c>
      <c r="I157" s="137">
        <v>0</v>
      </c>
      <c r="J157" s="137">
        <v>353.64045260462217</v>
      </c>
      <c r="K157" s="137">
        <v>0</v>
      </c>
    </row>
    <row r="158" spans="1:11" x14ac:dyDescent="0.25">
      <c r="A158" s="17" t="s">
        <v>753</v>
      </c>
      <c r="B158" s="130" t="s">
        <v>499</v>
      </c>
      <c r="C158" s="46" t="s">
        <v>573</v>
      </c>
      <c r="D158" s="137">
        <v>0</v>
      </c>
      <c r="E158" s="137">
        <v>0</v>
      </c>
      <c r="F158" s="137">
        <v>0</v>
      </c>
      <c r="G158" s="137">
        <v>0</v>
      </c>
      <c r="H158" s="137">
        <v>0</v>
      </c>
      <c r="I158" s="137">
        <v>353.64045260462217</v>
      </c>
      <c r="J158" s="137">
        <v>4.43309525458222</v>
      </c>
      <c r="K158" s="137">
        <v>12165.700302476615</v>
      </c>
    </row>
    <row r="159" spans="1:11" ht="30" x14ac:dyDescent="0.25">
      <c r="A159" s="17" t="s">
        <v>754</v>
      </c>
      <c r="B159" s="130" t="s">
        <v>500</v>
      </c>
      <c r="C159" s="46" t="s">
        <v>573</v>
      </c>
      <c r="D159" s="137">
        <v>0</v>
      </c>
      <c r="E159" s="137">
        <v>0</v>
      </c>
      <c r="F159" s="137">
        <v>0</v>
      </c>
      <c r="G159" s="137">
        <v>0</v>
      </c>
      <c r="H159" s="137">
        <v>0</v>
      </c>
      <c r="I159" s="137">
        <v>0</v>
      </c>
      <c r="J159" s="137">
        <v>0</v>
      </c>
      <c r="K159" s="137">
        <v>0</v>
      </c>
    </row>
    <row r="160" spans="1:11" x14ac:dyDescent="0.25">
      <c r="A160" s="17" t="s">
        <v>755</v>
      </c>
      <c r="B160" s="130" t="s">
        <v>501</v>
      </c>
      <c r="C160" s="46" t="s">
        <v>573</v>
      </c>
      <c r="D160" s="137">
        <v>0</v>
      </c>
      <c r="E160" s="137">
        <v>0</v>
      </c>
      <c r="F160" s="137">
        <v>0</v>
      </c>
      <c r="G160" s="137">
        <v>0</v>
      </c>
      <c r="H160" s="137">
        <v>0</v>
      </c>
      <c r="I160" s="137">
        <v>0</v>
      </c>
      <c r="J160" s="137">
        <v>-358.07354785920438</v>
      </c>
      <c r="K160" s="137">
        <v>0</v>
      </c>
    </row>
    <row r="161" spans="1:11" ht="45" x14ac:dyDescent="0.25">
      <c r="A161" s="17" t="s">
        <v>756</v>
      </c>
      <c r="B161" s="130" t="s">
        <v>502</v>
      </c>
      <c r="C161" s="46" t="s">
        <v>573</v>
      </c>
      <c r="D161" s="137">
        <v>0</v>
      </c>
      <c r="E161" s="137">
        <v>0</v>
      </c>
      <c r="F161" s="137">
        <v>0</v>
      </c>
      <c r="G161" s="137">
        <v>0</v>
      </c>
      <c r="H161" s="137">
        <v>0</v>
      </c>
      <c r="I161" s="137">
        <v>0</v>
      </c>
      <c r="J161" s="137">
        <v>0</v>
      </c>
      <c r="K161" s="137">
        <v>0</v>
      </c>
    </row>
    <row r="162" spans="1:11" x14ac:dyDescent="0.25">
      <c r="A162" s="17" t="s">
        <v>757</v>
      </c>
      <c r="B162" s="130" t="s">
        <v>503</v>
      </c>
      <c r="C162" s="46" t="s">
        <v>573</v>
      </c>
      <c r="D162" s="137">
        <v>0</v>
      </c>
      <c r="E162" s="137">
        <v>0</v>
      </c>
      <c r="F162" s="137">
        <v>0</v>
      </c>
      <c r="G162" s="137">
        <v>0</v>
      </c>
      <c r="H162" s="137">
        <v>0</v>
      </c>
      <c r="I162" s="137">
        <v>353.64045260462217</v>
      </c>
      <c r="J162" s="137">
        <v>0</v>
      </c>
      <c r="K162" s="137">
        <v>12165.700302476615</v>
      </c>
    </row>
    <row r="163" spans="1:11" x14ac:dyDescent="0.25">
      <c r="A163" s="17"/>
      <c r="B163" s="129" t="s">
        <v>491</v>
      </c>
      <c r="D163" s="136"/>
      <c r="E163" s="136"/>
      <c r="F163" s="136"/>
      <c r="G163" s="136"/>
      <c r="H163" s="136"/>
      <c r="I163" s="136"/>
      <c r="J163" s="136"/>
      <c r="K163" s="136"/>
    </row>
    <row r="164" spans="1:11" x14ac:dyDescent="0.25">
      <c r="A164" s="17" t="s">
        <v>758</v>
      </c>
      <c r="B164" s="130" t="s">
        <v>498</v>
      </c>
      <c r="C164" s="46" t="s">
        <v>573</v>
      </c>
      <c r="D164" s="137">
        <v>0</v>
      </c>
      <c r="E164" s="137">
        <v>0</v>
      </c>
      <c r="F164" s="137">
        <v>0</v>
      </c>
      <c r="G164" s="137">
        <v>0</v>
      </c>
      <c r="H164" s="137">
        <v>0</v>
      </c>
      <c r="I164" s="137">
        <v>0</v>
      </c>
      <c r="J164" s="137">
        <v>0</v>
      </c>
      <c r="K164" s="137">
        <v>0</v>
      </c>
    </row>
    <row r="165" spans="1:11" x14ac:dyDescent="0.25">
      <c r="A165" s="17" t="s">
        <v>759</v>
      </c>
      <c r="B165" s="130" t="s">
        <v>499</v>
      </c>
      <c r="C165" s="46" t="s">
        <v>573</v>
      </c>
      <c r="D165" s="137">
        <v>0</v>
      </c>
      <c r="E165" s="137">
        <v>0</v>
      </c>
      <c r="F165" s="137">
        <v>0</v>
      </c>
      <c r="G165" s="137">
        <v>0</v>
      </c>
      <c r="H165" s="137">
        <v>0</v>
      </c>
      <c r="I165" s="137">
        <v>0</v>
      </c>
      <c r="J165" s="137">
        <v>0</v>
      </c>
      <c r="K165" s="137">
        <v>0</v>
      </c>
    </row>
    <row r="166" spans="1:11" ht="30" x14ac:dyDescent="0.25">
      <c r="A166" s="17" t="s">
        <v>760</v>
      </c>
      <c r="B166" s="130" t="s">
        <v>500</v>
      </c>
      <c r="C166" s="46" t="s">
        <v>573</v>
      </c>
      <c r="D166" s="137">
        <v>0</v>
      </c>
      <c r="E166" s="137">
        <v>0</v>
      </c>
      <c r="F166" s="137">
        <v>0</v>
      </c>
      <c r="G166" s="137">
        <v>0</v>
      </c>
      <c r="H166" s="137">
        <v>0</v>
      </c>
      <c r="I166" s="137">
        <v>0</v>
      </c>
      <c r="J166" s="137">
        <v>0</v>
      </c>
      <c r="K166" s="137">
        <v>0</v>
      </c>
    </row>
    <row r="167" spans="1:11" x14ac:dyDescent="0.25">
      <c r="A167" s="17" t="s">
        <v>761</v>
      </c>
      <c r="B167" s="130" t="s">
        <v>501</v>
      </c>
      <c r="C167" s="46" t="s">
        <v>573</v>
      </c>
      <c r="D167" s="137">
        <v>0</v>
      </c>
      <c r="E167" s="137">
        <v>0</v>
      </c>
      <c r="F167" s="137">
        <v>0</v>
      </c>
      <c r="G167" s="137">
        <v>0</v>
      </c>
      <c r="H167" s="137">
        <v>0</v>
      </c>
      <c r="I167" s="137">
        <v>0</v>
      </c>
      <c r="J167" s="137">
        <v>0</v>
      </c>
      <c r="K167" s="137">
        <v>0</v>
      </c>
    </row>
    <row r="168" spans="1:11" ht="45" x14ac:dyDescent="0.25">
      <c r="A168" s="17" t="s">
        <v>762</v>
      </c>
      <c r="B168" s="130" t="s">
        <v>502</v>
      </c>
      <c r="C168" s="46" t="s">
        <v>573</v>
      </c>
      <c r="D168" s="137">
        <v>0</v>
      </c>
      <c r="E168" s="137">
        <v>0</v>
      </c>
      <c r="F168" s="137">
        <v>0</v>
      </c>
      <c r="G168" s="137">
        <v>0</v>
      </c>
      <c r="H168" s="137">
        <v>0</v>
      </c>
      <c r="I168" s="137">
        <v>0</v>
      </c>
      <c r="J168" s="137">
        <v>0</v>
      </c>
      <c r="K168" s="137">
        <v>0</v>
      </c>
    </row>
    <row r="169" spans="1:11" x14ac:dyDescent="0.25">
      <c r="A169" s="17" t="s">
        <v>763</v>
      </c>
      <c r="B169" s="130" t="s">
        <v>503</v>
      </c>
      <c r="C169" s="46" t="s">
        <v>573</v>
      </c>
      <c r="D169" s="137">
        <v>0</v>
      </c>
      <c r="E169" s="137">
        <v>0</v>
      </c>
      <c r="F169" s="137">
        <v>0</v>
      </c>
      <c r="G169" s="137">
        <v>0</v>
      </c>
      <c r="H169" s="137">
        <v>0</v>
      </c>
      <c r="I169" s="137">
        <v>0</v>
      </c>
      <c r="J169" s="137">
        <v>0</v>
      </c>
      <c r="K169" s="137">
        <v>0</v>
      </c>
    </row>
    <row r="170" spans="1:11" x14ac:dyDescent="0.25">
      <c r="A170" s="17"/>
      <c r="B170" s="130"/>
      <c r="D170" s="136"/>
      <c r="E170" s="136"/>
      <c r="F170" s="136"/>
      <c r="G170" s="136"/>
      <c r="H170" s="136"/>
      <c r="I170" s="136"/>
      <c r="J170" s="136"/>
      <c r="K170" s="136"/>
    </row>
    <row r="171" spans="1:11" x14ac:dyDescent="0.25">
      <c r="A171" s="17"/>
      <c r="B171" s="128" t="s">
        <v>764</v>
      </c>
      <c r="D171" s="136"/>
      <c r="E171" s="136"/>
      <c r="F171" s="136"/>
      <c r="G171" s="136"/>
      <c r="H171" s="136"/>
      <c r="I171" s="136"/>
      <c r="J171" s="136"/>
      <c r="K171" s="136"/>
    </row>
    <row r="172" spans="1:11" x14ac:dyDescent="0.25">
      <c r="A172" s="17"/>
      <c r="B172" s="129" t="s">
        <v>490</v>
      </c>
      <c r="D172" s="136"/>
      <c r="E172" s="136"/>
      <c r="F172" s="136"/>
      <c r="G172" s="136"/>
      <c r="H172" s="136"/>
      <c r="I172" s="136"/>
      <c r="J172" s="136"/>
      <c r="K172" s="136"/>
    </row>
    <row r="173" spans="1:11" x14ac:dyDescent="0.25">
      <c r="A173" s="17" t="s">
        <v>765</v>
      </c>
      <c r="B173" s="130" t="s">
        <v>498</v>
      </c>
      <c r="C173" s="46" t="s">
        <v>573</v>
      </c>
      <c r="D173" s="137">
        <v>0</v>
      </c>
      <c r="E173" s="137">
        <v>0</v>
      </c>
      <c r="F173" s="137">
        <v>0</v>
      </c>
      <c r="G173" s="137">
        <v>0</v>
      </c>
      <c r="H173" s="137">
        <v>0</v>
      </c>
      <c r="I173" s="137">
        <v>0</v>
      </c>
      <c r="J173" s="137">
        <v>0</v>
      </c>
      <c r="K173" s="137">
        <v>16804.347945490324</v>
      </c>
    </row>
    <row r="174" spans="1:11" x14ac:dyDescent="0.25">
      <c r="A174" s="17" t="s">
        <v>766</v>
      </c>
      <c r="B174" s="130" t="s">
        <v>499</v>
      </c>
      <c r="C174" s="46" t="s">
        <v>573</v>
      </c>
      <c r="D174" s="137">
        <v>0</v>
      </c>
      <c r="E174" s="137">
        <v>0</v>
      </c>
      <c r="F174" s="137">
        <v>0</v>
      </c>
      <c r="G174" s="137">
        <v>0</v>
      </c>
      <c r="H174" s="137">
        <v>0</v>
      </c>
      <c r="I174" s="137">
        <v>0</v>
      </c>
      <c r="J174" s="137">
        <v>16804.347945490324</v>
      </c>
      <c r="K174" s="137">
        <v>3.5759422875782478</v>
      </c>
    </row>
    <row r="175" spans="1:11" ht="30" x14ac:dyDescent="0.25">
      <c r="A175" s="17" t="s">
        <v>767</v>
      </c>
      <c r="B175" s="130" t="s">
        <v>500</v>
      </c>
      <c r="C175" s="46" t="s">
        <v>573</v>
      </c>
      <c r="D175" s="137">
        <v>0</v>
      </c>
      <c r="E175" s="137">
        <v>0</v>
      </c>
      <c r="F175" s="137">
        <v>0</v>
      </c>
      <c r="G175" s="137">
        <v>0</v>
      </c>
      <c r="H175" s="137">
        <v>0</v>
      </c>
      <c r="I175" s="137">
        <v>0</v>
      </c>
      <c r="J175" s="137">
        <v>0</v>
      </c>
      <c r="K175" s="137">
        <v>-12392.323784177515</v>
      </c>
    </row>
    <row r="176" spans="1:11" x14ac:dyDescent="0.25">
      <c r="A176" s="17" t="s">
        <v>768</v>
      </c>
      <c r="B176" s="130" t="s">
        <v>501</v>
      </c>
      <c r="C176" s="46" t="s">
        <v>573</v>
      </c>
      <c r="D176" s="137">
        <v>0</v>
      </c>
      <c r="E176" s="137">
        <v>0</v>
      </c>
      <c r="F176" s="137">
        <v>0</v>
      </c>
      <c r="G176" s="137">
        <v>0</v>
      </c>
      <c r="H176" s="137">
        <v>0</v>
      </c>
      <c r="I176" s="137">
        <v>0</v>
      </c>
      <c r="J176" s="137">
        <v>0</v>
      </c>
      <c r="K176" s="137">
        <v>0</v>
      </c>
    </row>
    <row r="177" spans="1:11" ht="45" x14ac:dyDescent="0.25">
      <c r="A177" s="17" t="s">
        <v>769</v>
      </c>
      <c r="B177" s="130" t="s">
        <v>502</v>
      </c>
      <c r="C177" s="46" t="s">
        <v>573</v>
      </c>
      <c r="D177" s="137">
        <v>0</v>
      </c>
      <c r="E177" s="137">
        <v>0</v>
      </c>
      <c r="F177" s="137">
        <v>0</v>
      </c>
      <c r="G177" s="137">
        <v>0</v>
      </c>
      <c r="H177" s="137">
        <v>0</v>
      </c>
      <c r="I177" s="137">
        <v>0</v>
      </c>
      <c r="J177" s="137">
        <v>0</v>
      </c>
      <c r="K177" s="137">
        <v>0</v>
      </c>
    </row>
    <row r="178" spans="1:11" x14ac:dyDescent="0.25">
      <c r="A178" s="17" t="s">
        <v>770</v>
      </c>
      <c r="B178" s="130" t="s">
        <v>503</v>
      </c>
      <c r="C178" s="46" t="s">
        <v>573</v>
      </c>
      <c r="D178" s="137">
        <v>0</v>
      </c>
      <c r="E178" s="137">
        <v>0</v>
      </c>
      <c r="F178" s="137">
        <v>0</v>
      </c>
      <c r="G178" s="137">
        <v>0</v>
      </c>
      <c r="H178" s="137">
        <v>0</v>
      </c>
      <c r="I178" s="137">
        <v>0</v>
      </c>
      <c r="J178" s="137">
        <v>16804.347945490324</v>
      </c>
      <c r="K178" s="137">
        <v>4415.6001036003872</v>
      </c>
    </row>
    <row r="179" spans="1:11" x14ac:dyDescent="0.25">
      <c r="A179" s="17"/>
      <c r="B179" s="129" t="s">
        <v>491</v>
      </c>
      <c r="D179" s="136"/>
      <c r="E179" s="136"/>
      <c r="F179" s="136"/>
      <c r="G179" s="136"/>
      <c r="H179" s="136"/>
      <c r="I179" s="136"/>
      <c r="J179" s="136"/>
      <c r="K179" s="136"/>
    </row>
    <row r="180" spans="1:11" x14ac:dyDescent="0.25">
      <c r="A180" s="17" t="s">
        <v>771</v>
      </c>
      <c r="B180" s="130" t="s">
        <v>498</v>
      </c>
      <c r="C180" s="46" t="s">
        <v>573</v>
      </c>
      <c r="D180" s="137">
        <v>0</v>
      </c>
      <c r="E180" s="137">
        <v>0</v>
      </c>
      <c r="F180" s="137">
        <v>0</v>
      </c>
      <c r="G180" s="137">
        <v>0</v>
      </c>
      <c r="H180" s="137">
        <v>0</v>
      </c>
      <c r="I180" s="137">
        <v>0</v>
      </c>
      <c r="J180" s="137">
        <v>0</v>
      </c>
      <c r="K180" s="137">
        <v>0</v>
      </c>
    </row>
    <row r="181" spans="1:11" x14ac:dyDescent="0.25">
      <c r="A181" s="17" t="s">
        <v>772</v>
      </c>
      <c r="B181" s="130" t="s">
        <v>499</v>
      </c>
      <c r="C181" s="46" t="s">
        <v>573</v>
      </c>
      <c r="D181" s="137">
        <v>0</v>
      </c>
      <c r="E181" s="137">
        <v>0</v>
      </c>
      <c r="F181" s="137">
        <v>0</v>
      </c>
      <c r="G181" s="137">
        <v>0</v>
      </c>
      <c r="H181" s="137">
        <v>0</v>
      </c>
      <c r="I181" s="137">
        <v>0</v>
      </c>
      <c r="J181" s="137">
        <v>0</v>
      </c>
      <c r="K181" s="137">
        <v>0</v>
      </c>
    </row>
    <row r="182" spans="1:11" ht="30" x14ac:dyDescent="0.25">
      <c r="A182" s="17" t="s">
        <v>773</v>
      </c>
      <c r="B182" s="130" t="s">
        <v>500</v>
      </c>
      <c r="C182" s="46" t="s">
        <v>573</v>
      </c>
      <c r="D182" s="137">
        <v>0</v>
      </c>
      <c r="E182" s="137">
        <v>0</v>
      </c>
      <c r="F182" s="137">
        <v>0</v>
      </c>
      <c r="G182" s="137">
        <v>0</v>
      </c>
      <c r="H182" s="137">
        <v>0</v>
      </c>
      <c r="I182" s="137">
        <v>0</v>
      </c>
      <c r="J182" s="137">
        <v>0</v>
      </c>
      <c r="K182" s="137">
        <v>0</v>
      </c>
    </row>
    <row r="183" spans="1:11" x14ac:dyDescent="0.25">
      <c r="A183" s="17" t="s">
        <v>774</v>
      </c>
      <c r="B183" s="130" t="s">
        <v>501</v>
      </c>
      <c r="C183" s="46" t="s">
        <v>573</v>
      </c>
      <c r="D183" s="137">
        <v>0</v>
      </c>
      <c r="E183" s="137">
        <v>0</v>
      </c>
      <c r="F183" s="137">
        <v>0</v>
      </c>
      <c r="G183" s="137">
        <v>0</v>
      </c>
      <c r="H183" s="137">
        <v>0</v>
      </c>
      <c r="I183" s="137">
        <v>0</v>
      </c>
      <c r="J183" s="137">
        <v>0</v>
      </c>
      <c r="K183" s="137">
        <v>0</v>
      </c>
    </row>
    <row r="184" spans="1:11" ht="45" x14ac:dyDescent="0.25">
      <c r="A184" s="17" t="s">
        <v>775</v>
      </c>
      <c r="B184" s="130" t="s">
        <v>502</v>
      </c>
      <c r="C184" s="46" t="s">
        <v>573</v>
      </c>
      <c r="D184" s="137">
        <v>0</v>
      </c>
      <c r="E184" s="137">
        <v>0</v>
      </c>
      <c r="F184" s="137">
        <v>0</v>
      </c>
      <c r="G184" s="137">
        <v>0</v>
      </c>
      <c r="H184" s="137">
        <v>0</v>
      </c>
      <c r="I184" s="137">
        <v>0</v>
      </c>
      <c r="J184" s="137">
        <v>0</v>
      </c>
      <c r="K184" s="137">
        <v>0</v>
      </c>
    </row>
    <row r="185" spans="1:11" x14ac:dyDescent="0.25">
      <c r="A185" s="17" t="s">
        <v>776</v>
      </c>
      <c r="B185" s="130" t="s">
        <v>503</v>
      </c>
      <c r="C185" s="46" t="s">
        <v>573</v>
      </c>
      <c r="D185" s="137">
        <v>0</v>
      </c>
      <c r="E185" s="137">
        <v>0</v>
      </c>
      <c r="F185" s="137">
        <v>0</v>
      </c>
      <c r="G185" s="137">
        <v>0</v>
      </c>
      <c r="H185" s="137">
        <v>0</v>
      </c>
      <c r="I185" s="137">
        <v>0</v>
      </c>
      <c r="J185" s="137">
        <v>0</v>
      </c>
      <c r="K185" s="137">
        <v>0</v>
      </c>
    </row>
    <row r="186" spans="1:11" x14ac:dyDescent="0.25">
      <c r="A186" s="17"/>
      <c r="B186" s="130"/>
      <c r="D186" s="136"/>
      <c r="E186" s="136"/>
      <c r="F186" s="136"/>
      <c r="G186" s="136"/>
      <c r="H186" s="136"/>
      <c r="I186" s="136"/>
      <c r="J186" s="136"/>
      <c r="K186" s="136"/>
    </row>
    <row r="187" spans="1:11" x14ac:dyDescent="0.25">
      <c r="A187" s="17"/>
      <c r="B187" s="128" t="s">
        <v>777</v>
      </c>
      <c r="D187" s="136"/>
      <c r="E187" s="136"/>
      <c r="F187" s="136"/>
      <c r="G187" s="136"/>
      <c r="H187" s="136"/>
      <c r="I187" s="136"/>
      <c r="J187" s="136"/>
      <c r="K187" s="136"/>
    </row>
    <row r="188" spans="1:11" x14ac:dyDescent="0.25">
      <c r="A188" s="17"/>
      <c r="B188" s="129" t="s">
        <v>490</v>
      </c>
      <c r="D188" s="136"/>
      <c r="E188" s="136"/>
      <c r="F188" s="136"/>
      <c r="G188" s="136"/>
      <c r="H188" s="136"/>
      <c r="I188" s="136"/>
      <c r="J188" s="136"/>
      <c r="K188" s="136"/>
    </row>
    <row r="189" spans="1:11" x14ac:dyDescent="0.25">
      <c r="A189" s="17" t="s">
        <v>778</v>
      </c>
      <c r="B189" s="130" t="s">
        <v>498</v>
      </c>
      <c r="C189" s="46" t="s">
        <v>573</v>
      </c>
      <c r="D189" s="137">
        <v>0</v>
      </c>
      <c r="E189" s="137">
        <v>0</v>
      </c>
      <c r="F189" s="137">
        <v>0</v>
      </c>
      <c r="G189" s="137">
        <v>0</v>
      </c>
      <c r="H189" s="137">
        <v>0</v>
      </c>
      <c r="I189" s="137">
        <v>0</v>
      </c>
      <c r="J189" s="137">
        <v>0</v>
      </c>
      <c r="K189" s="137">
        <v>5.2321216301477556</v>
      </c>
    </row>
    <row r="190" spans="1:11" x14ac:dyDescent="0.25">
      <c r="A190" s="17" t="s">
        <v>779</v>
      </c>
      <c r="B190" s="130" t="s">
        <v>499</v>
      </c>
      <c r="C190" s="46" t="s">
        <v>573</v>
      </c>
      <c r="D190" s="137">
        <v>0</v>
      </c>
      <c r="E190" s="137">
        <v>0</v>
      </c>
      <c r="F190" s="137">
        <v>0</v>
      </c>
      <c r="G190" s="137">
        <v>0</v>
      </c>
      <c r="H190" s="137">
        <v>0</v>
      </c>
      <c r="I190" s="137">
        <v>0</v>
      </c>
      <c r="J190" s="137">
        <v>5.2321216301477556</v>
      </c>
      <c r="K190" s="137">
        <v>0</v>
      </c>
    </row>
    <row r="191" spans="1:11" ht="30" x14ac:dyDescent="0.25">
      <c r="A191" s="17" t="s">
        <v>780</v>
      </c>
      <c r="B191" s="130" t="s">
        <v>500</v>
      </c>
      <c r="C191" s="46" t="s">
        <v>573</v>
      </c>
      <c r="D191" s="137">
        <v>0</v>
      </c>
      <c r="E191" s="137">
        <v>0</v>
      </c>
      <c r="F191" s="137">
        <v>0</v>
      </c>
      <c r="G191" s="137">
        <v>0</v>
      </c>
      <c r="H191" s="137">
        <v>0</v>
      </c>
      <c r="I191" s="137">
        <v>0</v>
      </c>
      <c r="J191" s="137">
        <v>0</v>
      </c>
      <c r="K191" s="137">
        <v>0</v>
      </c>
    </row>
    <row r="192" spans="1:11" x14ac:dyDescent="0.25">
      <c r="A192" s="17" t="s">
        <v>781</v>
      </c>
      <c r="B192" s="130" t="s">
        <v>501</v>
      </c>
      <c r="C192" s="46" t="s">
        <v>573</v>
      </c>
      <c r="D192" s="137">
        <v>0</v>
      </c>
      <c r="E192" s="137">
        <v>0</v>
      </c>
      <c r="F192" s="137">
        <v>0</v>
      </c>
      <c r="G192" s="137">
        <v>0</v>
      </c>
      <c r="H192" s="137">
        <v>0</v>
      </c>
      <c r="I192" s="137">
        <v>0</v>
      </c>
      <c r="J192" s="137">
        <v>0</v>
      </c>
      <c r="K192" s="137">
        <v>0</v>
      </c>
    </row>
    <row r="193" spans="1:11" ht="45" x14ac:dyDescent="0.25">
      <c r="A193" s="17" t="s">
        <v>782</v>
      </c>
      <c r="B193" s="130" t="s">
        <v>502</v>
      </c>
      <c r="C193" s="46" t="s">
        <v>573</v>
      </c>
      <c r="D193" s="137">
        <v>0</v>
      </c>
      <c r="E193" s="137">
        <v>0</v>
      </c>
      <c r="F193" s="137">
        <v>0</v>
      </c>
      <c r="G193" s="137">
        <v>0</v>
      </c>
      <c r="H193" s="137">
        <v>0</v>
      </c>
      <c r="I193" s="137">
        <v>0</v>
      </c>
      <c r="J193" s="137">
        <v>0</v>
      </c>
      <c r="K193" s="137">
        <v>0</v>
      </c>
    </row>
    <row r="194" spans="1:11" x14ac:dyDescent="0.25">
      <c r="A194" s="17" t="s">
        <v>783</v>
      </c>
      <c r="B194" s="130" t="s">
        <v>503</v>
      </c>
      <c r="C194" s="46" t="s">
        <v>573</v>
      </c>
      <c r="D194" s="137">
        <v>0</v>
      </c>
      <c r="E194" s="137">
        <v>0</v>
      </c>
      <c r="F194" s="137">
        <v>0</v>
      </c>
      <c r="G194" s="137">
        <v>0</v>
      </c>
      <c r="H194" s="137">
        <v>0</v>
      </c>
      <c r="I194" s="137">
        <v>0</v>
      </c>
      <c r="J194" s="137">
        <v>5.2321216301477556</v>
      </c>
      <c r="K194" s="137">
        <v>5.2321216301477556</v>
      </c>
    </row>
    <row r="195" spans="1:11" x14ac:dyDescent="0.25">
      <c r="A195" s="17"/>
      <c r="B195" s="129" t="s">
        <v>491</v>
      </c>
      <c r="D195" s="136"/>
      <c r="E195" s="136"/>
      <c r="F195" s="136"/>
      <c r="G195" s="136"/>
      <c r="H195" s="136"/>
      <c r="I195" s="136"/>
      <c r="J195" s="136"/>
      <c r="K195" s="136"/>
    </row>
    <row r="196" spans="1:11" x14ac:dyDescent="0.25">
      <c r="A196" s="17" t="s">
        <v>784</v>
      </c>
      <c r="B196" s="130" t="s">
        <v>498</v>
      </c>
      <c r="C196" s="46" t="s">
        <v>573</v>
      </c>
      <c r="D196" s="137">
        <v>0</v>
      </c>
      <c r="E196" s="137">
        <v>0</v>
      </c>
      <c r="F196" s="137">
        <v>0</v>
      </c>
      <c r="G196" s="137">
        <v>0</v>
      </c>
      <c r="H196" s="137">
        <v>0</v>
      </c>
      <c r="I196" s="137">
        <v>0</v>
      </c>
      <c r="J196" s="137">
        <v>0</v>
      </c>
      <c r="K196" s="137">
        <v>5304.7019905014158</v>
      </c>
    </row>
    <row r="197" spans="1:11" x14ac:dyDescent="0.25">
      <c r="A197" s="17" t="s">
        <v>785</v>
      </c>
      <c r="B197" s="130" t="s">
        <v>499</v>
      </c>
      <c r="C197" s="46" t="s">
        <v>573</v>
      </c>
      <c r="D197" s="137">
        <v>0</v>
      </c>
      <c r="E197" s="137">
        <v>0</v>
      </c>
      <c r="F197" s="137">
        <v>0</v>
      </c>
      <c r="G197" s="137">
        <v>0</v>
      </c>
      <c r="H197" s="137">
        <v>0</v>
      </c>
      <c r="I197" s="137">
        <v>0</v>
      </c>
      <c r="J197" s="137">
        <v>5304.7019905014158</v>
      </c>
      <c r="K197" s="137">
        <v>1.0452477959701791</v>
      </c>
    </row>
    <row r="198" spans="1:11" ht="30" x14ac:dyDescent="0.25">
      <c r="A198" s="17" t="s">
        <v>786</v>
      </c>
      <c r="B198" s="130" t="s">
        <v>500</v>
      </c>
      <c r="C198" s="46" t="s">
        <v>573</v>
      </c>
      <c r="D198" s="137">
        <v>0</v>
      </c>
      <c r="E198" s="137">
        <v>0</v>
      </c>
      <c r="F198" s="137">
        <v>0</v>
      </c>
      <c r="G198" s="137">
        <v>0</v>
      </c>
      <c r="H198" s="137">
        <v>0</v>
      </c>
      <c r="I198" s="137">
        <v>0</v>
      </c>
      <c r="J198" s="137">
        <v>0</v>
      </c>
      <c r="K198" s="137">
        <v>-2571.100677862164</v>
      </c>
    </row>
    <row r="199" spans="1:11" x14ac:dyDescent="0.25">
      <c r="A199" s="17" t="s">
        <v>787</v>
      </c>
      <c r="B199" s="130" t="s">
        <v>501</v>
      </c>
      <c r="C199" s="46" t="s">
        <v>573</v>
      </c>
      <c r="D199" s="137">
        <v>0</v>
      </c>
      <c r="E199" s="137">
        <v>0</v>
      </c>
      <c r="F199" s="137">
        <v>0</v>
      </c>
      <c r="G199" s="137">
        <v>0</v>
      </c>
      <c r="H199" s="137">
        <v>0</v>
      </c>
      <c r="I199" s="137">
        <v>0</v>
      </c>
      <c r="J199" s="137">
        <v>0</v>
      </c>
      <c r="K199" s="137">
        <v>-377.0783276425189</v>
      </c>
    </row>
    <row r="200" spans="1:11" ht="45" x14ac:dyDescent="0.25">
      <c r="A200" s="17" t="s">
        <v>788</v>
      </c>
      <c r="B200" s="130" t="s">
        <v>502</v>
      </c>
      <c r="C200" s="46" t="s">
        <v>573</v>
      </c>
      <c r="D200" s="137">
        <v>0</v>
      </c>
      <c r="E200" s="137">
        <v>0</v>
      </c>
      <c r="F200" s="137">
        <v>0</v>
      </c>
      <c r="G200" s="137">
        <v>0</v>
      </c>
      <c r="H200" s="137">
        <v>0</v>
      </c>
      <c r="I200" s="137">
        <v>0</v>
      </c>
      <c r="J200" s="137">
        <v>0</v>
      </c>
      <c r="K200" s="137">
        <v>0</v>
      </c>
    </row>
    <row r="201" spans="1:11" x14ac:dyDescent="0.25">
      <c r="A201" s="17" t="s">
        <v>789</v>
      </c>
      <c r="B201" s="130" t="s">
        <v>503</v>
      </c>
      <c r="C201" s="46" t="s">
        <v>573</v>
      </c>
      <c r="D201" s="137">
        <v>0</v>
      </c>
      <c r="E201" s="137">
        <v>0</v>
      </c>
      <c r="F201" s="137">
        <v>0</v>
      </c>
      <c r="G201" s="137">
        <v>0</v>
      </c>
      <c r="H201" s="137">
        <v>0</v>
      </c>
      <c r="I201" s="137">
        <v>0</v>
      </c>
      <c r="J201" s="137">
        <v>5304.7019905014158</v>
      </c>
      <c r="K201" s="137">
        <v>2357.5682327927025</v>
      </c>
    </row>
    <row r="202" spans="1:11" x14ac:dyDescent="0.25">
      <c r="A202" s="17"/>
      <c r="B202" s="130"/>
      <c r="D202" s="136"/>
      <c r="E202" s="136"/>
      <c r="F202" s="136"/>
      <c r="G202" s="136"/>
      <c r="H202" s="136"/>
      <c r="I202" s="136"/>
      <c r="J202" s="136"/>
      <c r="K202" s="136"/>
    </row>
    <row r="203" spans="1:11" x14ac:dyDescent="0.25">
      <c r="A203" s="17"/>
      <c r="B203" s="128" t="s">
        <v>790</v>
      </c>
      <c r="D203" s="136"/>
      <c r="E203" s="136"/>
      <c r="F203" s="136"/>
      <c r="G203" s="136"/>
      <c r="H203" s="136"/>
      <c r="I203" s="136"/>
      <c r="J203" s="136"/>
      <c r="K203" s="136"/>
    </row>
    <row r="204" spans="1:11" x14ac:dyDescent="0.25">
      <c r="A204" s="17"/>
      <c r="B204" s="129" t="s">
        <v>490</v>
      </c>
      <c r="D204" s="136"/>
      <c r="E204" s="136"/>
      <c r="F204" s="136"/>
      <c r="G204" s="136"/>
      <c r="H204" s="136"/>
      <c r="I204" s="136"/>
      <c r="J204" s="136"/>
      <c r="K204" s="136"/>
    </row>
    <row r="205" spans="1:11" x14ac:dyDescent="0.25">
      <c r="A205" s="17" t="s">
        <v>791</v>
      </c>
      <c r="B205" s="130" t="s">
        <v>498</v>
      </c>
      <c r="C205" s="46" t="s">
        <v>573</v>
      </c>
      <c r="D205" s="137">
        <v>0</v>
      </c>
      <c r="E205" s="137">
        <v>0</v>
      </c>
      <c r="F205" s="137">
        <v>744.9154489612622</v>
      </c>
      <c r="G205" s="137">
        <v>610.90445552201254</v>
      </c>
      <c r="H205" s="137">
        <v>530.02162924651657</v>
      </c>
      <c r="I205" s="137">
        <v>0</v>
      </c>
      <c r="J205" s="137">
        <v>0</v>
      </c>
      <c r="K205" s="137">
        <v>0</v>
      </c>
    </row>
    <row r="206" spans="1:11" x14ac:dyDescent="0.25">
      <c r="A206" s="17" t="s">
        <v>792</v>
      </c>
      <c r="B206" s="130" t="s">
        <v>499</v>
      </c>
      <c r="C206" s="46" t="s">
        <v>573</v>
      </c>
      <c r="D206" s="137">
        <v>0</v>
      </c>
      <c r="E206" s="137">
        <v>889.59961391487855</v>
      </c>
      <c r="F206" s="137">
        <v>0</v>
      </c>
      <c r="G206" s="137">
        <v>0</v>
      </c>
      <c r="H206" s="137">
        <v>0</v>
      </c>
      <c r="I206" s="137">
        <v>0</v>
      </c>
      <c r="J206" s="137">
        <v>0</v>
      </c>
      <c r="K206" s="137">
        <v>0</v>
      </c>
    </row>
    <row r="207" spans="1:11" ht="30" x14ac:dyDescent="0.25">
      <c r="A207" s="17" t="s">
        <v>793</v>
      </c>
      <c r="B207" s="130" t="s">
        <v>500</v>
      </c>
      <c r="C207" s="46" t="s">
        <v>573</v>
      </c>
      <c r="D207" s="137">
        <v>0</v>
      </c>
      <c r="E207" s="137">
        <v>-51.789184579505779</v>
      </c>
      <c r="F207" s="137">
        <v>-5.8172010751772616</v>
      </c>
      <c r="G207" s="137">
        <v>-24.072041589079475</v>
      </c>
      <c r="H207" s="137">
        <v>-15.220785658522059</v>
      </c>
      <c r="I207" s="137">
        <v>0</v>
      </c>
      <c r="J207" s="137">
        <v>0</v>
      </c>
      <c r="K207" s="137">
        <v>0</v>
      </c>
    </row>
    <row r="208" spans="1:11" x14ac:dyDescent="0.25">
      <c r="A208" s="17" t="s">
        <v>794</v>
      </c>
      <c r="B208" s="130" t="s">
        <v>501</v>
      </c>
      <c r="C208" s="46" t="s">
        <v>573</v>
      </c>
      <c r="D208" s="137">
        <v>0</v>
      </c>
      <c r="E208" s="137">
        <v>-92.89498037411056</v>
      </c>
      <c r="F208" s="137">
        <v>-128.19379236407244</v>
      </c>
      <c r="G208" s="137">
        <v>-56.810784686416461</v>
      </c>
      <c r="H208" s="137">
        <v>14.234354018236878</v>
      </c>
      <c r="I208" s="137">
        <v>0</v>
      </c>
      <c r="J208" s="137">
        <v>0</v>
      </c>
      <c r="K208" s="137">
        <v>0</v>
      </c>
    </row>
    <row r="209" spans="1:11" ht="45" x14ac:dyDescent="0.25">
      <c r="A209" s="17" t="s">
        <v>795</v>
      </c>
      <c r="B209" s="130" t="s">
        <v>502</v>
      </c>
      <c r="C209" s="46" t="s">
        <v>573</v>
      </c>
      <c r="D209" s="137">
        <v>0</v>
      </c>
      <c r="E209" s="137">
        <v>0</v>
      </c>
      <c r="F209" s="137">
        <v>0</v>
      </c>
      <c r="G209" s="137">
        <v>0</v>
      </c>
      <c r="H209" s="137">
        <v>0</v>
      </c>
      <c r="I209" s="137">
        <v>0</v>
      </c>
      <c r="J209" s="137">
        <v>0</v>
      </c>
      <c r="K209" s="137">
        <v>0</v>
      </c>
    </row>
    <row r="210" spans="1:11" x14ac:dyDescent="0.25">
      <c r="A210" s="17" t="s">
        <v>796</v>
      </c>
      <c r="B210" s="130" t="s">
        <v>503</v>
      </c>
      <c r="C210" s="46" t="s">
        <v>573</v>
      </c>
      <c r="D210" s="137">
        <v>0</v>
      </c>
      <c r="E210" s="137">
        <v>744.9154489612622</v>
      </c>
      <c r="F210" s="137">
        <v>610.90445552201243</v>
      </c>
      <c r="G210" s="137">
        <v>530.02162924651657</v>
      </c>
      <c r="H210" s="137">
        <v>529.03519760623146</v>
      </c>
      <c r="I210" s="137">
        <v>0</v>
      </c>
      <c r="J210" s="137">
        <v>0</v>
      </c>
      <c r="K210" s="137">
        <v>0</v>
      </c>
    </row>
    <row r="211" spans="1:11" x14ac:dyDescent="0.25">
      <c r="A211" s="17"/>
      <c r="B211" s="129" t="s">
        <v>491</v>
      </c>
      <c r="D211" s="137">
        <v>0</v>
      </c>
      <c r="E211" s="137">
        <v>0</v>
      </c>
      <c r="F211" s="137">
        <v>0</v>
      </c>
      <c r="G211" s="137">
        <v>0</v>
      </c>
      <c r="H211" s="137">
        <v>0</v>
      </c>
      <c r="I211" s="137">
        <v>0</v>
      </c>
      <c r="J211" s="137">
        <v>0</v>
      </c>
      <c r="K211" s="137">
        <v>0</v>
      </c>
    </row>
    <row r="212" spans="1:11" x14ac:dyDescent="0.25">
      <c r="A212" s="17" t="s">
        <v>797</v>
      </c>
      <c r="B212" s="130" t="s">
        <v>498</v>
      </c>
      <c r="C212" s="46" t="s">
        <v>573</v>
      </c>
      <c r="D212" s="137">
        <v>0</v>
      </c>
      <c r="E212" s="137">
        <v>0</v>
      </c>
      <c r="F212" s="137">
        <v>0</v>
      </c>
      <c r="G212" s="137">
        <v>0</v>
      </c>
      <c r="H212" s="137">
        <v>0</v>
      </c>
      <c r="I212" s="137">
        <v>0</v>
      </c>
      <c r="J212" s="137">
        <v>0</v>
      </c>
      <c r="K212" s="137">
        <v>0</v>
      </c>
    </row>
    <row r="213" spans="1:11" x14ac:dyDescent="0.25">
      <c r="A213" s="17" t="s">
        <v>798</v>
      </c>
      <c r="B213" s="130" t="s">
        <v>499</v>
      </c>
      <c r="C213" s="46" t="s">
        <v>573</v>
      </c>
      <c r="D213" s="137">
        <v>0</v>
      </c>
      <c r="E213" s="137">
        <v>0</v>
      </c>
      <c r="F213" s="137">
        <v>0</v>
      </c>
      <c r="G213" s="137">
        <v>0</v>
      </c>
      <c r="H213" s="137">
        <v>0</v>
      </c>
      <c r="I213" s="137">
        <v>0</v>
      </c>
      <c r="J213" s="137">
        <v>0</v>
      </c>
      <c r="K213" s="137">
        <v>0</v>
      </c>
    </row>
    <row r="214" spans="1:11" ht="30" x14ac:dyDescent="0.25">
      <c r="A214" s="17" t="s">
        <v>799</v>
      </c>
      <c r="B214" s="130" t="s">
        <v>500</v>
      </c>
      <c r="C214" s="46" t="s">
        <v>573</v>
      </c>
      <c r="D214" s="137">
        <v>0</v>
      </c>
      <c r="E214" s="137">
        <v>0</v>
      </c>
      <c r="F214" s="137">
        <v>0</v>
      </c>
      <c r="G214" s="137">
        <v>0</v>
      </c>
      <c r="H214" s="137">
        <v>0</v>
      </c>
      <c r="I214" s="137">
        <v>0</v>
      </c>
      <c r="J214" s="137">
        <v>0</v>
      </c>
      <c r="K214" s="137">
        <v>0</v>
      </c>
    </row>
    <row r="215" spans="1:11" x14ac:dyDescent="0.25">
      <c r="A215" s="17" t="s">
        <v>800</v>
      </c>
      <c r="B215" s="130" t="s">
        <v>501</v>
      </c>
      <c r="C215" s="46" t="s">
        <v>573</v>
      </c>
      <c r="D215" s="137">
        <v>0</v>
      </c>
      <c r="E215" s="137">
        <v>0</v>
      </c>
      <c r="F215" s="137">
        <v>0</v>
      </c>
      <c r="G215" s="137">
        <v>0</v>
      </c>
      <c r="H215" s="137">
        <v>0</v>
      </c>
      <c r="I215" s="137">
        <v>0</v>
      </c>
      <c r="J215" s="137">
        <v>0</v>
      </c>
      <c r="K215" s="137">
        <v>0</v>
      </c>
    </row>
    <row r="216" spans="1:11" ht="45" x14ac:dyDescent="0.25">
      <c r="A216" s="17" t="s">
        <v>801</v>
      </c>
      <c r="B216" s="130" t="s">
        <v>502</v>
      </c>
      <c r="C216" s="46" t="s">
        <v>573</v>
      </c>
      <c r="D216" s="137">
        <v>0</v>
      </c>
      <c r="E216" s="137">
        <v>0</v>
      </c>
      <c r="F216" s="137">
        <v>0</v>
      </c>
      <c r="G216" s="137">
        <v>0</v>
      </c>
      <c r="H216" s="137">
        <v>0</v>
      </c>
      <c r="I216" s="137">
        <v>0</v>
      </c>
      <c r="J216" s="137">
        <v>0</v>
      </c>
      <c r="K216" s="137">
        <v>0</v>
      </c>
    </row>
    <row r="217" spans="1:11" x14ac:dyDescent="0.25">
      <c r="A217" s="17" t="s">
        <v>802</v>
      </c>
      <c r="B217" s="130" t="s">
        <v>503</v>
      </c>
      <c r="C217" s="46" t="s">
        <v>573</v>
      </c>
      <c r="D217" s="137">
        <v>0</v>
      </c>
      <c r="E217" s="137">
        <v>0</v>
      </c>
      <c r="F217" s="137">
        <v>0</v>
      </c>
      <c r="G217" s="137">
        <v>0</v>
      </c>
      <c r="H217" s="137">
        <v>0</v>
      </c>
      <c r="I217" s="137">
        <v>0</v>
      </c>
      <c r="J217" s="137">
        <v>0</v>
      </c>
      <c r="K217" s="137">
        <v>0</v>
      </c>
    </row>
    <row r="218" spans="1:11" x14ac:dyDescent="0.25">
      <c r="A218" s="17"/>
      <c r="B218" s="130"/>
      <c r="D218" s="136"/>
      <c r="E218" s="136"/>
      <c r="F218" s="136"/>
      <c r="G218" s="136"/>
      <c r="H218" s="136"/>
      <c r="I218" s="136"/>
      <c r="J218" s="136"/>
      <c r="K218" s="136"/>
    </row>
    <row r="219" spans="1:11" x14ac:dyDescent="0.25">
      <c r="A219" s="17"/>
      <c r="B219" s="128" t="s">
        <v>803</v>
      </c>
      <c r="D219" s="136"/>
      <c r="E219" s="136"/>
      <c r="F219" s="136"/>
      <c r="G219" s="136"/>
      <c r="H219" s="136"/>
      <c r="I219" s="136"/>
      <c r="J219" s="136"/>
      <c r="K219" s="136"/>
    </row>
    <row r="220" spans="1:11" x14ac:dyDescent="0.25">
      <c r="A220" s="17"/>
      <c r="B220" s="129" t="s">
        <v>490</v>
      </c>
      <c r="D220" s="136"/>
      <c r="E220" s="136"/>
      <c r="F220" s="136"/>
      <c r="G220" s="136"/>
      <c r="H220" s="136"/>
      <c r="I220" s="136"/>
      <c r="J220" s="136"/>
      <c r="K220" s="136"/>
    </row>
    <row r="221" spans="1:11" x14ac:dyDescent="0.25">
      <c r="A221" s="17" t="s">
        <v>804</v>
      </c>
      <c r="B221" s="130" t="s">
        <v>498</v>
      </c>
      <c r="C221" s="46" t="s">
        <v>573</v>
      </c>
      <c r="D221" s="134">
        <v>0</v>
      </c>
      <c r="E221" s="134">
        <v>0</v>
      </c>
      <c r="F221" s="134">
        <v>0</v>
      </c>
      <c r="G221" s="134">
        <v>2291.0750238458481</v>
      </c>
      <c r="H221" s="134">
        <v>205.45308046571972</v>
      </c>
      <c r="I221" s="134">
        <v>525.48255581196838</v>
      </c>
      <c r="J221" s="134">
        <v>612.66534757378247</v>
      </c>
      <c r="K221" s="134">
        <v>571.58137639767722</v>
      </c>
    </row>
    <row r="222" spans="1:11" x14ac:dyDescent="0.25">
      <c r="A222" s="17" t="s">
        <v>805</v>
      </c>
      <c r="B222" s="130" t="s">
        <v>499</v>
      </c>
      <c r="C222" s="46" t="s">
        <v>573</v>
      </c>
      <c r="D222" s="134">
        <v>0</v>
      </c>
      <c r="E222" s="134">
        <v>0</v>
      </c>
      <c r="F222" s="134">
        <v>8371.2542434060906</v>
      </c>
      <c r="G222" s="134">
        <v>0</v>
      </c>
      <c r="H222" s="134">
        <v>604.87931424096359</v>
      </c>
      <c r="I222" s="134">
        <v>477.25858172322114</v>
      </c>
      <c r="J222" s="134">
        <v>60.570840358421833</v>
      </c>
      <c r="K222" s="134">
        <v>350.12034124391477</v>
      </c>
    </row>
    <row r="223" spans="1:11" ht="30" x14ac:dyDescent="0.25">
      <c r="A223" s="17" t="s">
        <v>806</v>
      </c>
      <c r="B223" s="130" t="s">
        <v>500</v>
      </c>
      <c r="C223" s="46" t="s">
        <v>573</v>
      </c>
      <c r="D223" s="134">
        <v>0</v>
      </c>
      <c r="E223" s="134">
        <v>0</v>
      </c>
      <c r="F223" s="134">
        <v>0</v>
      </c>
      <c r="G223" s="134">
        <v>0</v>
      </c>
      <c r="H223" s="134">
        <v>0</v>
      </c>
      <c r="I223" s="134">
        <v>-376.54085560189662</v>
      </c>
      <c r="J223" s="134">
        <v>-54.903274965057705</v>
      </c>
      <c r="K223" s="134">
        <v>-63.054771779193182</v>
      </c>
    </row>
    <row r="224" spans="1:11" x14ac:dyDescent="0.25">
      <c r="A224" s="17" t="s">
        <v>807</v>
      </c>
      <c r="B224" s="130" t="s">
        <v>501</v>
      </c>
      <c r="C224" s="46" t="s">
        <v>573</v>
      </c>
      <c r="D224" s="134">
        <v>0</v>
      </c>
      <c r="E224" s="134">
        <v>0</v>
      </c>
      <c r="F224" s="134">
        <v>-5968.1096199454032</v>
      </c>
      <c r="G224" s="134">
        <v>-2073.0925414874532</v>
      </c>
      <c r="H224" s="134">
        <v>0</v>
      </c>
      <c r="I224" s="134">
        <v>-5.1390362022334566</v>
      </c>
      <c r="J224" s="134">
        <v>-114.655303306818</v>
      </c>
      <c r="K224" s="134">
        <v>0</v>
      </c>
    </row>
    <row r="225" spans="1:12" ht="45" x14ac:dyDescent="0.25">
      <c r="A225" s="17" t="s">
        <v>808</v>
      </c>
      <c r="B225" s="130" t="s">
        <v>502</v>
      </c>
      <c r="C225" s="46" t="s">
        <v>573</v>
      </c>
      <c r="D225" s="134">
        <v>0</v>
      </c>
      <c r="E225" s="134">
        <v>0</v>
      </c>
      <c r="F225" s="134">
        <v>0</v>
      </c>
      <c r="G225" s="134">
        <v>0</v>
      </c>
      <c r="H225" s="134">
        <v>0</v>
      </c>
      <c r="I225" s="134">
        <v>0</v>
      </c>
      <c r="J225" s="134">
        <v>68.073980548693342</v>
      </c>
      <c r="K225" s="134">
        <v>70.751371408846083</v>
      </c>
    </row>
    <row r="226" spans="1:12" x14ac:dyDescent="0.25">
      <c r="A226" s="17" t="s">
        <v>809</v>
      </c>
      <c r="B226" s="130" t="s">
        <v>503</v>
      </c>
      <c r="C226" s="46" t="s">
        <v>573</v>
      </c>
      <c r="D226" s="134">
        <v>0</v>
      </c>
      <c r="E226" s="134">
        <v>0</v>
      </c>
      <c r="F226" s="134">
        <v>2403.1446234606874</v>
      </c>
      <c r="G226" s="134">
        <v>217.98248235839492</v>
      </c>
      <c r="H226" s="134">
        <v>810.33239470668332</v>
      </c>
      <c r="I226" s="134">
        <v>621.06124573105944</v>
      </c>
      <c r="J226" s="134">
        <v>571.75159020902197</v>
      </c>
      <c r="K226" s="134">
        <v>929.39831727124499</v>
      </c>
    </row>
    <row r="227" spans="1:12" x14ac:dyDescent="0.25">
      <c r="A227" s="17"/>
      <c r="B227" s="129" t="s">
        <v>491</v>
      </c>
      <c r="D227" s="134">
        <v>0.60934837005614395</v>
      </c>
      <c r="E227" s="134">
        <v>0.59825330916888197</v>
      </c>
      <c r="F227" s="134">
        <v>0.61047758036076116</v>
      </c>
      <c r="G227" s="134">
        <v>0.62864278822374398</v>
      </c>
      <c r="H227" s="134">
        <v>0.6499882018893155</v>
      </c>
      <c r="I227" s="134">
        <v>0.72123582810961584</v>
      </c>
      <c r="J227" s="134">
        <v>0.72500433824155031</v>
      </c>
      <c r="K227" s="134">
        <v>0.72508620606753071</v>
      </c>
    </row>
    <row r="228" spans="1:12" x14ac:dyDescent="0.25">
      <c r="A228" s="17" t="s">
        <v>810</v>
      </c>
      <c r="B228" s="130" t="s">
        <v>498</v>
      </c>
      <c r="C228" s="46" t="s">
        <v>573</v>
      </c>
      <c r="D228" s="134">
        <v>0</v>
      </c>
      <c r="E228" s="134">
        <v>0</v>
      </c>
      <c r="F228" s="134">
        <v>0</v>
      </c>
      <c r="G228" s="134">
        <v>3878.3891771785516</v>
      </c>
      <c r="H228" s="134">
        <v>381.53593411815194</v>
      </c>
      <c r="I228" s="134">
        <v>1359.5608206324016</v>
      </c>
      <c r="J228" s="134">
        <v>1615.2437898144817</v>
      </c>
      <c r="K228" s="134">
        <v>1507.5481144203873</v>
      </c>
    </row>
    <row r="229" spans="1:12" x14ac:dyDescent="0.25">
      <c r="A229" s="17" t="s">
        <v>811</v>
      </c>
      <c r="B229" s="130" t="s">
        <v>499</v>
      </c>
      <c r="C229" s="46" t="s">
        <v>573</v>
      </c>
      <c r="D229" s="134">
        <v>0</v>
      </c>
      <c r="E229" s="134">
        <v>0</v>
      </c>
      <c r="F229" s="134">
        <v>13119.817441656955</v>
      </c>
      <c r="G229" s="134">
        <v>0</v>
      </c>
      <c r="H229" s="134">
        <v>1123.2890432430379</v>
      </c>
      <c r="I229" s="134">
        <v>1234.7927858782409</v>
      </c>
      <c r="J229" s="134">
        <v>159.69023565675533</v>
      </c>
      <c r="K229" s="134">
        <v>923.0534179869336</v>
      </c>
    </row>
    <row r="230" spans="1:12" ht="30" x14ac:dyDescent="0.25">
      <c r="A230" s="17" t="s">
        <v>812</v>
      </c>
      <c r="B230" s="130" t="s">
        <v>500</v>
      </c>
      <c r="C230" s="46" t="s">
        <v>573</v>
      </c>
      <c r="D230" s="134">
        <v>0</v>
      </c>
      <c r="E230" s="134">
        <v>0</v>
      </c>
      <c r="F230" s="134">
        <v>0</v>
      </c>
      <c r="G230" s="134">
        <v>0</v>
      </c>
      <c r="H230" s="134">
        <v>0</v>
      </c>
      <c r="I230" s="134">
        <v>-974.20968399743299</v>
      </c>
      <c r="J230" s="134">
        <v>-144.74814722095329</v>
      </c>
      <c r="K230" s="134">
        <v>-166.30720703327103</v>
      </c>
    </row>
    <row r="231" spans="1:12" x14ac:dyDescent="0.25">
      <c r="A231" s="17" t="s">
        <v>813</v>
      </c>
      <c r="B231" s="130" t="s">
        <v>501</v>
      </c>
      <c r="C231" s="46" t="s">
        <v>573</v>
      </c>
      <c r="D231" s="134">
        <v>0</v>
      </c>
      <c r="E231" s="134">
        <v>0</v>
      </c>
      <c r="F231" s="134">
        <v>-9353.4978640932422</v>
      </c>
      <c r="G231" s="134">
        <v>-3509.3829719718046</v>
      </c>
      <c r="H231" s="134">
        <v>0</v>
      </c>
      <c r="I231" s="134">
        <v>-13.296030856004689</v>
      </c>
      <c r="J231" s="134">
        <v>-302.27964967992682</v>
      </c>
      <c r="K231" s="134">
        <v>0</v>
      </c>
    </row>
    <row r="232" spans="1:12" ht="45" x14ac:dyDescent="0.25">
      <c r="A232" s="17" t="s">
        <v>814</v>
      </c>
      <c r="B232" s="130" t="s">
        <v>502</v>
      </c>
      <c r="C232" s="46" t="s">
        <v>573</v>
      </c>
      <c r="D232" s="134">
        <v>0</v>
      </c>
      <c r="E232" s="134">
        <v>0</v>
      </c>
      <c r="F232" s="134">
        <v>0</v>
      </c>
      <c r="G232" s="134">
        <v>0</v>
      </c>
      <c r="H232" s="134">
        <v>0</v>
      </c>
      <c r="I232" s="134">
        <v>0</v>
      </c>
      <c r="J232" s="134">
        <v>179.47167203868486</v>
      </c>
      <c r="K232" s="134">
        <v>186.60701864060218</v>
      </c>
    </row>
    <row r="233" spans="1:12" x14ac:dyDescent="0.25">
      <c r="A233" s="17" t="s">
        <v>815</v>
      </c>
      <c r="B233" s="130" t="s">
        <v>503</v>
      </c>
      <c r="C233" s="46" t="s">
        <v>573</v>
      </c>
      <c r="D233" s="134">
        <v>0</v>
      </c>
      <c r="E233" s="134">
        <v>0</v>
      </c>
      <c r="F233" s="134">
        <v>3766.3195775637123</v>
      </c>
      <c r="G233" s="134">
        <v>369.00620520674693</v>
      </c>
      <c r="H233" s="134">
        <v>1504.8249773611899</v>
      </c>
      <c r="I233" s="134">
        <v>1606.8478916572051</v>
      </c>
      <c r="J233" s="134">
        <v>1507.3779006090415</v>
      </c>
      <c r="K233" s="134">
        <v>2450.9013440146523</v>
      </c>
    </row>
    <row r="234" spans="1:12" x14ac:dyDescent="0.25">
      <c r="D234" s="136"/>
      <c r="E234" s="136"/>
      <c r="F234" s="136"/>
      <c r="G234" s="136"/>
      <c r="H234" s="136"/>
      <c r="I234" s="136"/>
      <c r="J234" s="136"/>
      <c r="K234" s="136"/>
    </row>
    <row r="235" spans="1:12" ht="15.75" x14ac:dyDescent="0.25">
      <c r="B235" s="21" t="s">
        <v>518</v>
      </c>
      <c r="D235" s="1" t="s">
        <v>461</v>
      </c>
    </row>
    <row r="236" spans="1:12" ht="60" x14ac:dyDescent="0.25">
      <c r="D236" s="56">
        <v>2006</v>
      </c>
      <c r="E236" s="56">
        <v>2007</v>
      </c>
      <c r="F236" s="56">
        <v>2008</v>
      </c>
      <c r="G236" s="56">
        <v>2009</v>
      </c>
      <c r="H236" s="56">
        <v>2010</v>
      </c>
      <c r="I236" s="56">
        <v>2011</v>
      </c>
      <c r="J236" s="56">
        <v>2012</v>
      </c>
      <c r="K236" s="56">
        <v>2013</v>
      </c>
      <c r="L236" s="103" t="s">
        <v>378</v>
      </c>
    </row>
    <row r="237" spans="1:12" x14ac:dyDescent="0.25">
      <c r="A237" t="s">
        <v>483</v>
      </c>
      <c r="B237" s="9" t="s">
        <v>257</v>
      </c>
      <c r="C237" s="46" t="s">
        <v>573</v>
      </c>
      <c r="D237" s="133">
        <v>861.12777130756263</v>
      </c>
      <c r="E237" s="133">
        <v>1077.0470498679651</v>
      </c>
      <c r="F237" s="133">
        <v>1172.2325201747578</v>
      </c>
      <c r="G237" s="133">
        <v>1395.4899438287539</v>
      </c>
      <c r="H237" s="133">
        <v>1473.1372676860085</v>
      </c>
      <c r="I237" s="133">
        <v>1727.6093437833119</v>
      </c>
      <c r="J237" s="133">
        <v>1876.8084786264826</v>
      </c>
      <c r="K237" s="133">
        <v>1852.4921535536105</v>
      </c>
    </row>
    <row r="341" ht="54.75" customHeight="1" x14ac:dyDescent="0.25"/>
    <row r="343" ht="57.75" customHeight="1" x14ac:dyDescent="0.25"/>
    <row r="344" ht="15" customHeight="1" x14ac:dyDescent="0.25"/>
    <row r="373" ht="68.25" customHeight="1" x14ac:dyDescent="0.25"/>
    <row r="374" ht="15.75" customHeight="1" x14ac:dyDescent="0.25"/>
    <row r="375" ht="15" customHeight="1" x14ac:dyDescent="0.25"/>
    <row r="376" ht="15" customHeight="1" x14ac:dyDescent="0.25"/>
    <row r="377" ht="75.75" customHeight="1" x14ac:dyDescent="0.25"/>
    <row r="386" ht="36" customHeight="1" x14ac:dyDescent="0.25"/>
    <row r="387" ht="32.25" customHeight="1" x14ac:dyDescent="0.25"/>
    <row r="388" ht="15" customHeight="1" x14ac:dyDescent="0.25"/>
  </sheetData>
  <pageMargins left="0.27559055118110237" right="0.15748031496062992" top="0.74803149606299213" bottom="0.74803149606299213" header="0.31496062992125984" footer="0.31496062992125984"/>
  <pageSetup paperSize="8" scale="65" fitToHeight="0" orientation="landscape" r:id="rId1"/>
  <headerFooter>
    <oddFooter>&amp;L&amp;"-,Italic"&amp;9&amp;Z&amp;F - &amp;A&amp;R&amp;"-,Italic"&amp;9Printed: &amp;D &amp;T</oddFooter>
  </headerFooter>
  <rowBreaks count="4" manualBreakCount="4">
    <brk id="55" max="16383" man="1"/>
    <brk id="106" max="16383" man="1"/>
    <brk id="154" max="16383" man="1"/>
    <brk id="20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40"/>
  <sheetViews>
    <sheetView zoomScale="75" zoomScaleNormal="75" zoomScaleSheetLayoutView="70" workbookViewId="0">
      <pane xSplit="3" ySplit="4" topLeftCell="S5" activePane="bottomRight" state="frozen"/>
      <selection activeCell="A4" sqref="A4:F22"/>
      <selection pane="topRight" activeCell="A4" sqref="A4:F22"/>
      <selection pane="bottomLeft" activeCell="A4" sqref="A4:F22"/>
      <selection pane="bottomRight" activeCell="A4" sqref="A4:F22"/>
    </sheetView>
  </sheetViews>
  <sheetFormatPr defaultRowHeight="15" x14ac:dyDescent="0.25"/>
  <cols>
    <col min="1" max="1" width="15.7109375" customWidth="1"/>
    <col min="2" max="2" width="68.140625" bestFit="1" customWidth="1"/>
    <col min="4" max="4" width="23.42578125" bestFit="1" customWidth="1"/>
    <col min="5" max="8" width="12.5703125" bestFit="1" customWidth="1"/>
    <col min="9" max="9" width="13.5703125" customWidth="1"/>
    <col min="10" max="10" width="14.5703125" customWidth="1"/>
    <col min="11" max="11" width="12.5703125" bestFit="1" customWidth="1"/>
    <col min="12" max="12" width="21.28515625" customWidth="1"/>
    <col min="13" max="13" width="4.7109375" customWidth="1"/>
    <col min="14" max="14" width="16.28515625" customWidth="1"/>
    <col min="15" max="17" width="16.85546875" bestFit="1" customWidth="1"/>
    <col min="18" max="19" width="16.42578125" bestFit="1" customWidth="1"/>
    <col min="20" max="20" width="16.85546875" bestFit="1" customWidth="1"/>
    <col min="21" max="21" width="17.28515625" bestFit="1" customWidth="1"/>
    <col min="22" max="22" width="21.28515625" customWidth="1"/>
    <col min="23" max="23" width="4.7109375" customWidth="1"/>
    <col min="24" max="28" width="9.140625" customWidth="1"/>
    <col min="29" max="29" width="13.5703125" bestFit="1" customWidth="1"/>
    <col min="30" max="31" width="14.42578125" bestFit="1" customWidth="1"/>
    <col min="32" max="32" width="21.28515625" customWidth="1"/>
    <col min="33" max="33" width="4.7109375" customWidth="1"/>
  </cols>
  <sheetData>
    <row r="1" spans="1:34" ht="15.75" x14ac:dyDescent="0.25">
      <c r="B1" s="6" t="s">
        <v>78</v>
      </c>
    </row>
    <row r="2" spans="1:34" x14ac:dyDescent="0.25">
      <c r="L2" s="73"/>
    </row>
    <row r="3" spans="1:34" x14ac:dyDescent="0.25">
      <c r="B3" s="1" t="s">
        <v>70</v>
      </c>
      <c r="D3" s="1" t="s">
        <v>0</v>
      </c>
      <c r="N3" s="1" t="s">
        <v>1</v>
      </c>
      <c r="X3" s="1" t="s">
        <v>74</v>
      </c>
    </row>
    <row r="4" spans="1:34" ht="30" x14ac:dyDescent="0.25">
      <c r="B4" s="1" t="s">
        <v>237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103" t="s">
        <v>378</v>
      </c>
      <c r="N4" s="56">
        <v>2006</v>
      </c>
      <c r="O4" s="56">
        <v>2007</v>
      </c>
      <c r="P4" s="56">
        <v>2008</v>
      </c>
      <c r="Q4" s="56">
        <v>2009</v>
      </c>
      <c r="R4" s="56">
        <v>2010</v>
      </c>
      <c r="S4" s="56">
        <v>2011</v>
      </c>
      <c r="T4" s="56">
        <v>2012</v>
      </c>
      <c r="U4" s="56">
        <v>2013</v>
      </c>
      <c r="V4" s="103" t="s">
        <v>378</v>
      </c>
      <c r="X4" s="56">
        <v>2006</v>
      </c>
      <c r="Y4" s="56">
        <v>2007</v>
      </c>
      <c r="Z4" s="56">
        <v>2008</v>
      </c>
      <c r="AA4" s="56">
        <v>2009</v>
      </c>
      <c r="AB4" s="56">
        <v>2010</v>
      </c>
      <c r="AC4" s="56">
        <v>2011</v>
      </c>
      <c r="AD4" s="56">
        <v>2012</v>
      </c>
      <c r="AE4" s="56">
        <v>2013</v>
      </c>
      <c r="AF4" s="103" t="s">
        <v>378</v>
      </c>
    </row>
    <row r="5" spans="1:34" x14ac:dyDescent="0.25">
      <c r="A5" s="1" t="s">
        <v>68</v>
      </c>
      <c r="B5" s="1" t="s">
        <v>2</v>
      </c>
      <c r="C5" s="1" t="s">
        <v>3</v>
      </c>
    </row>
    <row r="6" spans="1:34" ht="15.75" x14ac:dyDescent="0.25">
      <c r="B6" s="20" t="s">
        <v>519</v>
      </c>
      <c r="C6" s="11"/>
    </row>
    <row r="7" spans="1:34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54"/>
      <c r="M7" s="17"/>
      <c r="N7" s="54"/>
      <c r="O7" s="54"/>
      <c r="P7" s="54"/>
      <c r="Q7" s="54"/>
      <c r="R7" s="54"/>
      <c r="S7" s="54"/>
      <c r="T7" s="54"/>
      <c r="U7" s="54"/>
      <c r="V7" s="54"/>
      <c r="W7" s="17"/>
      <c r="X7" s="54"/>
      <c r="Y7" s="54"/>
      <c r="Z7" s="54"/>
      <c r="AA7" s="54"/>
      <c r="AB7" s="54"/>
      <c r="AC7" s="54"/>
      <c r="AD7" s="54"/>
      <c r="AE7" s="54"/>
      <c r="AF7" s="54"/>
      <c r="AG7" s="17"/>
    </row>
    <row r="8" spans="1:34" ht="14.45" x14ac:dyDescent="0.3">
      <c r="A8" s="2" t="s">
        <v>274</v>
      </c>
      <c r="B8" s="19" t="s">
        <v>34</v>
      </c>
      <c r="C8" s="46" t="s">
        <v>573</v>
      </c>
      <c r="D8" s="133">
        <v>3602153.1389212674</v>
      </c>
      <c r="E8" s="133">
        <v>4077824.543622674</v>
      </c>
      <c r="F8" s="133">
        <v>4478653.8022167431</v>
      </c>
      <c r="G8" s="133">
        <v>4881562.091726996</v>
      </c>
      <c r="H8" s="133">
        <v>5369487.5426334003</v>
      </c>
      <c r="I8" s="133">
        <v>6151983.9738174444</v>
      </c>
      <c r="J8" s="133">
        <v>6789381.7689463487</v>
      </c>
      <c r="K8" s="133">
        <v>7346771.6551985685</v>
      </c>
      <c r="L8" s="17"/>
      <c r="M8" s="17"/>
      <c r="N8" s="133">
        <v>4345192.0000000037</v>
      </c>
      <c r="O8" s="133">
        <v>4996666.4779949151</v>
      </c>
      <c r="P8" s="133">
        <v>5596682.6724491175</v>
      </c>
      <c r="Q8" s="133">
        <v>6248559.6046226565</v>
      </c>
      <c r="R8" s="133">
        <v>6955948.1101969955</v>
      </c>
      <c r="S8" s="133">
        <v>7937481.6299734702</v>
      </c>
      <c r="T8" s="133">
        <v>8760451.2596266624</v>
      </c>
      <c r="U8" s="133">
        <v>9449858.2527846023</v>
      </c>
      <c r="V8" s="143"/>
      <c r="W8" s="143"/>
      <c r="X8" s="145">
        <v>0</v>
      </c>
      <c r="Y8" s="145">
        <v>0</v>
      </c>
      <c r="Z8" s="145">
        <v>0</v>
      </c>
      <c r="AA8" s="145">
        <v>0</v>
      </c>
      <c r="AB8" s="145">
        <v>0</v>
      </c>
      <c r="AC8" s="145">
        <v>96787.818960806151</v>
      </c>
      <c r="AD8" s="145">
        <v>110996.46714829234</v>
      </c>
      <c r="AE8" s="145">
        <v>123575.88362136783</v>
      </c>
      <c r="AF8" s="17"/>
      <c r="AG8" s="17"/>
    </row>
    <row r="9" spans="1:34" ht="14.45" x14ac:dyDescent="0.3">
      <c r="A9" s="2" t="s">
        <v>275</v>
      </c>
      <c r="B9" s="19" t="s">
        <v>35</v>
      </c>
      <c r="C9" s="46" t="s">
        <v>573</v>
      </c>
      <c r="D9" s="133">
        <v>107344.16353985376</v>
      </c>
      <c r="E9" s="133">
        <v>99498.918864393272</v>
      </c>
      <c r="F9" s="133">
        <v>189894.9212139899</v>
      </c>
      <c r="G9" s="133">
        <v>120574.58366565683</v>
      </c>
      <c r="H9" s="133">
        <v>155178.18998210525</v>
      </c>
      <c r="I9" s="133">
        <v>204861.06632812094</v>
      </c>
      <c r="J9" s="133">
        <v>107272.23194935231</v>
      </c>
      <c r="K9" s="133">
        <v>183669.29137996424</v>
      </c>
      <c r="L9" s="17"/>
      <c r="M9" s="17"/>
      <c r="N9" s="133">
        <v>129486.72160000012</v>
      </c>
      <c r="O9" s="133">
        <v>121918.66206307594</v>
      </c>
      <c r="P9" s="133">
        <v>237299.34531184263</v>
      </c>
      <c r="Q9" s="133">
        <v>154339.42223417963</v>
      </c>
      <c r="R9" s="133">
        <v>201026.90038469314</v>
      </c>
      <c r="S9" s="133">
        <v>264318.13827811659</v>
      </c>
      <c r="T9" s="133">
        <v>138415.1299021013</v>
      </c>
      <c r="U9" s="133">
        <v>236246.45631961513</v>
      </c>
      <c r="V9" s="143"/>
      <c r="W9" s="143"/>
      <c r="X9" s="145">
        <v>0</v>
      </c>
      <c r="Y9" s="145">
        <v>0</v>
      </c>
      <c r="Z9" s="145">
        <v>0</v>
      </c>
      <c r="AA9" s="145">
        <v>0</v>
      </c>
      <c r="AB9" s="145">
        <v>0</v>
      </c>
      <c r="AC9" s="145">
        <v>3223.0343713948455</v>
      </c>
      <c r="AD9" s="145">
        <v>1753.7441809430193</v>
      </c>
      <c r="AE9" s="145">
        <v>3089.3970905341962</v>
      </c>
      <c r="AF9" s="17"/>
      <c r="AG9" s="17"/>
    </row>
    <row r="10" spans="1:34" ht="14.45" x14ac:dyDescent="0.3">
      <c r="A10" s="2" t="s">
        <v>276</v>
      </c>
      <c r="B10" s="19" t="s">
        <v>36</v>
      </c>
      <c r="C10" s="46" t="s">
        <v>573</v>
      </c>
      <c r="D10" s="133">
        <v>-189543.66119932596</v>
      </c>
      <c r="E10" s="133">
        <v>-218173.33685974433</v>
      </c>
      <c r="F10" s="133">
        <v>-235433.58949920139</v>
      </c>
      <c r="G10" s="133">
        <v>-237981.33470929967</v>
      </c>
      <c r="H10" s="133">
        <v>-256163.5928741415</v>
      </c>
      <c r="I10" s="133">
        <v>-285010.67428890982</v>
      </c>
      <c r="J10" s="133">
        <v>-297614.30968967418</v>
      </c>
      <c r="K10" s="133">
        <v>-315582.87719955336</v>
      </c>
      <c r="L10" s="17"/>
      <c r="M10" s="17"/>
      <c r="N10" s="133">
        <v>-222664.05071034125</v>
      </c>
      <c r="O10" s="133">
        <v>-256649.06400863035</v>
      </c>
      <c r="P10" s="133">
        <v>-279783.12306185393</v>
      </c>
      <c r="Q10" s="133">
        <v>-290043.25596316165</v>
      </c>
      <c r="R10" s="133">
        <v>-315112.5591965199</v>
      </c>
      <c r="S10" s="133">
        <v>-350477.3941584939</v>
      </c>
      <c r="T10" s="133">
        <v>-369919.09330800653</v>
      </c>
      <c r="U10" s="133">
        <v>-393288.70770726318</v>
      </c>
      <c r="V10" s="143"/>
      <c r="W10" s="143"/>
      <c r="X10" s="145">
        <v>0</v>
      </c>
      <c r="Y10" s="145">
        <v>0</v>
      </c>
      <c r="Z10" s="145">
        <v>0</v>
      </c>
      <c r="AA10" s="145">
        <v>0</v>
      </c>
      <c r="AB10" s="145">
        <v>0</v>
      </c>
      <c r="AC10" s="145">
        <v>-9223.5761091281365</v>
      </c>
      <c r="AD10" s="145">
        <v>-10395.733367954259</v>
      </c>
      <c r="AE10" s="145">
        <v>-11743.223742232558</v>
      </c>
      <c r="AF10" s="17"/>
      <c r="AG10" s="17"/>
    </row>
    <row r="11" spans="1:34" ht="14.45" x14ac:dyDescent="0.3">
      <c r="A11" s="2" t="s">
        <v>277</v>
      </c>
      <c r="B11" s="19" t="s">
        <v>37</v>
      </c>
      <c r="C11" s="46" t="s">
        <v>573</v>
      </c>
      <c r="D11" s="133">
        <v>-82199.497659472196</v>
      </c>
      <c r="E11" s="133">
        <v>-118674.41799535106</v>
      </c>
      <c r="F11" s="133">
        <v>-45538.66828521149</v>
      </c>
      <c r="G11" s="133">
        <v>-117406.75104364284</v>
      </c>
      <c r="H11" s="133">
        <v>-100985.40289203625</v>
      </c>
      <c r="I11" s="133">
        <v>-80149.607960788882</v>
      </c>
      <c r="J11" s="133">
        <v>-190342.07774032187</v>
      </c>
      <c r="K11" s="133">
        <v>-131913.58581958912</v>
      </c>
      <c r="L11" s="17"/>
      <c r="M11" s="17"/>
      <c r="N11" s="133">
        <v>-93177.329110341132</v>
      </c>
      <c r="O11" s="133">
        <v>-134730.40194555442</v>
      </c>
      <c r="P11" s="133">
        <v>-42483.777750011301</v>
      </c>
      <c r="Q11" s="133">
        <v>-135703.83372898202</v>
      </c>
      <c r="R11" s="133">
        <v>-114085.65881182675</v>
      </c>
      <c r="S11" s="133">
        <v>-86159.255880377314</v>
      </c>
      <c r="T11" s="133">
        <v>-231503.96340590523</v>
      </c>
      <c r="U11" s="133">
        <v>-157042.25138764805</v>
      </c>
      <c r="V11" s="143"/>
      <c r="W11" s="143"/>
      <c r="X11" s="145">
        <v>0</v>
      </c>
      <c r="Y11" s="145">
        <v>0</v>
      </c>
      <c r="Z11" s="145">
        <v>0</v>
      </c>
      <c r="AA11" s="145">
        <v>0</v>
      </c>
      <c r="AB11" s="145">
        <v>0</v>
      </c>
      <c r="AC11" s="145">
        <v>-6000.5417377332906</v>
      </c>
      <c r="AD11" s="145">
        <v>-8641.9891870112406</v>
      </c>
      <c r="AE11" s="145">
        <v>-8653.8266516983622</v>
      </c>
      <c r="AF11" s="17"/>
      <c r="AG11" s="17"/>
    </row>
    <row r="12" spans="1:34" ht="14.45" x14ac:dyDescent="0.3">
      <c r="A12" s="2" t="s">
        <v>278</v>
      </c>
      <c r="B12" s="19" t="s">
        <v>38</v>
      </c>
      <c r="C12" s="46" t="s">
        <v>573</v>
      </c>
      <c r="D12" s="133">
        <v>569144.26643979771</v>
      </c>
      <c r="E12" s="133">
        <v>532370.28730071255</v>
      </c>
      <c r="F12" s="133">
        <v>470609.55219715962</v>
      </c>
      <c r="G12" s="133">
        <v>632189.95788572717</v>
      </c>
      <c r="H12" s="133">
        <v>910975.07691779232</v>
      </c>
      <c r="I12" s="133">
        <v>745416.69694824854</v>
      </c>
      <c r="J12" s="133">
        <v>757590.59823429817</v>
      </c>
      <c r="K12" s="133">
        <v>775122.35744989489</v>
      </c>
      <c r="N12" s="133">
        <v>755953.89778039663</v>
      </c>
      <c r="O12" s="133">
        <v>747627.85120372637</v>
      </c>
      <c r="P12" s="133">
        <v>716529.48940189637</v>
      </c>
      <c r="Q12" s="133">
        <v>869967.13947682572</v>
      </c>
      <c r="R12" s="133">
        <v>1123112.4214300145</v>
      </c>
      <c r="S12" s="133">
        <v>936998.17939212441</v>
      </c>
      <c r="T12" s="133">
        <v>930781.61590491701</v>
      </c>
      <c r="U12" s="133">
        <v>936774.27647110377</v>
      </c>
      <c r="V12" s="143"/>
      <c r="W12" s="143"/>
      <c r="X12" s="145">
        <v>0</v>
      </c>
      <c r="Y12" s="145">
        <v>0</v>
      </c>
      <c r="Z12" s="145">
        <v>0</v>
      </c>
      <c r="AA12" s="145">
        <v>0</v>
      </c>
      <c r="AB12" s="145">
        <v>0</v>
      </c>
      <c r="AC12" s="145">
        <v>20209.189925219467</v>
      </c>
      <c r="AD12" s="145">
        <v>21221.405660086737</v>
      </c>
      <c r="AE12" s="145">
        <v>20691.24162719995</v>
      </c>
      <c r="AF12" s="17"/>
      <c r="AG12" s="17"/>
    </row>
    <row r="13" spans="1:34" ht="14.45" x14ac:dyDescent="0.3">
      <c r="A13" s="2" t="s">
        <v>279</v>
      </c>
      <c r="B13" s="19" t="s">
        <v>39</v>
      </c>
      <c r="C13" s="46" t="s">
        <v>573</v>
      </c>
      <c r="D13" s="133">
        <v>-11273.364078918192</v>
      </c>
      <c r="E13" s="133">
        <v>-12866.610711292178</v>
      </c>
      <c r="F13" s="133">
        <v>-22162.594401695333</v>
      </c>
      <c r="G13" s="133">
        <v>-26857.755935680449</v>
      </c>
      <c r="H13" s="133">
        <v>-27493.242841711115</v>
      </c>
      <c r="I13" s="133">
        <v>-27869.293858555808</v>
      </c>
      <c r="J13" s="133">
        <v>-9858.6342417561282</v>
      </c>
      <c r="K13" s="133">
        <v>-26187.218883746682</v>
      </c>
      <c r="L13" s="17"/>
      <c r="M13" s="17"/>
      <c r="N13" s="133">
        <v>-11302.090675144436</v>
      </c>
      <c r="O13" s="133">
        <v>-12881.254803968039</v>
      </c>
      <c r="P13" s="133">
        <v>-22168.779478347598</v>
      </c>
      <c r="Q13" s="133">
        <v>-26874.800173504427</v>
      </c>
      <c r="R13" s="133">
        <v>-27493.242841711115</v>
      </c>
      <c r="S13" s="133">
        <v>-27869.293858555808</v>
      </c>
      <c r="T13" s="133">
        <v>-9870.6593410708665</v>
      </c>
      <c r="U13" s="133">
        <v>-32736.312297122066</v>
      </c>
      <c r="V13" s="143"/>
      <c r="W13" s="143"/>
      <c r="X13" s="145">
        <v>0</v>
      </c>
      <c r="Y13" s="145">
        <v>0</v>
      </c>
      <c r="Z13" s="145">
        <v>0</v>
      </c>
      <c r="AA13" s="145">
        <v>0</v>
      </c>
      <c r="AB13" s="145">
        <v>0</v>
      </c>
      <c r="AC13" s="145">
        <v>0</v>
      </c>
      <c r="AD13" s="145">
        <v>0</v>
      </c>
      <c r="AE13" s="145">
        <v>0</v>
      </c>
      <c r="AF13" s="17"/>
      <c r="AG13" s="17"/>
    </row>
    <row r="14" spans="1:34" ht="14.45" x14ac:dyDescent="0.3">
      <c r="A14" s="2" t="s">
        <v>280</v>
      </c>
      <c r="B14" s="19" t="s">
        <v>40</v>
      </c>
      <c r="C14" s="46" t="s">
        <v>573</v>
      </c>
      <c r="D14" s="133">
        <v>4077824.543622674</v>
      </c>
      <c r="E14" s="133">
        <v>4478653.8022167431</v>
      </c>
      <c r="F14" s="133">
        <v>4881562.091726996</v>
      </c>
      <c r="G14" s="133">
        <v>5369487.5426334003</v>
      </c>
      <c r="H14" s="133">
        <v>6151983.9738174444</v>
      </c>
      <c r="I14" s="133">
        <v>6789381.7689463487</v>
      </c>
      <c r="J14" s="133">
        <v>7346771.6551985685</v>
      </c>
      <c r="K14" s="133">
        <v>7963793.207945127</v>
      </c>
      <c r="L14" s="17"/>
      <c r="M14" s="17"/>
      <c r="N14" s="133">
        <v>4996666.4779949151</v>
      </c>
      <c r="O14" s="133">
        <v>5596682.6724491175</v>
      </c>
      <c r="P14" s="133">
        <v>6248559.6046226565</v>
      </c>
      <c r="Q14" s="133">
        <v>6955948.1101969955</v>
      </c>
      <c r="R14" s="133">
        <v>7937481.6299734702</v>
      </c>
      <c r="S14" s="133">
        <v>8760451.2596266624</v>
      </c>
      <c r="T14" s="133">
        <v>9449858.2527846023</v>
      </c>
      <c r="U14" s="133">
        <v>10196853.965570936</v>
      </c>
      <c r="V14" s="143"/>
      <c r="W14" s="143"/>
      <c r="X14" s="145">
        <v>0</v>
      </c>
      <c r="Y14" s="145">
        <v>0</v>
      </c>
      <c r="Z14" s="145">
        <v>0</v>
      </c>
      <c r="AA14" s="145">
        <v>0</v>
      </c>
      <c r="AB14" s="145">
        <v>0</v>
      </c>
      <c r="AC14" s="145">
        <v>110996.46714829234</v>
      </c>
      <c r="AD14" s="145">
        <v>123575.88362136783</v>
      </c>
      <c r="AE14" s="145">
        <v>135613.29859686943</v>
      </c>
      <c r="AF14" s="17"/>
      <c r="AG14" s="17"/>
    </row>
    <row r="15" spans="1:34" x14ac:dyDescent="0.25">
      <c r="A15" s="2"/>
      <c r="B15" s="19"/>
      <c r="C15" s="46"/>
      <c r="D15" s="141"/>
      <c r="E15" s="141"/>
      <c r="F15" s="141"/>
      <c r="G15" s="141"/>
      <c r="H15" s="141"/>
      <c r="I15" s="141"/>
      <c r="J15" s="141"/>
      <c r="K15" s="141"/>
      <c r="L15" s="46"/>
      <c r="M15" s="46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46"/>
      <c r="AG15" s="46"/>
      <c r="AH15" s="46"/>
    </row>
    <row r="16" spans="1:34" ht="15.6" x14ac:dyDescent="0.3">
      <c r="A16" s="2"/>
      <c r="B16" s="21" t="s">
        <v>520</v>
      </c>
      <c r="C16" s="46"/>
      <c r="D16" s="141"/>
      <c r="E16" s="141"/>
      <c r="F16" s="141"/>
      <c r="G16" s="141"/>
      <c r="H16" s="141"/>
      <c r="I16" s="141"/>
      <c r="J16" s="141"/>
      <c r="K16" s="141"/>
      <c r="L16" s="46"/>
      <c r="M16" s="46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46"/>
      <c r="AG16" s="46"/>
      <c r="AH16" s="46"/>
    </row>
    <row r="17" spans="1:33" ht="14.45" x14ac:dyDescent="0.3">
      <c r="A17" s="2"/>
      <c r="B17" s="10" t="s">
        <v>446</v>
      </c>
      <c r="C17" s="11"/>
      <c r="D17" s="142"/>
      <c r="E17" s="142"/>
      <c r="F17" s="142"/>
      <c r="G17" s="142"/>
      <c r="H17" s="142"/>
      <c r="I17" s="142"/>
      <c r="J17" s="142"/>
      <c r="K17" s="142"/>
      <c r="L17" s="17"/>
      <c r="M17" s="17"/>
      <c r="N17" s="142"/>
      <c r="O17" s="142"/>
      <c r="P17" s="142"/>
      <c r="Q17" s="142"/>
      <c r="R17" s="142"/>
      <c r="S17" s="142"/>
      <c r="T17" s="142"/>
      <c r="U17" s="142"/>
      <c r="V17" s="143"/>
      <c r="W17" s="143"/>
      <c r="X17" s="142"/>
      <c r="Y17" s="142"/>
      <c r="Z17" s="142"/>
      <c r="AA17" s="142"/>
      <c r="AB17" s="142"/>
      <c r="AC17" s="142"/>
      <c r="AD17" s="142"/>
      <c r="AE17" s="142"/>
      <c r="AF17" s="17"/>
      <c r="AG17" s="17"/>
    </row>
    <row r="18" spans="1:33" ht="14.45" x14ac:dyDescent="0.3">
      <c r="A18" s="2" t="s">
        <v>281</v>
      </c>
      <c r="B18" s="9" t="s">
        <v>34</v>
      </c>
      <c r="C18" s="46" t="s">
        <v>573</v>
      </c>
      <c r="D18" s="133">
        <v>575597.56023747684</v>
      </c>
      <c r="E18" s="133">
        <v>616355.39518414845</v>
      </c>
      <c r="F18" s="133">
        <v>645233.99375108827</v>
      </c>
      <c r="G18" s="133">
        <v>689025.73555872729</v>
      </c>
      <c r="H18" s="133">
        <v>743900.18108075019</v>
      </c>
      <c r="I18" s="133">
        <v>861599.21942569339</v>
      </c>
      <c r="J18" s="133">
        <v>941662.05652365973</v>
      </c>
      <c r="K18" s="133">
        <v>1025509.7572398544</v>
      </c>
      <c r="L18" s="17"/>
      <c r="M18" s="17"/>
      <c r="N18" s="145">
        <v>702266.07441863941</v>
      </c>
      <c r="O18" s="145">
        <v>819649.3274634789</v>
      </c>
      <c r="P18" s="145">
        <v>926831.67107586993</v>
      </c>
      <c r="Q18" s="145">
        <v>1072035.9738451864</v>
      </c>
      <c r="R18" s="145">
        <v>1224625.123996709</v>
      </c>
      <c r="S18" s="145">
        <v>1466293.3108300413</v>
      </c>
      <c r="T18" s="145">
        <v>1644010.2351357469</v>
      </c>
      <c r="U18" s="145">
        <v>1817503.9517967456</v>
      </c>
      <c r="V18" s="143"/>
      <c r="W18" s="143"/>
      <c r="X18" s="145">
        <v>0</v>
      </c>
      <c r="Y18" s="145">
        <v>0</v>
      </c>
      <c r="Z18" s="145">
        <v>0</v>
      </c>
      <c r="AA18" s="145">
        <v>0</v>
      </c>
      <c r="AB18" s="145">
        <v>0</v>
      </c>
      <c r="AC18" s="145">
        <v>0</v>
      </c>
      <c r="AD18" s="145">
        <v>0</v>
      </c>
      <c r="AE18" s="145">
        <v>0</v>
      </c>
      <c r="AF18" s="17"/>
      <c r="AG18" s="17"/>
    </row>
    <row r="19" spans="1:33" ht="14.45" x14ac:dyDescent="0.3">
      <c r="A19" s="2" t="s">
        <v>282</v>
      </c>
      <c r="B19" s="9" t="s">
        <v>35</v>
      </c>
      <c r="C19" s="46" t="s">
        <v>573</v>
      </c>
      <c r="D19" s="133">
        <v>17152.807295076807</v>
      </c>
      <c r="E19" s="133">
        <v>15039.071642493225</v>
      </c>
      <c r="F19" s="133">
        <v>27357.921335046143</v>
      </c>
      <c r="G19" s="133">
        <v>17018.935668300564</v>
      </c>
      <c r="H19" s="133">
        <v>21498.715233233677</v>
      </c>
      <c r="I19" s="133">
        <v>28691.254006875592</v>
      </c>
      <c r="J19" s="133">
        <v>14878.260493073827</v>
      </c>
      <c r="K19" s="133">
        <v>25637.743930996367</v>
      </c>
      <c r="L19" s="17"/>
      <c r="M19" s="17"/>
      <c r="N19" s="145">
        <v>20927.52901767545</v>
      </c>
      <c r="O19" s="145">
        <v>19999.443590108891</v>
      </c>
      <c r="P19" s="145">
        <v>39297.662853616886</v>
      </c>
      <c r="Q19" s="145">
        <v>26479.288553976101</v>
      </c>
      <c r="R19" s="145">
        <v>35391.66608350489</v>
      </c>
      <c r="S19" s="145">
        <v>48827.567250640372</v>
      </c>
      <c r="T19" s="145">
        <v>25975.361715144802</v>
      </c>
      <c r="U19" s="145">
        <v>45437.598794918653</v>
      </c>
      <c r="V19" s="143"/>
      <c r="W19" s="143"/>
      <c r="X19" s="145">
        <v>0</v>
      </c>
      <c r="Y19" s="145">
        <v>0</v>
      </c>
      <c r="Z19" s="145">
        <v>0</v>
      </c>
      <c r="AA19" s="145">
        <v>0</v>
      </c>
      <c r="AB19" s="145">
        <v>0</v>
      </c>
      <c r="AC19" s="145">
        <v>0</v>
      </c>
      <c r="AD19" s="145">
        <v>0</v>
      </c>
      <c r="AE19" s="145">
        <v>0</v>
      </c>
      <c r="AF19" s="17"/>
      <c r="AG19" s="17"/>
    </row>
    <row r="20" spans="1:33" ht="14.45" x14ac:dyDescent="0.3">
      <c r="A20" s="2" t="s">
        <v>283</v>
      </c>
      <c r="B20" s="9" t="s">
        <v>36</v>
      </c>
      <c r="C20" s="46" t="s">
        <v>573</v>
      </c>
      <c r="D20" s="133">
        <v>-35197.191293867276</v>
      </c>
      <c r="E20" s="133">
        <v>-37591.723707092016</v>
      </c>
      <c r="F20" s="133">
        <v>-39679.765613255011</v>
      </c>
      <c r="G20" s="133">
        <v>-42662.027722721206</v>
      </c>
      <c r="H20" s="133">
        <v>-45549.253602018674</v>
      </c>
      <c r="I20" s="133">
        <v>-49420.798095991217</v>
      </c>
      <c r="J20" s="133">
        <v>-53380.927727712442</v>
      </c>
      <c r="K20" s="133">
        <v>-56986.202025020444</v>
      </c>
      <c r="L20" s="17"/>
      <c r="M20" s="17"/>
      <c r="N20" s="145">
        <v>-40310.527392454424</v>
      </c>
      <c r="O20" s="145">
        <v>-44942.898099169841</v>
      </c>
      <c r="P20" s="145">
        <v>-49350.2156248459</v>
      </c>
      <c r="Q20" s="145">
        <v>-55376.079730335048</v>
      </c>
      <c r="R20" s="145">
        <v>-61200.976786970896</v>
      </c>
      <c r="S20" s="145">
        <v>-67928.752721479788</v>
      </c>
      <c r="T20" s="145">
        <v>-75107.317491318361</v>
      </c>
      <c r="U20" s="145">
        <v>-81727.878847571934</v>
      </c>
      <c r="V20" s="143"/>
      <c r="W20" s="143"/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7"/>
      <c r="AG20" s="17"/>
    </row>
    <row r="21" spans="1:33" ht="14.45" x14ac:dyDescent="0.3">
      <c r="A21" s="2" t="s">
        <v>284</v>
      </c>
      <c r="B21" s="9" t="s">
        <v>37</v>
      </c>
      <c r="C21" s="46" t="s">
        <v>573</v>
      </c>
      <c r="D21" s="133">
        <v>-18044.383998790468</v>
      </c>
      <c r="E21" s="133">
        <v>-22552.652064598791</v>
      </c>
      <c r="F21" s="133">
        <v>-12321.844278208868</v>
      </c>
      <c r="G21" s="133">
        <v>-25643.092054420642</v>
      </c>
      <c r="H21" s="133">
        <v>-24050.538368784997</v>
      </c>
      <c r="I21" s="133">
        <v>-20729.544089115625</v>
      </c>
      <c r="J21" s="133">
        <v>-38502.667234638619</v>
      </c>
      <c r="K21" s="133">
        <v>-31348.458094024078</v>
      </c>
      <c r="L21" s="17"/>
      <c r="M21" s="17"/>
      <c r="N21" s="145">
        <v>-19382.998374778974</v>
      </c>
      <c r="O21" s="145">
        <v>-24943.45450906095</v>
      </c>
      <c r="P21" s="145">
        <v>-10052.552771229013</v>
      </c>
      <c r="Q21" s="145">
        <v>-28896.791176358947</v>
      </c>
      <c r="R21" s="145">
        <v>-25809.310703466006</v>
      </c>
      <c r="S21" s="145">
        <v>-19101.185470839417</v>
      </c>
      <c r="T21" s="145">
        <v>-49131.955776173563</v>
      </c>
      <c r="U21" s="145">
        <v>-36290.280052653281</v>
      </c>
      <c r="V21" s="143"/>
      <c r="W21" s="143"/>
      <c r="X21" s="145">
        <v>0</v>
      </c>
      <c r="Y21" s="145">
        <v>0</v>
      </c>
      <c r="Z21" s="145">
        <v>0</v>
      </c>
      <c r="AA21" s="145">
        <v>0</v>
      </c>
      <c r="AB21" s="145">
        <v>0</v>
      </c>
      <c r="AC21" s="145">
        <v>0</v>
      </c>
      <c r="AD21" s="145">
        <v>0</v>
      </c>
      <c r="AE21" s="145">
        <v>0</v>
      </c>
      <c r="AF21" s="17"/>
      <c r="AG21" s="17"/>
    </row>
    <row r="22" spans="1:33" ht="14.45" x14ac:dyDescent="0.3">
      <c r="A22" s="2" t="s">
        <v>285</v>
      </c>
      <c r="B22" s="9" t="s">
        <v>38</v>
      </c>
      <c r="C22" s="46" t="s">
        <v>573</v>
      </c>
      <c r="D22" s="133">
        <v>62067.606790037426</v>
      </c>
      <c r="E22" s="133">
        <v>53061.225095376001</v>
      </c>
      <c r="F22" s="133">
        <v>57703.318401397919</v>
      </c>
      <c r="G22" s="133">
        <v>86303.768613940134</v>
      </c>
      <c r="H22" s="133">
        <v>141749.57671372819</v>
      </c>
      <c r="I22" s="133">
        <v>100792.38118708199</v>
      </c>
      <c r="J22" s="133">
        <v>122350.3679508333</v>
      </c>
      <c r="K22" s="133">
        <v>146874.10022213103</v>
      </c>
      <c r="N22" s="145">
        <v>140031.63926419377</v>
      </c>
      <c r="O22" s="145">
        <v>133755.77258528932</v>
      </c>
      <c r="P22" s="145">
        <v>156846.58785609534</v>
      </c>
      <c r="Q22" s="145">
        <v>187272.1723653783</v>
      </c>
      <c r="R22" s="145">
        <v>267477.49753679836</v>
      </c>
      <c r="S22" s="145">
        <v>196818.10977654488</v>
      </c>
      <c r="T22" s="145">
        <v>222637.69753648734</v>
      </c>
      <c r="U22" s="145">
        <v>234306.38012048928</v>
      </c>
      <c r="V22" s="143"/>
      <c r="W22" s="143"/>
      <c r="X22" s="145">
        <v>0</v>
      </c>
      <c r="Y22" s="145">
        <v>0</v>
      </c>
      <c r="Z22" s="145">
        <v>0</v>
      </c>
      <c r="AA22" s="145">
        <v>0</v>
      </c>
      <c r="AB22" s="145">
        <v>0</v>
      </c>
      <c r="AC22" s="145">
        <v>0</v>
      </c>
      <c r="AD22" s="145">
        <v>0</v>
      </c>
      <c r="AE22" s="145">
        <v>0</v>
      </c>
      <c r="AF22" s="17"/>
      <c r="AG22" s="17"/>
    </row>
    <row r="23" spans="1:33" ht="14.45" x14ac:dyDescent="0.3">
      <c r="A23" s="2" t="s">
        <v>286</v>
      </c>
      <c r="B23" s="9" t="s">
        <v>39</v>
      </c>
      <c r="C23" s="46" t="s">
        <v>573</v>
      </c>
      <c r="D23" s="133">
        <v>-3265.3878445752148</v>
      </c>
      <c r="E23" s="133">
        <v>-1629.9744638374752</v>
      </c>
      <c r="F23" s="133">
        <v>-1589.7323155499707</v>
      </c>
      <c r="G23" s="133">
        <v>-5786.2310374966637</v>
      </c>
      <c r="H23" s="133">
        <v>0</v>
      </c>
      <c r="I23" s="133">
        <v>0</v>
      </c>
      <c r="J23" s="133">
        <v>0</v>
      </c>
      <c r="K23" s="133">
        <v>0</v>
      </c>
      <c r="L23" s="17"/>
      <c r="M23" s="17"/>
      <c r="N23" s="145">
        <v>-3265.3878445752148</v>
      </c>
      <c r="O23" s="145">
        <v>-1629.9744638374752</v>
      </c>
      <c r="P23" s="145">
        <v>-1589.7323155499707</v>
      </c>
      <c r="Q23" s="145">
        <v>-5786.2310374966637</v>
      </c>
      <c r="R23" s="145">
        <v>0</v>
      </c>
      <c r="S23" s="145">
        <v>0</v>
      </c>
      <c r="T23" s="145">
        <v>-12.025099314739014</v>
      </c>
      <c r="U23" s="145">
        <v>-6549.0934133753826</v>
      </c>
      <c r="V23" s="143"/>
      <c r="W23" s="143"/>
      <c r="X23" s="145">
        <v>0</v>
      </c>
      <c r="Y23" s="145">
        <v>0</v>
      </c>
      <c r="Z23" s="145">
        <v>0</v>
      </c>
      <c r="AA23" s="145">
        <v>0</v>
      </c>
      <c r="AB23" s="145">
        <v>0</v>
      </c>
      <c r="AC23" s="145">
        <v>0</v>
      </c>
      <c r="AD23" s="145">
        <v>0</v>
      </c>
      <c r="AE23" s="145">
        <v>0</v>
      </c>
      <c r="AF23" s="17"/>
      <c r="AG23" s="17"/>
    </row>
    <row r="24" spans="1:33" ht="14.45" x14ac:dyDescent="0.3">
      <c r="A24" s="2" t="s">
        <v>287</v>
      </c>
      <c r="B24" s="9" t="s">
        <v>41</v>
      </c>
      <c r="C24" s="46" t="s">
        <v>573</v>
      </c>
      <c r="D24" s="133">
        <v>616355.39518414845</v>
      </c>
      <c r="E24" s="133">
        <v>645233.99375108827</v>
      </c>
      <c r="F24" s="133">
        <v>689025.73555872729</v>
      </c>
      <c r="G24" s="133">
        <v>743900.18108075019</v>
      </c>
      <c r="H24" s="133">
        <v>861599.21942569339</v>
      </c>
      <c r="I24" s="133">
        <v>941662.05652365973</v>
      </c>
      <c r="J24" s="133">
        <v>1025509.7572398544</v>
      </c>
      <c r="K24" s="133">
        <v>1141035.3993679613</v>
      </c>
      <c r="L24" s="17"/>
      <c r="M24" s="17"/>
      <c r="N24" s="145">
        <v>819649.3274634789</v>
      </c>
      <c r="O24" s="145">
        <v>926831.67107586993</v>
      </c>
      <c r="P24" s="145">
        <v>1072035.9738451864</v>
      </c>
      <c r="Q24" s="145">
        <v>1224625.123996709</v>
      </c>
      <c r="R24" s="145">
        <v>1466293.3108300413</v>
      </c>
      <c r="S24" s="145">
        <v>1644010.2351357469</v>
      </c>
      <c r="T24" s="145">
        <v>1817503.9517967456</v>
      </c>
      <c r="U24" s="145">
        <v>2008970.9584512063</v>
      </c>
      <c r="V24" s="143"/>
      <c r="W24" s="143"/>
      <c r="X24" s="145">
        <v>0</v>
      </c>
      <c r="Y24" s="145">
        <v>0</v>
      </c>
      <c r="Z24" s="145">
        <v>0</v>
      </c>
      <c r="AA24" s="145">
        <v>0</v>
      </c>
      <c r="AB24" s="145">
        <v>0</v>
      </c>
      <c r="AC24" s="145">
        <v>0</v>
      </c>
      <c r="AD24" s="145">
        <v>0</v>
      </c>
      <c r="AE24" s="145">
        <v>0</v>
      </c>
      <c r="AF24" s="17"/>
      <c r="AG24" s="17"/>
    </row>
    <row r="25" spans="1:33" ht="14.45" x14ac:dyDescent="0.3">
      <c r="A25" s="2"/>
      <c r="B25" s="10" t="s">
        <v>447</v>
      </c>
      <c r="C25" s="11"/>
      <c r="D25" s="142"/>
      <c r="E25" s="142"/>
      <c r="F25" s="142"/>
      <c r="G25" s="142"/>
      <c r="H25" s="142"/>
      <c r="I25" s="142"/>
      <c r="J25" s="142"/>
      <c r="K25" s="142"/>
      <c r="L25" s="17"/>
      <c r="M25" s="17"/>
      <c r="N25" s="142"/>
      <c r="O25" s="142"/>
      <c r="P25" s="142"/>
      <c r="Q25" s="142"/>
      <c r="R25" s="142"/>
      <c r="S25" s="142"/>
      <c r="T25" s="142"/>
      <c r="U25" s="142"/>
      <c r="V25" s="143"/>
      <c r="W25" s="143"/>
      <c r="X25" s="142"/>
      <c r="Y25" s="142"/>
      <c r="Z25" s="142"/>
      <c r="AA25" s="142"/>
      <c r="AB25" s="142"/>
      <c r="AC25" s="142"/>
      <c r="AD25" s="142"/>
      <c r="AE25" s="142"/>
      <c r="AF25" s="17"/>
      <c r="AG25" s="17"/>
    </row>
    <row r="26" spans="1:33" ht="14.45" x14ac:dyDescent="0.3">
      <c r="A26" s="2" t="s">
        <v>288</v>
      </c>
      <c r="B26" s="9" t="s">
        <v>34</v>
      </c>
      <c r="C26" s="46" t="s">
        <v>573</v>
      </c>
      <c r="D26" s="133">
        <v>806710.6546657735</v>
      </c>
      <c r="E26" s="133">
        <v>897599.31662277016</v>
      </c>
      <c r="F26" s="133">
        <v>990679.19402942318</v>
      </c>
      <c r="G26" s="133">
        <v>1075407.3694160099</v>
      </c>
      <c r="H26" s="133">
        <v>1145929.0292334601</v>
      </c>
      <c r="I26" s="133">
        <v>1284665.1859920861</v>
      </c>
      <c r="J26" s="133">
        <v>1393557.9111895829</v>
      </c>
      <c r="K26" s="133">
        <v>1462303.497831804</v>
      </c>
      <c r="L26" s="17"/>
      <c r="M26" s="17"/>
      <c r="N26" s="145">
        <v>908024.6360387688</v>
      </c>
      <c r="O26" s="145">
        <v>1043367.4894220451</v>
      </c>
      <c r="P26" s="145">
        <v>1195702.6809155436</v>
      </c>
      <c r="Q26" s="145">
        <v>1339314.5147713767</v>
      </c>
      <c r="R26" s="145">
        <v>1451743.0558801733</v>
      </c>
      <c r="S26" s="145">
        <v>1632066.6135636019</v>
      </c>
      <c r="T26" s="145">
        <v>1778994.239567335</v>
      </c>
      <c r="U26" s="145">
        <v>1869642.1902290606</v>
      </c>
      <c r="V26" s="143"/>
      <c r="W26" s="143"/>
      <c r="X26" s="145">
        <v>0</v>
      </c>
      <c r="Y26" s="145">
        <v>0</v>
      </c>
      <c r="Z26" s="145">
        <v>0</v>
      </c>
      <c r="AA26" s="145">
        <v>0</v>
      </c>
      <c r="AB26" s="145">
        <v>0</v>
      </c>
      <c r="AC26" s="145">
        <v>0</v>
      </c>
      <c r="AD26" s="145">
        <v>0</v>
      </c>
      <c r="AE26" s="145">
        <v>0</v>
      </c>
      <c r="AF26" s="17"/>
      <c r="AG26" s="17"/>
    </row>
    <row r="27" spans="1:33" ht="14.45" x14ac:dyDescent="0.3">
      <c r="A27" s="2" t="s">
        <v>289</v>
      </c>
      <c r="B27" s="9" t="s">
        <v>35</v>
      </c>
      <c r="C27" s="46" t="s">
        <v>573</v>
      </c>
      <c r="D27" s="133">
        <v>24039.977509040051</v>
      </c>
      <c r="E27" s="133">
        <v>21901.423325595595</v>
      </c>
      <c r="F27" s="133">
        <v>42004.797826847542</v>
      </c>
      <c r="G27" s="133">
        <v>26562.562024575447</v>
      </c>
      <c r="H27" s="133">
        <v>33117.348944846992</v>
      </c>
      <c r="I27" s="133">
        <v>42779.350693536464</v>
      </c>
      <c r="J27" s="133">
        <v>22018.21499679541</v>
      </c>
      <c r="K27" s="133">
        <v>36557.587445795099</v>
      </c>
      <c r="L27" s="17"/>
      <c r="M27" s="17"/>
      <c r="N27" s="145">
        <v>27059.13415395531</v>
      </c>
      <c r="O27" s="145">
        <v>25458.166741897901</v>
      </c>
      <c r="P27" s="145">
        <v>50697.793670819054</v>
      </c>
      <c r="Q27" s="145">
        <v>33081.068514853003</v>
      </c>
      <c r="R27" s="145">
        <v>41955.374314937013</v>
      </c>
      <c r="S27" s="145">
        <v>54347.818231667945</v>
      </c>
      <c r="T27" s="145">
        <v>28108.108985163894</v>
      </c>
      <c r="U27" s="145">
        <v>46741.054755726516</v>
      </c>
      <c r="V27" s="143"/>
      <c r="W27" s="143"/>
      <c r="X27" s="145">
        <v>0</v>
      </c>
      <c r="Y27" s="145">
        <v>0</v>
      </c>
      <c r="Z27" s="145">
        <v>0</v>
      </c>
      <c r="AA27" s="145">
        <v>0</v>
      </c>
      <c r="AB27" s="145">
        <v>0</v>
      </c>
      <c r="AC27" s="145">
        <v>0</v>
      </c>
      <c r="AD27" s="145">
        <v>0</v>
      </c>
      <c r="AE27" s="145">
        <v>0</v>
      </c>
      <c r="AF27" s="17"/>
      <c r="AG27" s="17"/>
    </row>
    <row r="28" spans="1:33" ht="14.45" x14ac:dyDescent="0.3">
      <c r="A28" s="2" t="s">
        <v>290</v>
      </c>
      <c r="B28" s="9" t="s">
        <v>36</v>
      </c>
      <c r="C28" s="46" t="s">
        <v>573</v>
      </c>
      <c r="D28" s="133">
        <v>-18284.768557364278</v>
      </c>
      <c r="E28" s="133">
        <v>-20290.828492121727</v>
      </c>
      <c r="F28" s="133">
        <v>-22347.610258462239</v>
      </c>
      <c r="G28" s="133">
        <v>-24425.648895115926</v>
      </c>
      <c r="H28" s="133">
        <v>-26196.859921678355</v>
      </c>
      <c r="I28" s="133">
        <v>-29104.073531558457</v>
      </c>
      <c r="J28" s="133">
        <v>-31713.042331077711</v>
      </c>
      <c r="K28" s="133">
        <v>-33542.10460853095</v>
      </c>
      <c r="L28" s="17"/>
      <c r="M28" s="17"/>
      <c r="N28" s="145">
        <v>-20581.13428690561</v>
      </c>
      <c r="O28" s="145">
        <v>-23406.202524505567</v>
      </c>
      <c r="P28" s="145">
        <v>-26543.149499797553</v>
      </c>
      <c r="Q28" s="145">
        <v>-29743.948614046432</v>
      </c>
      <c r="R28" s="145">
        <v>-32341.723800010499</v>
      </c>
      <c r="S28" s="145">
        <v>-36164.173474227508</v>
      </c>
      <c r="T28" s="145">
        <v>-39585.62638128252</v>
      </c>
      <c r="U28" s="145">
        <v>-41940.063452326096</v>
      </c>
      <c r="V28" s="143"/>
      <c r="W28" s="143"/>
      <c r="X28" s="145">
        <v>0</v>
      </c>
      <c r="Y28" s="145">
        <v>0</v>
      </c>
      <c r="Z28" s="145">
        <v>0</v>
      </c>
      <c r="AA28" s="145">
        <v>0</v>
      </c>
      <c r="AB28" s="145">
        <v>0</v>
      </c>
      <c r="AC28" s="145">
        <v>0</v>
      </c>
      <c r="AD28" s="145">
        <v>0</v>
      </c>
      <c r="AE28" s="145">
        <v>0</v>
      </c>
      <c r="AF28" s="17"/>
      <c r="AG28" s="17"/>
    </row>
    <row r="29" spans="1:33" ht="14.45" x14ac:dyDescent="0.3">
      <c r="A29" s="2" t="s">
        <v>291</v>
      </c>
      <c r="B29" s="9" t="s">
        <v>37</v>
      </c>
      <c r="C29" s="46" t="s">
        <v>573</v>
      </c>
      <c r="D29" s="133">
        <v>5755.2089516757733</v>
      </c>
      <c r="E29" s="133">
        <v>1610.5948334738678</v>
      </c>
      <c r="F29" s="133">
        <v>19657.187568385303</v>
      </c>
      <c r="G29" s="133">
        <v>2136.9131294595209</v>
      </c>
      <c r="H29" s="133">
        <v>6920.4890231686368</v>
      </c>
      <c r="I29" s="133">
        <v>13675.277161978007</v>
      </c>
      <c r="J29" s="133">
        <v>-9694.8273342823013</v>
      </c>
      <c r="K29" s="133">
        <v>3015.4828372641496</v>
      </c>
      <c r="L29" s="17"/>
      <c r="M29" s="17"/>
      <c r="N29" s="145">
        <v>6477.9998670497007</v>
      </c>
      <c r="O29" s="145">
        <v>2051.9642173923348</v>
      </c>
      <c r="P29" s="145">
        <v>24154.6441710215</v>
      </c>
      <c r="Q29" s="145">
        <v>3337.1199008065705</v>
      </c>
      <c r="R29" s="145">
        <v>9613.650514926514</v>
      </c>
      <c r="S29" s="145">
        <v>18183.644757440437</v>
      </c>
      <c r="T29" s="145">
        <v>-11477.517396118626</v>
      </c>
      <c r="U29" s="145">
        <v>4800.9913034004203</v>
      </c>
      <c r="V29" s="143"/>
      <c r="W29" s="143"/>
      <c r="X29" s="145">
        <v>0</v>
      </c>
      <c r="Y29" s="145">
        <v>0</v>
      </c>
      <c r="Z29" s="145">
        <v>0</v>
      </c>
      <c r="AA29" s="145">
        <v>0</v>
      </c>
      <c r="AB29" s="145">
        <v>0</v>
      </c>
      <c r="AC29" s="145">
        <v>0</v>
      </c>
      <c r="AD29" s="145">
        <v>0</v>
      </c>
      <c r="AE29" s="145">
        <v>0</v>
      </c>
      <c r="AF29" s="17"/>
      <c r="AG29" s="17"/>
    </row>
    <row r="30" spans="1:33" ht="14.45" x14ac:dyDescent="0.3">
      <c r="A30" s="2" t="s">
        <v>292</v>
      </c>
      <c r="B30" s="9" t="s">
        <v>38</v>
      </c>
      <c r="C30" s="46" t="s">
        <v>573</v>
      </c>
      <c r="D30" s="133">
        <v>85133.453005320873</v>
      </c>
      <c r="E30" s="133">
        <v>91469.282573179182</v>
      </c>
      <c r="F30" s="133">
        <v>65070.987818201356</v>
      </c>
      <c r="G30" s="133">
        <v>68755.645634839806</v>
      </c>
      <c r="H30" s="133">
        <v>131815.66773545716</v>
      </c>
      <c r="I30" s="133">
        <v>95217.448035518828</v>
      </c>
      <c r="J30" s="133">
        <v>78441.468843746203</v>
      </c>
      <c r="K30" s="133">
        <v>123022.01656320783</v>
      </c>
      <c r="N30" s="145">
        <v>128864.85351622668</v>
      </c>
      <c r="O30" s="145">
        <v>150283.22727610619</v>
      </c>
      <c r="P30" s="145">
        <v>119457.18968481162</v>
      </c>
      <c r="Q30" s="145">
        <v>109462.32015483928</v>
      </c>
      <c r="R30" s="145">
        <v>170709.90716850176</v>
      </c>
      <c r="S30" s="145">
        <v>128743.98124629275</v>
      </c>
      <c r="T30" s="145">
        <v>102126.52292508721</v>
      </c>
      <c r="U30" s="145">
        <v>152657.24210275643</v>
      </c>
      <c r="V30" s="143"/>
      <c r="W30" s="143"/>
      <c r="X30" s="145">
        <v>0</v>
      </c>
      <c r="Y30" s="145">
        <v>0</v>
      </c>
      <c r="Z30" s="145">
        <v>0</v>
      </c>
      <c r="AA30" s="145">
        <v>0</v>
      </c>
      <c r="AB30" s="145">
        <v>0</v>
      </c>
      <c r="AC30" s="145">
        <v>0</v>
      </c>
      <c r="AD30" s="145">
        <v>0</v>
      </c>
      <c r="AE30" s="145">
        <v>0</v>
      </c>
      <c r="AF30" s="17"/>
      <c r="AG30" s="17"/>
    </row>
    <row r="31" spans="1:33" ht="14.45" x14ac:dyDescent="0.3">
      <c r="A31" s="2" t="s">
        <v>293</v>
      </c>
      <c r="B31" s="9" t="s">
        <v>39</v>
      </c>
      <c r="C31" s="46" t="s">
        <v>573</v>
      </c>
      <c r="D31" s="133">
        <v>0</v>
      </c>
      <c r="E31" s="133">
        <v>0</v>
      </c>
      <c r="F31" s="133">
        <v>0</v>
      </c>
      <c r="G31" s="133">
        <v>-370.89894684913781</v>
      </c>
      <c r="H31" s="133">
        <v>0</v>
      </c>
      <c r="I31" s="133">
        <v>0</v>
      </c>
      <c r="J31" s="133">
        <v>-1.0548672429116375</v>
      </c>
      <c r="K31" s="133">
        <v>0</v>
      </c>
      <c r="L31" s="17"/>
      <c r="M31" s="17"/>
      <c r="N31" s="145">
        <v>0</v>
      </c>
      <c r="O31" s="145">
        <v>0</v>
      </c>
      <c r="P31" s="145">
        <v>0</v>
      </c>
      <c r="Q31" s="145">
        <v>-370.89894684913781</v>
      </c>
      <c r="R31" s="145">
        <v>0</v>
      </c>
      <c r="S31" s="145">
        <v>0</v>
      </c>
      <c r="T31" s="145">
        <v>-1.0548672429116375</v>
      </c>
      <c r="U31" s="145">
        <v>0</v>
      </c>
      <c r="V31" s="143"/>
      <c r="W31" s="143"/>
      <c r="X31" s="145">
        <v>0</v>
      </c>
      <c r="Y31" s="145">
        <v>0</v>
      </c>
      <c r="Z31" s="145">
        <v>0</v>
      </c>
      <c r="AA31" s="145">
        <v>0</v>
      </c>
      <c r="AB31" s="145">
        <v>0</v>
      </c>
      <c r="AC31" s="145">
        <v>0</v>
      </c>
      <c r="AD31" s="145">
        <v>0</v>
      </c>
      <c r="AE31" s="145">
        <v>0</v>
      </c>
      <c r="AF31" s="17"/>
      <c r="AG31" s="17"/>
    </row>
    <row r="32" spans="1:33" ht="14.45" x14ac:dyDescent="0.3">
      <c r="A32" s="2" t="s">
        <v>294</v>
      </c>
      <c r="B32" s="9" t="s">
        <v>42</v>
      </c>
      <c r="C32" s="46" t="s">
        <v>573</v>
      </c>
      <c r="D32" s="133">
        <v>897599.31662277016</v>
      </c>
      <c r="E32" s="133">
        <v>990679.19402942318</v>
      </c>
      <c r="F32" s="133">
        <v>1075407.3694160099</v>
      </c>
      <c r="G32" s="133">
        <v>1145929.0292334601</v>
      </c>
      <c r="H32" s="133">
        <v>1284665.1859920861</v>
      </c>
      <c r="I32" s="133">
        <v>1393557.9111895829</v>
      </c>
      <c r="J32" s="133">
        <v>1462303.497831804</v>
      </c>
      <c r="K32" s="133">
        <v>1588340.997232276</v>
      </c>
      <c r="L32" s="17"/>
      <c r="M32" s="17"/>
      <c r="N32" s="145">
        <v>1043367.4894220451</v>
      </c>
      <c r="O32" s="145">
        <v>1195702.6809155436</v>
      </c>
      <c r="P32" s="145">
        <v>1339314.5147713767</v>
      </c>
      <c r="Q32" s="145">
        <v>1451743.0558801733</v>
      </c>
      <c r="R32" s="145">
        <v>1632066.6135636019</v>
      </c>
      <c r="S32" s="145">
        <v>1778994.239567335</v>
      </c>
      <c r="T32" s="145">
        <v>1869642.1902290606</v>
      </c>
      <c r="U32" s="145">
        <v>2027100.4236352176</v>
      </c>
      <c r="V32" s="143"/>
      <c r="W32" s="143"/>
      <c r="X32" s="145">
        <v>0</v>
      </c>
      <c r="Y32" s="145">
        <v>0</v>
      </c>
      <c r="Z32" s="145">
        <v>0</v>
      </c>
      <c r="AA32" s="145">
        <v>0</v>
      </c>
      <c r="AB32" s="145">
        <v>0</v>
      </c>
      <c r="AC32" s="145">
        <v>0</v>
      </c>
      <c r="AD32" s="145">
        <v>0</v>
      </c>
      <c r="AE32" s="145">
        <v>0</v>
      </c>
      <c r="AF32" s="17"/>
      <c r="AG32" s="17"/>
    </row>
    <row r="33" spans="1:33" ht="14.45" x14ac:dyDescent="0.3">
      <c r="A33" s="2"/>
      <c r="B33" s="10" t="s">
        <v>43</v>
      </c>
      <c r="C33" s="11"/>
      <c r="D33" s="142"/>
      <c r="E33" s="142"/>
      <c r="F33" s="142"/>
      <c r="G33" s="142"/>
      <c r="H33" s="142"/>
      <c r="I33" s="142"/>
      <c r="J33" s="142"/>
      <c r="K33" s="142"/>
      <c r="L33" s="17"/>
      <c r="M33" s="17"/>
      <c r="N33" s="142"/>
      <c r="O33" s="142"/>
      <c r="P33" s="142"/>
      <c r="Q33" s="142"/>
      <c r="R33" s="142"/>
      <c r="S33" s="142"/>
      <c r="T33" s="142"/>
      <c r="U33" s="142"/>
      <c r="V33" s="143"/>
      <c r="W33" s="143"/>
      <c r="X33" s="142"/>
      <c r="Y33" s="142"/>
      <c r="Z33" s="142"/>
      <c r="AA33" s="142"/>
      <c r="AB33" s="142"/>
      <c r="AC33" s="142"/>
      <c r="AD33" s="142"/>
      <c r="AE33" s="142"/>
      <c r="AF33" s="17"/>
      <c r="AG33" s="17"/>
    </row>
    <row r="34" spans="1:33" ht="14.45" x14ac:dyDescent="0.3">
      <c r="A34" s="2" t="s">
        <v>295</v>
      </c>
      <c r="B34" s="9" t="s">
        <v>34</v>
      </c>
      <c r="C34" s="46" t="s">
        <v>573</v>
      </c>
      <c r="D34" s="133">
        <v>364096.33633509243</v>
      </c>
      <c r="E34" s="133">
        <v>405738.28071732126</v>
      </c>
      <c r="F34" s="133">
        <v>447350.86851700227</v>
      </c>
      <c r="G34" s="133">
        <v>500311.73626598698</v>
      </c>
      <c r="H34" s="133">
        <v>564898.78029531066</v>
      </c>
      <c r="I34" s="133">
        <v>583709.41365658818</v>
      </c>
      <c r="J34" s="133">
        <v>654336.56647239765</v>
      </c>
      <c r="K34" s="133">
        <v>731553.29638782796</v>
      </c>
      <c r="L34" s="17"/>
      <c r="M34" s="17"/>
      <c r="N34" s="133">
        <v>670569.12605345773</v>
      </c>
      <c r="O34" s="133">
        <v>736314.18069822306</v>
      </c>
      <c r="P34" s="133">
        <v>808172.45197041216</v>
      </c>
      <c r="Q34" s="133">
        <v>911183.1212836398</v>
      </c>
      <c r="R34" s="133">
        <v>1011657.0713304443</v>
      </c>
      <c r="S34" s="133">
        <v>1013475.1370023261</v>
      </c>
      <c r="T34" s="133">
        <v>1102050.406718791</v>
      </c>
      <c r="U34" s="133">
        <v>1188596.186219485</v>
      </c>
      <c r="V34" s="143"/>
      <c r="W34" s="143"/>
      <c r="X34" s="145">
        <v>0</v>
      </c>
      <c r="Y34" s="145">
        <v>0</v>
      </c>
      <c r="Z34" s="145">
        <v>0</v>
      </c>
      <c r="AA34" s="145">
        <v>0</v>
      </c>
      <c r="AB34" s="145">
        <v>0</v>
      </c>
      <c r="AC34" s="145">
        <v>0</v>
      </c>
      <c r="AD34" s="145">
        <v>0</v>
      </c>
      <c r="AE34" s="145">
        <v>0</v>
      </c>
      <c r="AF34" s="17"/>
      <c r="AG34" s="17"/>
    </row>
    <row r="35" spans="1:33" ht="14.45" x14ac:dyDescent="0.3">
      <c r="A35" s="2" t="s">
        <v>296</v>
      </c>
      <c r="B35" s="9" t="s">
        <v>35</v>
      </c>
      <c r="C35" s="46" t="s">
        <v>573</v>
      </c>
      <c r="D35" s="133">
        <v>10850.070822785754</v>
      </c>
      <c r="E35" s="133">
        <v>9900.0140495026426</v>
      </c>
      <c r="F35" s="133">
        <v>18967.6768251209</v>
      </c>
      <c r="G35" s="133">
        <v>12357.699885769878</v>
      </c>
      <c r="H35" s="133">
        <v>16325.574750534473</v>
      </c>
      <c r="I35" s="133">
        <v>19437.523474764384</v>
      </c>
      <c r="J35" s="133">
        <v>10338.517750263883</v>
      </c>
      <c r="K35" s="133">
        <v>18288.832409695697</v>
      </c>
      <c r="L35" s="17"/>
      <c r="M35" s="17"/>
      <c r="N35" s="133">
        <v>19982.959956393039</v>
      </c>
      <c r="O35" s="133">
        <v>17966.06600903664</v>
      </c>
      <c r="P35" s="133">
        <v>34266.511963545476</v>
      </c>
      <c r="Q35" s="133">
        <v>22506.223095705904</v>
      </c>
      <c r="R35" s="133">
        <v>29236.889361449837</v>
      </c>
      <c r="S35" s="133">
        <v>33748.722062177469</v>
      </c>
      <c r="T35" s="133">
        <v>17412.396426156898</v>
      </c>
      <c r="U35" s="133">
        <v>29714.904655487124</v>
      </c>
      <c r="V35" s="143"/>
      <c r="W35" s="143"/>
      <c r="X35" s="145">
        <v>0</v>
      </c>
      <c r="Y35" s="145">
        <v>0</v>
      </c>
      <c r="Z35" s="145">
        <v>0</v>
      </c>
      <c r="AA35" s="145">
        <v>0</v>
      </c>
      <c r="AB35" s="145">
        <v>0</v>
      </c>
      <c r="AC35" s="145">
        <v>0</v>
      </c>
      <c r="AD35" s="145">
        <v>0</v>
      </c>
      <c r="AE35" s="145">
        <v>0</v>
      </c>
      <c r="AF35" s="17"/>
      <c r="AG35" s="17"/>
    </row>
    <row r="36" spans="1:33" ht="14.45" x14ac:dyDescent="0.3">
      <c r="A36" s="2" t="s">
        <v>297</v>
      </c>
      <c r="B36" s="9" t="s">
        <v>36</v>
      </c>
      <c r="C36" s="46" t="s">
        <v>573</v>
      </c>
      <c r="D36" s="133">
        <v>-19292.041080288356</v>
      </c>
      <c r="E36" s="133">
        <v>-21171.80536286861</v>
      </c>
      <c r="F36" s="133">
        <v>-23065.519192748892</v>
      </c>
      <c r="G36" s="133">
        <v>-25561.781757816694</v>
      </c>
      <c r="H36" s="133">
        <v>-28250.803936526398</v>
      </c>
      <c r="I36" s="133">
        <v>-30990.074988568907</v>
      </c>
      <c r="J36" s="133">
        <v>-34234.532671459201</v>
      </c>
      <c r="K36" s="133">
        <v>-36221.529963294772</v>
      </c>
      <c r="L36" s="17"/>
      <c r="M36" s="17"/>
      <c r="N36" s="133">
        <v>-30881.545451404127</v>
      </c>
      <c r="O36" s="133">
        <v>-33778.253104450429</v>
      </c>
      <c r="P36" s="133">
        <v>-36855.154015769025</v>
      </c>
      <c r="Q36" s="133">
        <v>-41178.383823635653</v>
      </c>
      <c r="R36" s="133">
        <v>-45292.720419526682</v>
      </c>
      <c r="S36" s="133">
        <v>-49142.642107890482</v>
      </c>
      <c r="T36" s="133">
        <v>-53528.575438241598</v>
      </c>
      <c r="U36" s="133">
        <v>-56340.681554682546</v>
      </c>
      <c r="V36" s="143"/>
      <c r="W36" s="143"/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7"/>
      <c r="AG36" s="17"/>
    </row>
    <row r="37" spans="1:33" ht="14.45" x14ac:dyDescent="0.3">
      <c r="A37" s="2" t="s">
        <v>298</v>
      </c>
      <c r="B37" s="9" t="s">
        <v>37</v>
      </c>
      <c r="C37" s="46" t="s">
        <v>573</v>
      </c>
      <c r="D37" s="133">
        <v>-8441.9702575026022</v>
      </c>
      <c r="E37" s="133">
        <v>-11271.791313365966</v>
      </c>
      <c r="F37" s="133">
        <v>-4097.8423676279936</v>
      </c>
      <c r="G37" s="133">
        <v>-13204.081872046816</v>
      </c>
      <c r="H37" s="133">
        <v>-11925.229185991924</v>
      </c>
      <c r="I37" s="133">
        <v>-11552.551513804521</v>
      </c>
      <c r="J37" s="133">
        <v>-23896.014921195318</v>
      </c>
      <c r="K37" s="133">
        <v>-17932.697553599075</v>
      </c>
      <c r="L37" s="17"/>
      <c r="M37" s="17"/>
      <c r="N37" s="133">
        <v>-10898.585495011088</v>
      </c>
      <c r="O37" s="133">
        <v>-15812.187095413787</v>
      </c>
      <c r="P37" s="133">
        <v>-2588.6420522235471</v>
      </c>
      <c r="Q37" s="133">
        <v>-18672.160727929746</v>
      </c>
      <c r="R37" s="133">
        <v>-16055.831058076845</v>
      </c>
      <c r="S37" s="133">
        <v>-15393.920045713015</v>
      </c>
      <c r="T37" s="133">
        <v>-36116.1790120847</v>
      </c>
      <c r="U37" s="133">
        <v>-26625.776899195422</v>
      </c>
      <c r="V37" s="143"/>
      <c r="W37" s="143"/>
      <c r="X37" s="145">
        <v>0</v>
      </c>
      <c r="Y37" s="145">
        <v>0</v>
      </c>
      <c r="Z37" s="145">
        <v>0</v>
      </c>
      <c r="AA37" s="145">
        <v>0</v>
      </c>
      <c r="AB37" s="145">
        <v>0</v>
      </c>
      <c r="AC37" s="145">
        <v>0</v>
      </c>
      <c r="AD37" s="145">
        <v>0</v>
      </c>
      <c r="AE37" s="145">
        <v>0</v>
      </c>
      <c r="AF37" s="17"/>
      <c r="AG37" s="17"/>
    </row>
    <row r="38" spans="1:33" ht="14.45" x14ac:dyDescent="0.3">
      <c r="A38" s="2" t="s">
        <v>299</v>
      </c>
      <c r="B38" s="9" t="s">
        <v>38</v>
      </c>
      <c r="C38" s="46" t="s">
        <v>573</v>
      </c>
      <c r="D38" s="133">
        <v>52360.437110416395</v>
      </c>
      <c r="E38" s="133">
        <v>54779.78980938044</v>
      </c>
      <c r="F38" s="133">
        <v>60449.547557111036</v>
      </c>
      <c r="G38" s="133">
        <v>81605.873027849346</v>
      </c>
      <c r="H38" s="133">
        <v>45158.498789112658</v>
      </c>
      <c r="I38" s="133">
        <v>92326.980940234673</v>
      </c>
      <c r="J38" s="133">
        <v>101166.12037182666</v>
      </c>
      <c r="K38" s="133">
        <v>137593.3726374658</v>
      </c>
      <c r="N38" s="133">
        <v>78920.162610461266</v>
      </c>
      <c r="O38" s="133">
        <v>89565.869063936378</v>
      </c>
      <c r="P38" s="133">
        <v>108990.14880594955</v>
      </c>
      <c r="Q38" s="133">
        <v>122960.85790121325</v>
      </c>
      <c r="R38" s="133">
        <v>32296.532971801833</v>
      </c>
      <c r="S38" s="133">
        <v>114116.46637279878</v>
      </c>
      <c r="T38" s="133">
        <v>122715.33404797962</v>
      </c>
      <c r="U38" s="133">
        <v>162656.2506007854</v>
      </c>
      <c r="V38" s="143"/>
      <c r="W38" s="143"/>
      <c r="X38" s="145">
        <v>0</v>
      </c>
      <c r="Y38" s="145">
        <v>0</v>
      </c>
      <c r="Z38" s="145">
        <v>0</v>
      </c>
      <c r="AA38" s="145">
        <v>0</v>
      </c>
      <c r="AB38" s="145">
        <v>0</v>
      </c>
      <c r="AC38" s="145">
        <v>0</v>
      </c>
      <c r="AD38" s="145">
        <v>0</v>
      </c>
      <c r="AE38" s="145">
        <v>0</v>
      </c>
      <c r="AF38" s="17"/>
      <c r="AG38" s="17"/>
    </row>
    <row r="39" spans="1:33" ht="14.45" x14ac:dyDescent="0.3">
      <c r="A39" s="2" t="s">
        <v>300</v>
      </c>
      <c r="B39" s="9" t="s">
        <v>39</v>
      </c>
      <c r="C39" s="46" t="s">
        <v>573</v>
      </c>
      <c r="D39" s="133">
        <v>-2276.5224706849194</v>
      </c>
      <c r="E39" s="133">
        <v>-1895.4106963333811</v>
      </c>
      <c r="F39" s="133">
        <v>-3390.8374404983438</v>
      </c>
      <c r="G39" s="133">
        <v>-3814.7471264789647</v>
      </c>
      <c r="H39" s="133">
        <v>-14422.636241843076</v>
      </c>
      <c r="I39" s="133">
        <v>-10147.27661062072</v>
      </c>
      <c r="J39" s="133">
        <v>-53.375535201021748</v>
      </c>
      <c r="K39" s="133">
        <v>-5799.2290222942665</v>
      </c>
      <c r="L39" s="17"/>
      <c r="M39" s="17"/>
      <c r="N39" s="133">
        <v>-2276.5224706849194</v>
      </c>
      <c r="O39" s="133">
        <v>-1895.4106963333811</v>
      </c>
      <c r="P39" s="133">
        <v>-3390.8374404983438</v>
      </c>
      <c r="Q39" s="133">
        <v>-3814.7471264789647</v>
      </c>
      <c r="R39" s="133">
        <v>-14422.636241843076</v>
      </c>
      <c r="S39" s="133">
        <v>-10147.27661062072</v>
      </c>
      <c r="T39" s="133">
        <v>-53.375535201021748</v>
      </c>
      <c r="U39" s="133">
        <v>-5799.2290222942665</v>
      </c>
      <c r="V39" s="143"/>
      <c r="W39" s="143"/>
      <c r="X39" s="145">
        <v>0</v>
      </c>
      <c r="Y39" s="145">
        <v>0</v>
      </c>
      <c r="Z39" s="145">
        <v>0</v>
      </c>
      <c r="AA39" s="145">
        <v>0</v>
      </c>
      <c r="AB39" s="145">
        <v>0</v>
      </c>
      <c r="AC39" s="145">
        <v>0</v>
      </c>
      <c r="AD39" s="145">
        <v>0</v>
      </c>
      <c r="AE39" s="145">
        <v>0</v>
      </c>
      <c r="AF39" s="17"/>
      <c r="AG39" s="17"/>
    </row>
    <row r="40" spans="1:33" ht="14.45" x14ac:dyDescent="0.3">
      <c r="A40" s="2" t="s">
        <v>301</v>
      </c>
      <c r="B40" s="9" t="s">
        <v>44</v>
      </c>
      <c r="C40" s="46" t="s">
        <v>573</v>
      </c>
      <c r="D40" s="133">
        <v>405738.28071732126</v>
      </c>
      <c r="E40" s="133">
        <v>447350.86851700227</v>
      </c>
      <c r="F40" s="133">
        <v>500311.73626598698</v>
      </c>
      <c r="G40" s="133">
        <v>564898.78029531066</v>
      </c>
      <c r="H40" s="133">
        <v>583709.41365658818</v>
      </c>
      <c r="I40" s="133">
        <v>654336.56647239765</v>
      </c>
      <c r="J40" s="133">
        <v>731553.29638782796</v>
      </c>
      <c r="K40" s="133">
        <v>845414.74244940048</v>
      </c>
      <c r="L40" s="17"/>
      <c r="M40" s="17"/>
      <c r="N40" s="133">
        <v>736314.18069822306</v>
      </c>
      <c r="O40" s="133">
        <v>808172.45197041216</v>
      </c>
      <c r="P40" s="133">
        <v>911183.1212836398</v>
      </c>
      <c r="Q40" s="133">
        <v>1011657.0713304443</v>
      </c>
      <c r="R40" s="133">
        <v>1013475.1370023261</v>
      </c>
      <c r="S40" s="133">
        <v>1102050.406718791</v>
      </c>
      <c r="T40" s="133">
        <v>1188596.186219485</v>
      </c>
      <c r="U40" s="133">
        <v>1318827.4308987805</v>
      </c>
      <c r="V40" s="143"/>
      <c r="W40" s="143"/>
      <c r="X40" s="145">
        <v>0</v>
      </c>
      <c r="Y40" s="145">
        <v>0</v>
      </c>
      <c r="Z40" s="145">
        <v>0</v>
      </c>
      <c r="AA40" s="145">
        <v>0</v>
      </c>
      <c r="AB40" s="145">
        <v>0</v>
      </c>
      <c r="AC40" s="145">
        <v>0</v>
      </c>
      <c r="AD40" s="145">
        <v>0</v>
      </c>
      <c r="AE40" s="145">
        <v>0</v>
      </c>
      <c r="AF40" s="17"/>
      <c r="AG40" s="17"/>
    </row>
    <row r="41" spans="1:33" ht="14.45" x14ac:dyDescent="0.3">
      <c r="A41" s="2"/>
      <c r="B41" s="10" t="s">
        <v>448</v>
      </c>
      <c r="C41" s="11"/>
      <c r="D41" s="142"/>
      <c r="E41" s="142"/>
      <c r="F41" s="142"/>
      <c r="G41" s="142"/>
      <c r="H41" s="142"/>
      <c r="I41" s="142"/>
      <c r="J41" s="142"/>
      <c r="K41" s="142"/>
      <c r="L41" s="17"/>
      <c r="M41" s="17"/>
      <c r="N41" s="142"/>
      <c r="O41" s="142"/>
      <c r="P41" s="142"/>
      <c r="Q41" s="142"/>
      <c r="R41" s="142"/>
      <c r="S41" s="142"/>
      <c r="T41" s="142"/>
      <c r="U41" s="142"/>
      <c r="V41" s="143"/>
      <c r="W41" s="143"/>
      <c r="X41" s="142"/>
      <c r="Y41" s="142"/>
      <c r="Z41" s="142"/>
      <c r="AA41" s="142"/>
      <c r="AB41" s="142"/>
      <c r="AC41" s="142"/>
      <c r="AD41" s="142"/>
      <c r="AE41" s="142"/>
      <c r="AF41" s="17"/>
      <c r="AG41" s="17"/>
    </row>
    <row r="42" spans="1:33" ht="14.45" x14ac:dyDescent="0.3">
      <c r="A42" s="2" t="s">
        <v>302</v>
      </c>
      <c r="B42" s="9" t="s">
        <v>34</v>
      </c>
      <c r="C42" s="46" t="s">
        <v>573</v>
      </c>
      <c r="D42" s="133">
        <v>124440.88186553463</v>
      </c>
      <c r="E42" s="133">
        <v>152904.54976151072</v>
      </c>
      <c r="F42" s="133">
        <v>163876.03710820733</v>
      </c>
      <c r="G42" s="133">
        <v>175753.98906328235</v>
      </c>
      <c r="H42" s="133">
        <v>200882.2928267339</v>
      </c>
      <c r="I42" s="133">
        <v>264761.13426553807</v>
      </c>
      <c r="J42" s="133">
        <v>312420.90706739028</v>
      </c>
      <c r="K42" s="133">
        <v>340001.42013218271</v>
      </c>
      <c r="L42" s="17"/>
      <c r="M42" s="17"/>
      <c r="N42" s="145">
        <v>148892.87431383092</v>
      </c>
      <c r="O42" s="145">
        <v>192802.92749561323</v>
      </c>
      <c r="P42" s="145">
        <v>212386.6996797015</v>
      </c>
      <c r="Q42" s="145">
        <v>234962.12995536943</v>
      </c>
      <c r="R42" s="145">
        <v>276584.12901809311</v>
      </c>
      <c r="S42" s="145">
        <v>362016.19601147447</v>
      </c>
      <c r="T42" s="145">
        <v>427252.62739049044</v>
      </c>
      <c r="U42" s="145">
        <v>463583.3441132069</v>
      </c>
      <c r="V42" s="143"/>
      <c r="W42" s="143"/>
      <c r="X42" s="145">
        <v>0</v>
      </c>
      <c r="Y42" s="145">
        <v>0</v>
      </c>
      <c r="Z42" s="145">
        <v>0</v>
      </c>
      <c r="AA42" s="145">
        <v>0</v>
      </c>
      <c r="AB42" s="145">
        <v>0</v>
      </c>
      <c r="AC42" s="145">
        <v>0</v>
      </c>
      <c r="AD42" s="145">
        <v>0</v>
      </c>
      <c r="AE42" s="145">
        <v>0</v>
      </c>
      <c r="AF42" s="17"/>
      <c r="AG42" s="17"/>
    </row>
    <row r="43" spans="1:33" ht="14.45" x14ac:dyDescent="0.3">
      <c r="A43" s="2" t="s">
        <v>303</v>
      </c>
      <c r="B43" s="9" t="s">
        <v>35</v>
      </c>
      <c r="C43" s="46" t="s">
        <v>573</v>
      </c>
      <c r="D43" s="133">
        <v>3708.3382795929319</v>
      </c>
      <c r="E43" s="133">
        <v>3730.8710141808615</v>
      </c>
      <c r="F43" s="133">
        <v>6948.3439733879914</v>
      </c>
      <c r="G43" s="133">
        <v>4341.1235298630736</v>
      </c>
      <c r="H43" s="133">
        <v>5805.4982626926103</v>
      </c>
      <c r="I43" s="133">
        <v>8816.545771042418</v>
      </c>
      <c r="J43" s="133">
        <v>4936.2503316647671</v>
      </c>
      <c r="K43" s="133">
        <v>8500.0355033045689</v>
      </c>
      <c r="L43" s="17"/>
      <c r="M43" s="17"/>
      <c r="N43" s="145">
        <v>4437.0076545521624</v>
      </c>
      <c r="O43" s="145">
        <v>4704.3914308929634</v>
      </c>
      <c r="P43" s="145">
        <v>9005.1960664193448</v>
      </c>
      <c r="Q43" s="145">
        <v>5803.5646098976249</v>
      </c>
      <c r="R43" s="145">
        <v>7993.2813286228902</v>
      </c>
      <c r="S43" s="145">
        <v>12055.1393271821</v>
      </c>
      <c r="T43" s="145">
        <v>6750.591512769749</v>
      </c>
      <c r="U43" s="145">
        <v>11589.583602830175</v>
      </c>
      <c r="V43" s="143"/>
      <c r="W43" s="143"/>
      <c r="X43" s="145">
        <v>0</v>
      </c>
      <c r="Y43" s="145">
        <v>0</v>
      </c>
      <c r="Z43" s="145">
        <v>0</v>
      </c>
      <c r="AA43" s="145">
        <v>0</v>
      </c>
      <c r="AB43" s="145">
        <v>0</v>
      </c>
      <c r="AC43" s="145">
        <v>0</v>
      </c>
      <c r="AD43" s="145">
        <v>0</v>
      </c>
      <c r="AE43" s="145">
        <v>0</v>
      </c>
      <c r="AF43" s="17"/>
      <c r="AG43" s="17"/>
    </row>
    <row r="44" spans="1:33" ht="14.45" x14ac:dyDescent="0.3">
      <c r="A44" s="2" t="s">
        <v>304</v>
      </c>
      <c r="B44" s="9" t="s">
        <v>36</v>
      </c>
      <c r="C44" s="46" t="s">
        <v>573</v>
      </c>
      <c r="D44" s="133">
        <v>-6309.817923508931</v>
      </c>
      <c r="E44" s="133">
        <v>-7130.7850012018498</v>
      </c>
      <c r="F44" s="133">
        <v>-7596.0497734174805</v>
      </c>
      <c r="G44" s="133">
        <v>-8176.4478601577084</v>
      </c>
      <c r="H44" s="133">
        <v>-8965.600869275695</v>
      </c>
      <c r="I44" s="133">
        <v>-10308.01193464421</v>
      </c>
      <c r="J44" s="133">
        <v>-11656.10051242077</v>
      </c>
      <c r="K44" s="133">
        <v>-12529.616283222344</v>
      </c>
      <c r="N44" s="145">
        <v>-7549.6646515519033</v>
      </c>
      <c r="O44" s="145">
        <v>-8732.7053171563275</v>
      </c>
      <c r="P44" s="145">
        <v>-9424.3433213543503</v>
      </c>
      <c r="Q44" s="145">
        <v>-10298.169056135832</v>
      </c>
      <c r="R44" s="145">
        <v>-11487.479800642646</v>
      </c>
      <c r="S44" s="145">
        <v>-13276.340642123258</v>
      </c>
      <c r="T44" s="145">
        <v>-15077.080793081803</v>
      </c>
      <c r="U44" s="145">
        <v>-16212.79404513239</v>
      </c>
      <c r="V44" s="143"/>
      <c r="W44" s="143"/>
      <c r="X44" s="145">
        <v>0</v>
      </c>
      <c r="Y44" s="145">
        <v>0</v>
      </c>
      <c r="Z44" s="145">
        <v>0</v>
      </c>
      <c r="AA44" s="145">
        <v>0</v>
      </c>
      <c r="AB44" s="145">
        <v>0</v>
      </c>
      <c r="AC44" s="145">
        <v>0</v>
      </c>
      <c r="AD44" s="145">
        <v>0</v>
      </c>
      <c r="AE44" s="145">
        <v>0</v>
      </c>
      <c r="AF44" s="17"/>
      <c r="AG44" s="17"/>
    </row>
    <row r="45" spans="1:33" ht="14.45" x14ac:dyDescent="0.3">
      <c r="A45" s="2" t="s">
        <v>305</v>
      </c>
      <c r="B45" s="9" t="s">
        <v>37</v>
      </c>
      <c r="C45" s="46" t="s">
        <v>573</v>
      </c>
      <c r="D45" s="133">
        <v>-2601.4796439159991</v>
      </c>
      <c r="E45" s="133">
        <v>-3399.9139870209883</v>
      </c>
      <c r="F45" s="133">
        <v>-647.70580002948918</v>
      </c>
      <c r="G45" s="133">
        <v>-3835.3243302946348</v>
      </c>
      <c r="H45" s="133">
        <v>-3160.1026065830847</v>
      </c>
      <c r="I45" s="133">
        <v>-1491.4661636017918</v>
      </c>
      <c r="J45" s="133">
        <v>-6719.8501807560024</v>
      </c>
      <c r="K45" s="133">
        <v>-4029.5807799177746</v>
      </c>
      <c r="L45" s="17"/>
      <c r="M45" s="17"/>
      <c r="N45" s="145">
        <v>-3112.6569969997408</v>
      </c>
      <c r="O45" s="145">
        <v>-4028.3138862633641</v>
      </c>
      <c r="P45" s="145">
        <v>-419.14725493500555</v>
      </c>
      <c r="Q45" s="145">
        <v>-4494.6044462382069</v>
      </c>
      <c r="R45" s="145">
        <v>-3494.1984720197561</v>
      </c>
      <c r="S45" s="145">
        <v>-1221.2013149411578</v>
      </c>
      <c r="T45" s="145">
        <v>-8326.4892803120529</v>
      </c>
      <c r="U45" s="145">
        <v>-4623.2104423022156</v>
      </c>
      <c r="V45" s="143"/>
      <c r="W45" s="143"/>
      <c r="X45" s="145">
        <v>0</v>
      </c>
      <c r="Y45" s="145">
        <v>0</v>
      </c>
      <c r="Z45" s="145">
        <v>0</v>
      </c>
      <c r="AA45" s="145">
        <v>0</v>
      </c>
      <c r="AB45" s="145">
        <v>0</v>
      </c>
      <c r="AC45" s="145">
        <v>0</v>
      </c>
      <c r="AD45" s="145">
        <v>0</v>
      </c>
      <c r="AE45" s="145">
        <v>0</v>
      </c>
      <c r="AF45" s="17"/>
      <c r="AG45" s="17"/>
    </row>
    <row r="46" spans="1:33" ht="14.45" x14ac:dyDescent="0.3">
      <c r="A46" s="2" t="s">
        <v>306</v>
      </c>
      <c r="B46" s="9" t="s">
        <v>38</v>
      </c>
      <c r="C46" s="46" t="s">
        <v>573</v>
      </c>
      <c r="D46" s="133">
        <v>31065.147539892088</v>
      </c>
      <c r="E46" s="133">
        <v>14371.40133371762</v>
      </c>
      <c r="F46" s="133">
        <v>12525.657755104494</v>
      </c>
      <c r="G46" s="133">
        <v>28972.248731648677</v>
      </c>
      <c r="H46" s="133">
        <v>67313.116694534154</v>
      </c>
      <c r="I46" s="133">
        <v>49151.23896545398</v>
      </c>
      <c r="J46" s="133">
        <v>34300.363245548426</v>
      </c>
      <c r="K46" s="133">
        <v>16175.654828002582</v>
      </c>
      <c r="L46" s="17"/>
      <c r="M46" s="17"/>
      <c r="N46" s="145">
        <v>47022.710178782043</v>
      </c>
      <c r="O46" s="145">
        <v>23612.086070351626</v>
      </c>
      <c r="P46" s="145">
        <v>22994.577530602914</v>
      </c>
      <c r="Q46" s="145">
        <v>46125.224146864377</v>
      </c>
      <c r="R46" s="145">
        <v>89200.438114547971</v>
      </c>
      <c r="S46" s="145">
        <v>66457.63269395713</v>
      </c>
      <c r="T46" s="145">
        <v>44657.206003028557</v>
      </c>
      <c r="U46" s="145">
        <v>20072.267747133596</v>
      </c>
      <c r="V46" s="143"/>
      <c r="W46" s="143"/>
      <c r="X46" s="145">
        <v>0</v>
      </c>
      <c r="Y46" s="145">
        <v>0</v>
      </c>
      <c r="Z46" s="145">
        <v>0</v>
      </c>
      <c r="AA46" s="145">
        <v>0</v>
      </c>
      <c r="AB46" s="145">
        <v>0</v>
      </c>
      <c r="AC46" s="145">
        <v>0</v>
      </c>
      <c r="AD46" s="145">
        <v>0</v>
      </c>
      <c r="AE46" s="145">
        <v>0</v>
      </c>
      <c r="AF46" s="17"/>
      <c r="AG46" s="17"/>
    </row>
    <row r="47" spans="1:33" ht="14.45" x14ac:dyDescent="0.3">
      <c r="A47" s="2" t="s">
        <v>307</v>
      </c>
      <c r="B47" s="9" t="s">
        <v>39</v>
      </c>
      <c r="C47" s="46" t="s">
        <v>573</v>
      </c>
      <c r="D47" s="133">
        <v>0</v>
      </c>
      <c r="E47" s="133">
        <v>0</v>
      </c>
      <c r="F47" s="133">
        <v>0</v>
      </c>
      <c r="G47" s="133">
        <v>-8.6206379024715947</v>
      </c>
      <c r="H47" s="133">
        <v>-274.17264914685217</v>
      </c>
      <c r="I47" s="133">
        <v>0</v>
      </c>
      <c r="J47" s="133">
        <v>0</v>
      </c>
      <c r="K47" s="133">
        <v>0</v>
      </c>
      <c r="L47" s="17"/>
      <c r="M47" s="17"/>
      <c r="N47" s="145">
        <v>0</v>
      </c>
      <c r="O47" s="145">
        <v>0</v>
      </c>
      <c r="P47" s="145">
        <v>0</v>
      </c>
      <c r="Q47" s="145">
        <v>-8.6206379024715947</v>
      </c>
      <c r="R47" s="145">
        <v>-274.17264914685217</v>
      </c>
      <c r="S47" s="145">
        <v>0</v>
      </c>
      <c r="T47" s="145">
        <v>0</v>
      </c>
      <c r="U47" s="145">
        <v>0</v>
      </c>
      <c r="V47" s="143"/>
      <c r="W47" s="143"/>
      <c r="X47" s="145">
        <v>0</v>
      </c>
      <c r="Y47" s="145">
        <v>0</v>
      </c>
      <c r="Z47" s="145">
        <v>0</v>
      </c>
      <c r="AA47" s="145">
        <v>0</v>
      </c>
      <c r="AB47" s="145">
        <v>0</v>
      </c>
      <c r="AC47" s="145">
        <v>0</v>
      </c>
      <c r="AD47" s="145">
        <v>0</v>
      </c>
      <c r="AE47" s="145">
        <v>0</v>
      </c>
      <c r="AF47" s="17"/>
      <c r="AG47" s="17"/>
    </row>
    <row r="48" spans="1:33" ht="14.45" x14ac:dyDescent="0.3">
      <c r="A48" s="2" t="s">
        <v>308</v>
      </c>
      <c r="B48" s="9" t="s">
        <v>449</v>
      </c>
      <c r="C48" s="46" t="s">
        <v>573</v>
      </c>
      <c r="D48" s="133">
        <v>152904.54976151072</v>
      </c>
      <c r="E48" s="133">
        <v>163876.03710820733</v>
      </c>
      <c r="F48" s="133">
        <v>175753.98906328235</v>
      </c>
      <c r="G48" s="133">
        <v>200882.2928267339</v>
      </c>
      <c r="H48" s="133">
        <v>264761.13426553807</v>
      </c>
      <c r="I48" s="133">
        <v>312420.90706739028</v>
      </c>
      <c r="J48" s="133">
        <v>340001.42013218271</v>
      </c>
      <c r="K48" s="133">
        <v>352147.4941802675</v>
      </c>
      <c r="L48" s="17"/>
      <c r="M48" s="17"/>
      <c r="N48" s="145">
        <v>192802.92749561323</v>
      </c>
      <c r="O48" s="145">
        <v>212386.6996797015</v>
      </c>
      <c r="P48" s="145">
        <v>234962.12995536943</v>
      </c>
      <c r="Q48" s="145">
        <v>276584.12901809311</v>
      </c>
      <c r="R48" s="145">
        <v>362016.19601147447</v>
      </c>
      <c r="S48" s="145">
        <v>427252.62739049044</v>
      </c>
      <c r="T48" s="145">
        <v>463583.3441132069</v>
      </c>
      <c r="U48" s="145">
        <v>479032.40141803829</v>
      </c>
      <c r="V48" s="143"/>
      <c r="W48" s="143"/>
      <c r="X48" s="145">
        <v>0</v>
      </c>
      <c r="Y48" s="145">
        <v>0</v>
      </c>
      <c r="Z48" s="145">
        <v>0</v>
      </c>
      <c r="AA48" s="145">
        <v>0</v>
      </c>
      <c r="AB48" s="145">
        <v>0</v>
      </c>
      <c r="AC48" s="145">
        <v>0</v>
      </c>
      <c r="AD48" s="145">
        <v>0</v>
      </c>
      <c r="AE48" s="145">
        <v>0</v>
      </c>
      <c r="AF48" s="17"/>
      <c r="AG48" s="17"/>
    </row>
    <row r="49" spans="1:33" ht="14.45" x14ac:dyDescent="0.3">
      <c r="A49" s="2"/>
      <c r="B49" s="10" t="s">
        <v>450</v>
      </c>
      <c r="C49" s="11"/>
      <c r="D49" s="142"/>
      <c r="E49" s="142"/>
      <c r="F49" s="142"/>
      <c r="G49" s="142"/>
      <c r="H49" s="142"/>
      <c r="I49" s="142"/>
      <c r="J49" s="142"/>
      <c r="K49" s="142"/>
      <c r="L49" s="17"/>
      <c r="M49" s="17"/>
      <c r="N49" s="142"/>
      <c r="O49" s="142"/>
      <c r="P49" s="142"/>
      <c r="Q49" s="142"/>
      <c r="R49" s="142"/>
      <c r="S49" s="142"/>
      <c r="T49" s="142"/>
      <c r="U49" s="142"/>
      <c r="V49" s="143"/>
      <c r="W49" s="143"/>
      <c r="X49" s="142"/>
      <c r="Y49" s="142"/>
      <c r="Z49" s="142"/>
      <c r="AA49" s="142"/>
      <c r="AB49" s="142"/>
      <c r="AC49" s="142"/>
      <c r="AD49" s="142"/>
      <c r="AE49" s="142"/>
      <c r="AF49" s="17"/>
      <c r="AG49" s="17"/>
    </row>
    <row r="50" spans="1:33" ht="14.45" x14ac:dyDescent="0.3">
      <c r="A50" s="2" t="s">
        <v>309</v>
      </c>
      <c r="B50" s="9" t="s">
        <v>34</v>
      </c>
      <c r="C50" s="46" t="s">
        <v>573</v>
      </c>
      <c r="D50" s="133">
        <v>197271.44245253576</v>
      </c>
      <c r="E50" s="133">
        <v>233807.39354306491</v>
      </c>
      <c r="F50" s="133">
        <v>275753.13443213917</v>
      </c>
      <c r="G50" s="133">
        <v>311990.94065585354</v>
      </c>
      <c r="H50" s="133">
        <v>363688.59219632595</v>
      </c>
      <c r="I50" s="133">
        <v>443720.8214574462</v>
      </c>
      <c r="J50" s="133">
        <v>494929.24549421744</v>
      </c>
      <c r="K50" s="133">
        <v>526744.54387751163</v>
      </c>
      <c r="L50" s="17"/>
      <c r="M50" s="17"/>
      <c r="N50" s="145">
        <v>248859.66026797661</v>
      </c>
      <c r="O50" s="145">
        <v>305520.2579046528</v>
      </c>
      <c r="P50" s="145">
        <v>377061.45110643643</v>
      </c>
      <c r="Q50" s="145">
        <v>445456.14196370292</v>
      </c>
      <c r="R50" s="145">
        <v>530633.2576763418</v>
      </c>
      <c r="S50" s="145">
        <v>636171.40581564174</v>
      </c>
      <c r="T50" s="145">
        <v>706487.60111726692</v>
      </c>
      <c r="U50" s="145">
        <v>747693.41465442814</v>
      </c>
      <c r="V50" s="143"/>
      <c r="W50" s="143"/>
      <c r="X50" s="145">
        <v>0</v>
      </c>
      <c r="Y50" s="145">
        <v>0</v>
      </c>
      <c r="Z50" s="145">
        <v>0</v>
      </c>
      <c r="AA50" s="145">
        <v>0</v>
      </c>
      <c r="AB50" s="145">
        <v>0</v>
      </c>
      <c r="AC50" s="145">
        <v>0</v>
      </c>
      <c r="AD50" s="145">
        <v>0</v>
      </c>
      <c r="AE50" s="145">
        <v>0</v>
      </c>
      <c r="AF50" s="17"/>
      <c r="AG50" s="17"/>
    </row>
    <row r="51" spans="1:33" ht="14.45" x14ac:dyDescent="0.3">
      <c r="A51" s="2" t="s">
        <v>310</v>
      </c>
      <c r="B51" s="9" t="s">
        <v>35</v>
      </c>
      <c r="C51" s="46" t="s">
        <v>573</v>
      </c>
      <c r="D51" s="133">
        <v>5878.688985085565</v>
      </c>
      <c r="E51" s="133">
        <v>5704.900402450784</v>
      </c>
      <c r="F51" s="133">
        <v>11691.932899922702</v>
      </c>
      <c r="G51" s="133">
        <v>7706.1762341995827</v>
      </c>
      <c r="H51" s="133">
        <v>10510.600314473819</v>
      </c>
      <c r="I51" s="133">
        <v>14775.90335453296</v>
      </c>
      <c r="J51" s="133">
        <v>7819.8820788086359</v>
      </c>
      <c r="K51" s="133">
        <v>13168.613596937792</v>
      </c>
      <c r="L51" s="17"/>
      <c r="M51" s="17"/>
      <c r="N51" s="145">
        <v>7416.0178759857026</v>
      </c>
      <c r="O51" s="145">
        <v>7454.6942928735289</v>
      </c>
      <c r="P51" s="145">
        <v>15987.405526912906</v>
      </c>
      <c r="Q51" s="145">
        <v>11002.766706503462</v>
      </c>
      <c r="R51" s="145">
        <v>15335.301146846279</v>
      </c>
      <c r="S51" s="145">
        <v>21184.507813660872</v>
      </c>
      <c r="T51" s="145">
        <v>11162.504097652818</v>
      </c>
      <c r="U51" s="145">
        <v>18692.335366360705</v>
      </c>
      <c r="V51" s="143"/>
      <c r="W51" s="143"/>
      <c r="X51" s="145">
        <v>0</v>
      </c>
      <c r="Y51" s="145">
        <v>0</v>
      </c>
      <c r="Z51" s="145">
        <v>0</v>
      </c>
      <c r="AA51" s="145">
        <v>0</v>
      </c>
      <c r="AB51" s="145">
        <v>0</v>
      </c>
      <c r="AC51" s="145">
        <v>0</v>
      </c>
      <c r="AD51" s="145">
        <v>0</v>
      </c>
      <c r="AE51" s="145">
        <v>0</v>
      </c>
      <c r="AF51" s="17"/>
      <c r="AG51" s="17"/>
    </row>
    <row r="52" spans="1:33" x14ac:dyDescent="0.25">
      <c r="A52" s="2" t="s">
        <v>311</v>
      </c>
      <c r="B52" s="9" t="s">
        <v>36</v>
      </c>
      <c r="C52" s="46" t="s">
        <v>573</v>
      </c>
      <c r="D52" s="133">
        <v>-11241.431960492584</v>
      </c>
      <c r="E52" s="133">
        <v>-12535.254969561955</v>
      </c>
      <c r="F52" s="133">
        <v>-13951.475906048516</v>
      </c>
      <c r="G52" s="133">
        <v>-15434.788191957983</v>
      </c>
      <c r="H52" s="133">
        <v>-17169.229509335724</v>
      </c>
      <c r="I52" s="133">
        <v>-19294.656474811403</v>
      </c>
      <c r="J52" s="133">
        <v>-21216.788361119947</v>
      </c>
      <c r="K52" s="133">
        <v>-22572.60378387725</v>
      </c>
      <c r="N52" s="145">
        <v>-14181.165321416742</v>
      </c>
      <c r="O52" s="145">
        <v>-16055.226987673941</v>
      </c>
      <c r="P52" s="145">
        <v>-18271.356393027865</v>
      </c>
      <c r="Q52" s="145">
        <v>-20683.293373702309</v>
      </c>
      <c r="R52" s="145">
        <v>-23354.184634402081</v>
      </c>
      <c r="S52" s="145">
        <v>-26217.303677391585</v>
      </c>
      <c r="T52" s="145">
        <v>-28820.520169207884</v>
      </c>
      <c r="U52" s="145">
        <v>-30604.637234915466</v>
      </c>
      <c r="V52" s="143"/>
      <c r="W52" s="143"/>
      <c r="X52" s="145">
        <v>0</v>
      </c>
      <c r="Y52" s="145">
        <v>0</v>
      </c>
      <c r="Z52" s="145">
        <v>0</v>
      </c>
      <c r="AA52" s="145">
        <v>0</v>
      </c>
      <c r="AB52" s="145">
        <v>0</v>
      </c>
      <c r="AC52" s="145">
        <v>0</v>
      </c>
      <c r="AD52" s="145">
        <v>0</v>
      </c>
      <c r="AE52" s="145">
        <v>0</v>
      </c>
      <c r="AF52" s="17"/>
      <c r="AG52" s="17"/>
    </row>
    <row r="53" spans="1:33" x14ac:dyDescent="0.25">
      <c r="A53" s="2" t="s">
        <v>312</v>
      </c>
      <c r="B53" s="9" t="s">
        <v>37</v>
      </c>
      <c r="C53" s="46" t="s">
        <v>573</v>
      </c>
      <c r="D53" s="133">
        <v>-5362.742975407019</v>
      </c>
      <c r="E53" s="133">
        <v>-6830.3545671111706</v>
      </c>
      <c r="F53" s="133">
        <v>-2259.5430061258139</v>
      </c>
      <c r="G53" s="133">
        <v>-7728.6119577584004</v>
      </c>
      <c r="H53" s="133">
        <v>-6658.6291948619055</v>
      </c>
      <c r="I53" s="133">
        <v>-4518.753120278443</v>
      </c>
      <c r="J53" s="133">
        <v>-13396.906282311311</v>
      </c>
      <c r="K53" s="133">
        <v>-9403.990186939458</v>
      </c>
      <c r="L53" s="17"/>
      <c r="M53" s="17"/>
      <c r="N53" s="145">
        <v>-6765.1474454310392</v>
      </c>
      <c r="O53" s="145">
        <v>-8600.5326948004113</v>
      </c>
      <c r="P53" s="145">
        <v>-2283.9508661149594</v>
      </c>
      <c r="Q53" s="145">
        <v>-9680.5266671988466</v>
      </c>
      <c r="R53" s="145">
        <v>-8018.8834875558023</v>
      </c>
      <c r="S53" s="145">
        <v>-5032.7958637307129</v>
      </c>
      <c r="T53" s="145">
        <v>-17658.016071555066</v>
      </c>
      <c r="U53" s="145">
        <v>-11912.301868554761</v>
      </c>
      <c r="V53" s="143"/>
      <c r="W53" s="143"/>
      <c r="X53" s="145">
        <v>0</v>
      </c>
      <c r="Y53" s="145">
        <v>0</v>
      </c>
      <c r="Z53" s="145">
        <v>0</v>
      </c>
      <c r="AA53" s="145">
        <v>0</v>
      </c>
      <c r="AB53" s="145">
        <v>0</v>
      </c>
      <c r="AC53" s="145">
        <v>0</v>
      </c>
      <c r="AD53" s="145">
        <v>0</v>
      </c>
      <c r="AE53" s="145">
        <v>0</v>
      </c>
      <c r="AF53" s="17"/>
      <c r="AG53" s="17"/>
    </row>
    <row r="54" spans="1:33" x14ac:dyDescent="0.25">
      <c r="A54" s="2" t="s">
        <v>313</v>
      </c>
      <c r="B54" s="9" t="s">
        <v>38</v>
      </c>
      <c r="C54" s="46" t="s">
        <v>573</v>
      </c>
      <c r="D54" s="133">
        <v>41907.466136862087</v>
      </c>
      <c r="E54" s="133">
        <v>48780.807482480363</v>
      </c>
      <c r="F54" s="133">
        <v>38503.672254171965</v>
      </c>
      <c r="G54" s="133">
        <v>59845.402737102377</v>
      </c>
      <c r="H54" s="133">
        <v>86690.858455982205</v>
      </c>
      <c r="I54" s="133">
        <v>55727.177157049657</v>
      </c>
      <c r="J54" s="133">
        <v>45212.204665605605</v>
      </c>
      <c r="K54" s="133">
        <v>38167.446794673873</v>
      </c>
      <c r="L54" s="17"/>
      <c r="M54" s="17"/>
      <c r="N54" s="145">
        <v>63434.517153033084</v>
      </c>
      <c r="O54" s="145">
        <v>80146.437922878933</v>
      </c>
      <c r="P54" s="145">
        <v>70684.964747713209</v>
      </c>
      <c r="Q54" s="145">
        <v>95276.781618709298</v>
      </c>
      <c r="R54" s="145">
        <v>113557.03162685578</v>
      </c>
      <c r="S54" s="145">
        <v>75348.991165355823</v>
      </c>
      <c r="T54" s="145">
        <v>58863.829608716303</v>
      </c>
      <c r="U54" s="145">
        <v>47361.743276131165</v>
      </c>
      <c r="V54" s="143"/>
      <c r="W54" s="143"/>
      <c r="X54" s="145">
        <v>0</v>
      </c>
      <c r="Y54" s="145">
        <v>0</v>
      </c>
      <c r="Z54" s="145">
        <v>0</v>
      </c>
      <c r="AA54" s="145">
        <v>0</v>
      </c>
      <c r="AB54" s="145">
        <v>0</v>
      </c>
      <c r="AC54" s="145">
        <v>0</v>
      </c>
      <c r="AD54" s="145">
        <v>0</v>
      </c>
      <c r="AE54" s="145">
        <v>0</v>
      </c>
      <c r="AF54" s="17"/>
      <c r="AG54" s="17"/>
    </row>
    <row r="55" spans="1:33" x14ac:dyDescent="0.25">
      <c r="A55" s="2" t="s">
        <v>314</v>
      </c>
      <c r="B55" s="9" t="s">
        <v>39</v>
      </c>
      <c r="C55" s="46" t="s">
        <v>573</v>
      </c>
      <c r="D55" s="133">
        <v>-8.7720709259082259</v>
      </c>
      <c r="E55" s="133">
        <v>-4.7120262949020058</v>
      </c>
      <c r="F55" s="133">
        <v>-6.3230243318002035</v>
      </c>
      <c r="G55" s="133">
        <v>-419.13923887155761</v>
      </c>
      <c r="H55" s="133">
        <v>0</v>
      </c>
      <c r="I55" s="133">
        <v>0</v>
      </c>
      <c r="J55" s="133">
        <v>0</v>
      </c>
      <c r="K55" s="133">
        <v>0</v>
      </c>
      <c r="L55" s="17"/>
      <c r="M55" s="17"/>
      <c r="N55" s="145">
        <v>-8.7720709259082259</v>
      </c>
      <c r="O55" s="145">
        <v>-4.7120262949020058</v>
      </c>
      <c r="P55" s="145">
        <v>-6.3230243318002035</v>
      </c>
      <c r="Q55" s="145">
        <v>-419.13923887155761</v>
      </c>
      <c r="R55" s="145">
        <v>0</v>
      </c>
      <c r="S55" s="145">
        <v>0</v>
      </c>
      <c r="T55" s="145">
        <v>0</v>
      </c>
      <c r="U55" s="145">
        <v>0</v>
      </c>
      <c r="V55" s="143"/>
      <c r="W55" s="143"/>
      <c r="X55" s="145">
        <v>0</v>
      </c>
      <c r="Y55" s="145">
        <v>0</v>
      </c>
      <c r="Z55" s="145">
        <v>0</v>
      </c>
      <c r="AA55" s="145">
        <v>0</v>
      </c>
      <c r="AB55" s="145">
        <v>0</v>
      </c>
      <c r="AC55" s="145">
        <v>0</v>
      </c>
      <c r="AD55" s="145">
        <v>0</v>
      </c>
      <c r="AE55" s="145">
        <v>0</v>
      </c>
      <c r="AF55" s="17"/>
      <c r="AG55" s="17"/>
    </row>
    <row r="56" spans="1:33" x14ac:dyDescent="0.25">
      <c r="A56" s="2" t="s">
        <v>315</v>
      </c>
      <c r="B56" s="9" t="s">
        <v>457</v>
      </c>
      <c r="C56" s="46" t="s">
        <v>573</v>
      </c>
      <c r="D56" s="133">
        <v>233807.39354306491</v>
      </c>
      <c r="E56" s="133">
        <v>275753.13443213917</v>
      </c>
      <c r="F56" s="133">
        <v>311990.94065585354</v>
      </c>
      <c r="G56" s="133">
        <v>363688.59219632595</v>
      </c>
      <c r="H56" s="133">
        <v>443720.8214574462</v>
      </c>
      <c r="I56" s="133">
        <v>494929.24549421744</v>
      </c>
      <c r="J56" s="133">
        <v>526744.54387751163</v>
      </c>
      <c r="K56" s="133">
        <v>555508.00048524607</v>
      </c>
      <c r="L56" s="17"/>
      <c r="M56" s="17"/>
      <c r="N56" s="145">
        <v>305520.2579046528</v>
      </c>
      <c r="O56" s="145">
        <v>377061.45110643643</v>
      </c>
      <c r="P56" s="145">
        <v>445456.14196370292</v>
      </c>
      <c r="Q56" s="145">
        <v>530633.2576763418</v>
      </c>
      <c r="R56" s="145">
        <v>636171.40581564174</v>
      </c>
      <c r="S56" s="145">
        <v>706487.60111726692</v>
      </c>
      <c r="T56" s="145">
        <v>747693.41465442814</v>
      </c>
      <c r="U56" s="145">
        <v>783142.85606200446</v>
      </c>
      <c r="V56" s="143"/>
      <c r="W56" s="143"/>
      <c r="X56" s="145">
        <v>0</v>
      </c>
      <c r="Y56" s="145">
        <v>0</v>
      </c>
      <c r="Z56" s="145">
        <v>0</v>
      </c>
      <c r="AA56" s="145">
        <v>0</v>
      </c>
      <c r="AB56" s="145">
        <v>0</v>
      </c>
      <c r="AC56" s="145">
        <v>0</v>
      </c>
      <c r="AD56" s="145">
        <v>0</v>
      </c>
      <c r="AE56" s="145">
        <v>0</v>
      </c>
      <c r="AF56" s="17"/>
      <c r="AG56" s="17"/>
    </row>
    <row r="57" spans="1:33" x14ac:dyDescent="0.25">
      <c r="A57" s="2"/>
      <c r="B57" s="10" t="s">
        <v>263</v>
      </c>
      <c r="C57" s="11"/>
      <c r="D57" s="142"/>
      <c r="E57" s="142"/>
      <c r="F57" s="142"/>
      <c r="G57" s="142"/>
      <c r="H57" s="142"/>
      <c r="I57" s="142"/>
      <c r="J57" s="142"/>
      <c r="K57" s="142"/>
      <c r="L57" s="17"/>
      <c r="M57" s="17"/>
      <c r="N57" s="142"/>
      <c r="O57" s="142"/>
      <c r="P57" s="142"/>
      <c r="Q57" s="142"/>
      <c r="R57" s="142"/>
      <c r="S57" s="142"/>
      <c r="T57" s="142"/>
      <c r="U57" s="142"/>
      <c r="V57" s="143"/>
      <c r="W57" s="143"/>
      <c r="X57" s="142"/>
      <c r="Y57" s="142"/>
      <c r="Z57" s="142"/>
      <c r="AA57" s="142"/>
      <c r="AB57" s="142"/>
      <c r="AC57" s="142"/>
      <c r="AD57" s="142"/>
      <c r="AE57" s="142"/>
      <c r="AF57" s="17"/>
      <c r="AG57" s="17"/>
    </row>
    <row r="58" spans="1:33" x14ac:dyDescent="0.25">
      <c r="A58" s="2" t="s">
        <v>316</v>
      </c>
      <c r="B58" s="9" t="s">
        <v>34</v>
      </c>
      <c r="C58" s="46" t="s">
        <v>573</v>
      </c>
      <c r="D58" s="133">
        <v>993070.69557390769</v>
      </c>
      <c r="E58" s="133">
        <v>1136103.1104070842</v>
      </c>
      <c r="F58" s="133">
        <v>1270940.8391317197</v>
      </c>
      <c r="G58" s="133">
        <v>1428922.9337999008</v>
      </c>
      <c r="H58" s="133">
        <v>1625348.3117720298</v>
      </c>
      <c r="I58" s="133">
        <v>1905550.8093927945</v>
      </c>
      <c r="J58" s="133">
        <v>2134361.6166058145</v>
      </c>
      <c r="K58" s="133">
        <v>2336185.225425452</v>
      </c>
      <c r="L58" s="17"/>
      <c r="M58" s="17"/>
      <c r="N58" s="133">
        <v>993070.69557390769</v>
      </c>
      <c r="O58" s="133">
        <v>1136103.1104070842</v>
      </c>
      <c r="P58" s="133">
        <v>1270940.8391317197</v>
      </c>
      <c r="Q58" s="133">
        <v>1428922.9337999008</v>
      </c>
      <c r="R58" s="133">
        <v>1625348.3117720298</v>
      </c>
      <c r="S58" s="133">
        <v>1905550.8093927945</v>
      </c>
      <c r="T58" s="133">
        <v>2134361.6166058145</v>
      </c>
      <c r="U58" s="133">
        <v>2336185.225425452</v>
      </c>
      <c r="V58" s="143"/>
      <c r="W58" s="143"/>
      <c r="X58" s="145">
        <v>0</v>
      </c>
      <c r="Y58" s="145">
        <v>0</v>
      </c>
      <c r="Z58" s="145">
        <v>0</v>
      </c>
      <c r="AA58" s="145">
        <v>0</v>
      </c>
      <c r="AB58" s="145">
        <v>0</v>
      </c>
      <c r="AC58" s="145">
        <v>0</v>
      </c>
      <c r="AD58" s="145">
        <v>0</v>
      </c>
      <c r="AE58" s="145">
        <v>0</v>
      </c>
      <c r="AF58" s="17"/>
      <c r="AG58" s="17"/>
    </row>
    <row r="59" spans="1:33" x14ac:dyDescent="0.25">
      <c r="A59" s="2" t="s">
        <v>317</v>
      </c>
      <c r="B59" s="9" t="s">
        <v>35</v>
      </c>
      <c r="C59" s="46" t="s">
        <v>573</v>
      </c>
      <c r="D59" s="133">
        <v>29593.506728102446</v>
      </c>
      <c r="E59" s="133">
        <v>27720.915893932859</v>
      </c>
      <c r="F59" s="133">
        <v>53887.891579184914</v>
      </c>
      <c r="G59" s="133">
        <v>35294.396464857557</v>
      </c>
      <c r="H59" s="133">
        <v>46972.566210211655</v>
      </c>
      <c r="I59" s="133">
        <v>63454.841952780065</v>
      </c>
      <c r="J59" s="133">
        <v>33722.913542371869</v>
      </c>
      <c r="K59" s="133">
        <v>58404.630635636313</v>
      </c>
      <c r="L59" s="17"/>
      <c r="M59" s="17"/>
      <c r="N59" s="133">
        <v>29593.506728102446</v>
      </c>
      <c r="O59" s="133">
        <v>27720.915893932859</v>
      </c>
      <c r="P59" s="133">
        <v>53887.891579184914</v>
      </c>
      <c r="Q59" s="133">
        <v>35294.396464857557</v>
      </c>
      <c r="R59" s="133">
        <v>46972.566210211655</v>
      </c>
      <c r="S59" s="133">
        <v>63454.841952780065</v>
      </c>
      <c r="T59" s="133">
        <v>33722.913542371869</v>
      </c>
      <c r="U59" s="133">
        <v>58404.630635636313</v>
      </c>
      <c r="V59" s="143"/>
      <c r="W59" s="143"/>
      <c r="X59" s="145">
        <v>0</v>
      </c>
      <c r="Y59" s="145">
        <v>0</v>
      </c>
      <c r="Z59" s="145">
        <v>0</v>
      </c>
      <c r="AA59" s="145">
        <v>0</v>
      </c>
      <c r="AB59" s="145">
        <v>0</v>
      </c>
      <c r="AC59" s="145">
        <v>0</v>
      </c>
      <c r="AD59" s="145">
        <v>0</v>
      </c>
      <c r="AE59" s="145">
        <v>0</v>
      </c>
      <c r="AF59" s="17"/>
      <c r="AG59" s="17"/>
    </row>
    <row r="60" spans="1:33" x14ac:dyDescent="0.25">
      <c r="A60" s="2" t="s">
        <v>318</v>
      </c>
      <c r="B60" s="9" t="s">
        <v>36</v>
      </c>
      <c r="C60" s="46" t="s">
        <v>573</v>
      </c>
      <c r="D60" s="133">
        <v>-34688.041929069339</v>
      </c>
      <c r="E60" s="133">
        <v>-38924.931897317576</v>
      </c>
      <c r="F60" s="133">
        <v>-42642.721052440647</v>
      </c>
      <c r="G60" s="133">
        <v>-47123.266383670729</v>
      </c>
      <c r="H60" s="133">
        <v>-52082.600588811794</v>
      </c>
      <c r="I60" s="133">
        <v>-57832.637181117178</v>
      </c>
      <c r="J60" s="133">
        <v>-63951.238489684234</v>
      </c>
      <c r="K60" s="133">
        <v>-69194.885304465075</v>
      </c>
      <c r="N60" s="133">
        <v>-34688.041929069339</v>
      </c>
      <c r="O60" s="133">
        <v>-38924.931897317576</v>
      </c>
      <c r="P60" s="133">
        <v>-42642.721052440647</v>
      </c>
      <c r="Q60" s="133">
        <v>-47123.266383670729</v>
      </c>
      <c r="R60" s="133">
        <v>-52082.600588811794</v>
      </c>
      <c r="S60" s="133">
        <v>-57832.637181117178</v>
      </c>
      <c r="T60" s="133">
        <v>-63951.238489684234</v>
      </c>
      <c r="U60" s="133">
        <v>-69194.885304465075</v>
      </c>
      <c r="V60" s="143"/>
      <c r="W60" s="143"/>
      <c r="X60" s="145">
        <v>0</v>
      </c>
      <c r="Y60" s="145">
        <v>0</v>
      </c>
      <c r="Z60" s="145">
        <v>0</v>
      </c>
      <c r="AA60" s="145">
        <v>0</v>
      </c>
      <c r="AB60" s="145">
        <v>0</v>
      </c>
      <c r="AC60" s="145">
        <v>0</v>
      </c>
      <c r="AD60" s="145">
        <v>0</v>
      </c>
      <c r="AE60" s="145">
        <v>0</v>
      </c>
      <c r="AF60" s="17"/>
      <c r="AG60" s="17"/>
    </row>
    <row r="61" spans="1:33" x14ac:dyDescent="0.25">
      <c r="A61" s="2" t="s">
        <v>319</v>
      </c>
      <c r="B61" s="9" t="s">
        <v>37</v>
      </c>
      <c r="C61" s="46" t="s">
        <v>573</v>
      </c>
      <c r="D61" s="133">
        <v>-5094.5352009668895</v>
      </c>
      <c r="E61" s="133">
        <v>-11204.016003384719</v>
      </c>
      <c r="F61" s="133">
        <v>11245.170526744265</v>
      </c>
      <c r="G61" s="133">
        <v>-11828.869918813176</v>
      </c>
      <c r="H61" s="133">
        <v>-5110.0343786001386</v>
      </c>
      <c r="I61" s="133">
        <v>5622.2047716628895</v>
      </c>
      <c r="J61" s="133">
        <v>-30228.324947312365</v>
      </c>
      <c r="K61" s="133">
        <v>-10790.254668828762</v>
      </c>
      <c r="L61" s="17"/>
      <c r="M61" s="17"/>
      <c r="N61" s="133">
        <v>-5094.5352009668895</v>
      </c>
      <c r="O61" s="133">
        <v>-11204.016003384719</v>
      </c>
      <c r="P61" s="133">
        <v>11245.170526744265</v>
      </c>
      <c r="Q61" s="133">
        <v>-11828.869918813176</v>
      </c>
      <c r="R61" s="133">
        <v>-5110.0343786001386</v>
      </c>
      <c r="S61" s="133">
        <v>5622.2047716628895</v>
      </c>
      <c r="T61" s="133">
        <v>-30228.324947312365</v>
      </c>
      <c r="U61" s="133">
        <v>-10790.254668828762</v>
      </c>
      <c r="V61" s="143"/>
      <c r="W61" s="143"/>
      <c r="X61" s="145">
        <v>0</v>
      </c>
      <c r="Y61" s="145">
        <v>0</v>
      </c>
      <c r="Z61" s="145">
        <v>0</v>
      </c>
      <c r="AA61" s="145">
        <v>0</v>
      </c>
      <c r="AB61" s="145">
        <v>0</v>
      </c>
      <c r="AC61" s="145">
        <v>0</v>
      </c>
      <c r="AD61" s="145">
        <v>0</v>
      </c>
      <c r="AE61" s="145">
        <v>0</v>
      </c>
      <c r="AF61" s="17"/>
      <c r="AG61" s="17"/>
    </row>
    <row r="62" spans="1:33" x14ac:dyDescent="0.25">
      <c r="A62" s="2" t="s">
        <v>320</v>
      </c>
      <c r="B62" s="9" t="s">
        <v>38</v>
      </c>
      <c r="C62" s="46" t="s">
        <v>573</v>
      </c>
      <c r="D62" s="133">
        <v>148742.95554750488</v>
      </c>
      <c r="E62" s="133">
        <v>146953.45324439832</v>
      </c>
      <c r="F62" s="133">
        <v>148015.10291700094</v>
      </c>
      <c r="G62" s="133">
        <v>210145.04540925846</v>
      </c>
      <c r="H62" s="133">
        <v>290168.07696310466</v>
      </c>
      <c r="I62" s="133">
        <v>230906.02437936713</v>
      </c>
      <c r="J62" s="133">
        <v>232129.69317845962</v>
      </c>
      <c r="K62" s="133">
        <v>194383.34269530061</v>
      </c>
      <c r="L62" s="17"/>
      <c r="M62" s="17"/>
      <c r="N62" s="133">
        <v>148742.95554750488</v>
      </c>
      <c r="O62" s="133">
        <v>146953.45324439832</v>
      </c>
      <c r="P62" s="133">
        <v>148015.10291700094</v>
      </c>
      <c r="Q62" s="133">
        <v>210145.04540925846</v>
      </c>
      <c r="R62" s="133">
        <v>290168.07696310466</v>
      </c>
      <c r="S62" s="133">
        <v>230906.02437936713</v>
      </c>
      <c r="T62" s="133">
        <v>232129.69317845962</v>
      </c>
      <c r="U62" s="133">
        <v>194383.34269530061</v>
      </c>
      <c r="V62" s="143"/>
      <c r="W62" s="143"/>
      <c r="X62" s="145">
        <v>0</v>
      </c>
      <c r="Y62" s="145">
        <v>0</v>
      </c>
      <c r="Z62" s="145">
        <v>0</v>
      </c>
      <c r="AA62" s="145">
        <v>0</v>
      </c>
      <c r="AB62" s="145">
        <v>0</v>
      </c>
      <c r="AC62" s="145">
        <v>0</v>
      </c>
      <c r="AD62" s="145">
        <v>0</v>
      </c>
      <c r="AE62" s="145">
        <v>0</v>
      </c>
      <c r="AF62" s="17"/>
      <c r="AG62" s="17"/>
    </row>
    <row r="63" spans="1:33" x14ac:dyDescent="0.25">
      <c r="A63" s="2" t="s">
        <v>321</v>
      </c>
      <c r="B63" s="9" t="s">
        <v>39</v>
      </c>
      <c r="C63" s="46" t="s">
        <v>573</v>
      </c>
      <c r="D63" s="133">
        <v>-616.00551336116303</v>
      </c>
      <c r="E63" s="133">
        <v>-911.70851637830481</v>
      </c>
      <c r="F63" s="133">
        <v>-1278.1787755639136</v>
      </c>
      <c r="G63" s="133">
        <v>-1890.7975183165461</v>
      </c>
      <c r="H63" s="133">
        <v>-4855.5449637396014</v>
      </c>
      <c r="I63" s="133">
        <v>-7717.4219380102431</v>
      </c>
      <c r="J63" s="133">
        <v>-77.759411509157133</v>
      </c>
      <c r="K63" s="133">
        <v>-3804.6446079151792</v>
      </c>
      <c r="L63" s="17"/>
      <c r="M63" s="17"/>
      <c r="N63" s="133">
        <v>-616.00551336116303</v>
      </c>
      <c r="O63" s="133">
        <v>-911.70851637830481</v>
      </c>
      <c r="P63" s="133">
        <v>-1278.1787755639136</v>
      </c>
      <c r="Q63" s="133">
        <v>-1890.7975183165461</v>
      </c>
      <c r="R63" s="133">
        <v>-4855.5449637396014</v>
      </c>
      <c r="S63" s="133">
        <v>-7717.4219380102431</v>
      </c>
      <c r="T63" s="133">
        <v>-77.759411509157133</v>
      </c>
      <c r="U63" s="133">
        <v>-3804.6446079151792</v>
      </c>
      <c r="V63" s="143"/>
      <c r="W63" s="143"/>
      <c r="X63" s="145">
        <v>0</v>
      </c>
      <c r="Y63" s="145">
        <v>0</v>
      </c>
      <c r="Z63" s="145">
        <v>0</v>
      </c>
      <c r="AA63" s="145">
        <v>0</v>
      </c>
      <c r="AB63" s="145">
        <v>0</v>
      </c>
      <c r="AC63" s="145">
        <v>0</v>
      </c>
      <c r="AD63" s="145">
        <v>0</v>
      </c>
      <c r="AE63" s="145">
        <v>0</v>
      </c>
      <c r="AF63" s="17"/>
      <c r="AG63" s="17"/>
    </row>
    <row r="64" spans="1:33" x14ac:dyDescent="0.25">
      <c r="A64" s="2" t="s">
        <v>322</v>
      </c>
      <c r="B64" s="9" t="s">
        <v>264</v>
      </c>
      <c r="C64" s="46" t="s">
        <v>573</v>
      </c>
      <c r="D64" s="133">
        <v>1136103.1104070842</v>
      </c>
      <c r="E64" s="133">
        <v>1270940.8391317197</v>
      </c>
      <c r="F64" s="133">
        <v>1428922.9337999008</v>
      </c>
      <c r="G64" s="133">
        <v>1625348.3117720298</v>
      </c>
      <c r="H64" s="133">
        <v>1905550.8093927945</v>
      </c>
      <c r="I64" s="133">
        <v>2134361.6166058145</v>
      </c>
      <c r="J64" s="133">
        <v>2336185.225425452</v>
      </c>
      <c r="K64" s="133">
        <v>2515973.6688440088</v>
      </c>
      <c r="L64" s="17"/>
      <c r="M64" s="17"/>
      <c r="N64" s="133">
        <v>1136103.1104070842</v>
      </c>
      <c r="O64" s="133">
        <v>1270940.8391317197</v>
      </c>
      <c r="P64" s="133">
        <v>1428922.9337999008</v>
      </c>
      <c r="Q64" s="133">
        <v>1625348.3117720298</v>
      </c>
      <c r="R64" s="133">
        <v>1905550.8093927945</v>
      </c>
      <c r="S64" s="133">
        <v>2134361.6166058145</v>
      </c>
      <c r="T64" s="133">
        <v>2336185.225425452</v>
      </c>
      <c r="U64" s="133">
        <v>2515973.6688440088</v>
      </c>
      <c r="V64" s="143"/>
      <c r="W64" s="143"/>
      <c r="X64" s="145">
        <v>0</v>
      </c>
      <c r="Y64" s="145">
        <v>0</v>
      </c>
      <c r="Z64" s="145">
        <v>0</v>
      </c>
      <c r="AA64" s="145">
        <v>0</v>
      </c>
      <c r="AB64" s="145">
        <v>0</v>
      </c>
      <c r="AC64" s="145">
        <v>0</v>
      </c>
      <c r="AD64" s="145">
        <v>0</v>
      </c>
      <c r="AE64" s="145">
        <v>0</v>
      </c>
      <c r="AF64" s="17"/>
      <c r="AG64" s="17"/>
    </row>
    <row r="65" spans="1:33" x14ac:dyDescent="0.25">
      <c r="A65" s="2"/>
      <c r="B65" s="10" t="s">
        <v>45</v>
      </c>
      <c r="C65" s="11"/>
      <c r="D65" s="142"/>
      <c r="E65" s="142"/>
      <c r="F65" s="142"/>
      <c r="G65" s="142"/>
      <c r="H65" s="142"/>
      <c r="I65" s="142"/>
      <c r="J65" s="142"/>
      <c r="K65" s="142"/>
      <c r="L65" s="17"/>
      <c r="M65" s="17"/>
      <c r="N65" s="142"/>
      <c r="O65" s="142"/>
      <c r="P65" s="142"/>
      <c r="Q65" s="142"/>
      <c r="R65" s="142"/>
      <c r="S65" s="142"/>
      <c r="T65" s="142"/>
      <c r="U65" s="142"/>
      <c r="V65" s="143"/>
      <c r="W65" s="143"/>
      <c r="X65" s="142"/>
      <c r="Y65" s="142"/>
      <c r="Z65" s="142"/>
      <c r="AA65" s="142"/>
      <c r="AB65" s="142"/>
      <c r="AC65" s="142"/>
      <c r="AD65" s="142"/>
      <c r="AE65" s="142"/>
      <c r="AF65" s="17"/>
      <c r="AG65" s="17"/>
    </row>
    <row r="66" spans="1:33" x14ac:dyDescent="0.25">
      <c r="A66" s="2" t="s">
        <v>323</v>
      </c>
      <c r="B66" s="9" t="s">
        <v>34</v>
      </c>
      <c r="C66" s="46" t="s">
        <v>573</v>
      </c>
      <c r="D66" s="133">
        <v>69280.535999999993</v>
      </c>
      <c r="E66" s="133">
        <v>71659.538978612167</v>
      </c>
      <c r="F66" s="133">
        <v>74998.814563708424</v>
      </c>
      <c r="G66" s="133">
        <v>80839.301500734233</v>
      </c>
      <c r="H66" s="133">
        <v>93751.459418794955</v>
      </c>
      <c r="I66" s="133">
        <v>105476.63978414827</v>
      </c>
      <c r="J66" s="133">
        <v>113328.68964093499</v>
      </c>
      <c r="K66" s="133">
        <v>128586.07564659769</v>
      </c>
      <c r="L66" s="17"/>
      <c r="M66" s="17"/>
      <c r="N66" s="146">
        <v>69280.535999999993</v>
      </c>
      <c r="O66" s="146">
        <v>71659.538978612167</v>
      </c>
      <c r="P66" s="146">
        <v>74998.814563708424</v>
      </c>
      <c r="Q66" s="146">
        <v>80839.301500734233</v>
      </c>
      <c r="R66" s="146">
        <v>93751.459418794955</v>
      </c>
      <c r="S66" s="146">
        <v>105476.63978414827</v>
      </c>
      <c r="T66" s="146">
        <v>113328.68964093499</v>
      </c>
      <c r="U66" s="146">
        <v>128586.07564659769</v>
      </c>
      <c r="V66" s="143"/>
      <c r="W66" s="143"/>
      <c r="X66" s="147"/>
      <c r="Y66" s="147"/>
      <c r="Z66" s="147"/>
      <c r="AA66" s="147"/>
      <c r="AB66" s="147"/>
      <c r="AC66" s="147"/>
      <c r="AD66" s="147"/>
      <c r="AE66" s="147"/>
      <c r="AF66" s="17"/>
      <c r="AG66" s="17"/>
    </row>
    <row r="67" spans="1:33" x14ac:dyDescent="0.25">
      <c r="A67" s="2" t="s">
        <v>324</v>
      </c>
      <c r="B67" s="9" t="s">
        <v>35</v>
      </c>
      <c r="C67" s="46" t="s">
        <v>573</v>
      </c>
      <c r="D67" s="133">
        <v>2064.5599728000002</v>
      </c>
      <c r="E67" s="133">
        <v>1748.492751078137</v>
      </c>
      <c r="F67" s="133">
        <v>3179.949737501237</v>
      </c>
      <c r="G67" s="133">
        <v>1996.7307470681358</v>
      </c>
      <c r="H67" s="133">
        <v>2709.4171772031741</v>
      </c>
      <c r="I67" s="133">
        <v>3512.3721048121374</v>
      </c>
      <c r="J67" s="133">
        <v>1790.593296326773</v>
      </c>
      <c r="K67" s="133">
        <v>3214.6518911649428</v>
      </c>
      <c r="L67" s="17"/>
      <c r="M67" s="17"/>
      <c r="N67" s="146">
        <v>2064.5599728000002</v>
      </c>
      <c r="O67" s="146">
        <v>1748.492751078137</v>
      </c>
      <c r="P67" s="146">
        <v>3179.949737501237</v>
      </c>
      <c r="Q67" s="146">
        <v>1996.7307470681358</v>
      </c>
      <c r="R67" s="146">
        <v>2709.4171772031741</v>
      </c>
      <c r="S67" s="146">
        <v>3512.3721048121374</v>
      </c>
      <c r="T67" s="146">
        <v>1790.593296326773</v>
      </c>
      <c r="U67" s="146">
        <v>3214.6518911649428</v>
      </c>
      <c r="V67" s="143"/>
      <c r="W67" s="143"/>
      <c r="X67" s="147"/>
      <c r="Y67" s="147"/>
      <c r="Z67" s="147"/>
      <c r="AA67" s="147"/>
      <c r="AB67" s="147"/>
      <c r="AC67" s="147"/>
      <c r="AD67" s="147"/>
      <c r="AE67" s="147"/>
      <c r="AF67" s="17"/>
      <c r="AG67" s="17"/>
    </row>
    <row r="68" spans="1:33" x14ac:dyDescent="0.25">
      <c r="A68" s="2" t="s">
        <v>325</v>
      </c>
      <c r="B68" s="9" t="s">
        <v>38</v>
      </c>
      <c r="C68" s="46" t="s">
        <v>573</v>
      </c>
      <c r="D68" s="133">
        <v>314.44300581215964</v>
      </c>
      <c r="E68" s="133">
        <v>1590.782834018127</v>
      </c>
      <c r="F68" s="133">
        <v>2660.5371995245846</v>
      </c>
      <c r="G68" s="133">
        <v>10915.42717099258</v>
      </c>
      <c r="H68" s="133">
        <v>9015.7631881501311</v>
      </c>
      <c r="I68" s="133">
        <v>4339.677751974581</v>
      </c>
      <c r="J68" s="133">
        <v>13466.792709335941</v>
      </c>
      <c r="K68" s="133">
        <v>5894.1278950416217</v>
      </c>
      <c r="N68" s="146">
        <v>314.44300581215964</v>
      </c>
      <c r="O68" s="146">
        <v>1590.782834018127</v>
      </c>
      <c r="P68" s="146">
        <v>2660.5371995245846</v>
      </c>
      <c r="Q68" s="146">
        <v>10915.42717099258</v>
      </c>
      <c r="R68" s="146">
        <v>9015.7631881501311</v>
      </c>
      <c r="S68" s="146">
        <v>4339.677751974581</v>
      </c>
      <c r="T68" s="146">
        <v>13466.792709335941</v>
      </c>
      <c r="U68" s="146">
        <v>5894.1278950416217</v>
      </c>
      <c r="V68" s="143"/>
      <c r="W68" s="143"/>
      <c r="X68" s="147"/>
      <c r="Y68" s="147"/>
      <c r="Z68" s="147"/>
      <c r="AA68" s="147"/>
      <c r="AB68" s="147"/>
      <c r="AC68" s="147"/>
      <c r="AD68" s="147"/>
      <c r="AE68" s="147"/>
      <c r="AF68" s="17"/>
      <c r="AG68" s="17"/>
    </row>
    <row r="69" spans="1:33" x14ac:dyDescent="0.25">
      <c r="A69" s="2" t="s">
        <v>584</v>
      </c>
      <c r="B69" s="9" t="s">
        <v>39</v>
      </c>
      <c r="C69" s="46" t="s">
        <v>573</v>
      </c>
      <c r="D69" s="133">
        <v>0</v>
      </c>
      <c r="E69" s="133">
        <v>0</v>
      </c>
      <c r="F69" s="133">
        <v>0</v>
      </c>
      <c r="G69" s="133">
        <v>0</v>
      </c>
      <c r="H69" s="133">
        <v>0</v>
      </c>
      <c r="I69" s="133">
        <v>0</v>
      </c>
      <c r="J69" s="133">
        <v>0</v>
      </c>
      <c r="K69" s="133">
        <v>0</v>
      </c>
      <c r="N69" s="146">
        <v>0</v>
      </c>
      <c r="O69" s="146">
        <v>0</v>
      </c>
      <c r="P69" s="146">
        <v>0</v>
      </c>
      <c r="Q69" s="146">
        <v>0</v>
      </c>
      <c r="R69" s="146">
        <v>0</v>
      </c>
      <c r="S69" s="146">
        <v>0</v>
      </c>
      <c r="T69" s="146">
        <v>0</v>
      </c>
      <c r="U69" s="146">
        <v>0</v>
      </c>
      <c r="V69" s="143"/>
      <c r="W69" s="143"/>
      <c r="X69" s="147"/>
      <c r="Y69" s="147"/>
      <c r="Z69" s="147"/>
      <c r="AA69" s="147"/>
      <c r="AB69" s="147"/>
      <c r="AC69" s="147"/>
      <c r="AD69" s="147"/>
      <c r="AE69" s="147"/>
      <c r="AF69" s="17"/>
      <c r="AG69" s="17"/>
    </row>
    <row r="70" spans="1:33" x14ac:dyDescent="0.25">
      <c r="A70" s="2" t="s">
        <v>585</v>
      </c>
      <c r="B70" s="9" t="s">
        <v>46</v>
      </c>
      <c r="C70" s="46" t="s">
        <v>573</v>
      </c>
      <c r="D70" s="133">
        <v>71659.538978612167</v>
      </c>
      <c r="E70" s="133">
        <v>74998.814563708424</v>
      </c>
      <c r="F70" s="133">
        <v>80839.301500734233</v>
      </c>
      <c r="G70" s="133">
        <v>93751.459418794955</v>
      </c>
      <c r="H70" s="133">
        <v>105476.63978414827</v>
      </c>
      <c r="I70" s="133">
        <v>113328.68964093499</v>
      </c>
      <c r="J70" s="133">
        <v>128586.07564659769</v>
      </c>
      <c r="K70" s="133">
        <v>137694.85543280427</v>
      </c>
      <c r="L70" s="17"/>
      <c r="M70" s="17"/>
      <c r="N70" s="146">
        <v>71659.538978612167</v>
      </c>
      <c r="O70" s="146">
        <v>74998.814563708424</v>
      </c>
      <c r="P70" s="146">
        <v>80839.301500734233</v>
      </c>
      <c r="Q70" s="146">
        <v>93751.459418794955</v>
      </c>
      <c r="R70" s="146">
        <v>105476.63978414827</v>
      </c>
      <c r="S70" s="146">
        <v>113328.68964093499</v>
      </c>
      <c r="T70" s="146">
        <v>128586.07564659769</v>
      </c>
      <c r="U70" s="146">
        <v>137694.85543280427</v>
      </c>
      <c r="V70" s="143"/>
      <c r="W70" s="143"/>
      <c r="X70" s="147"/>
      <c r="Y70" s="147"/>
      <c r="Z70" s="147"/>
      <c r="AA70" s="147"/>
      <c r="AB70" s="147"/>
      <c r="AC70" s="147"/>
      <c r="AD70" s="147"/>
      <c r="AE70" s="147"/>
      <c r="AF70" s="17"/>
      <c r="AG70" s="17"/>
    </row>
    <row r="71" spans="1:33" x14ac:dyDescent="0.25">
      <c r="A71" s="2"/>
      <c r="B71" s="52" t="s">
        <v>96</v>
      </c>
      <c r="C71" s="46"/>
      <c r="D71" s="142"/>
      <c r="E71" s="142"/>
      <c r="F71" s="142"/>
      <c r="G71" s="142"/>
      <c r="H71" s="142"/>
      <c r="I71" s="142"/>
      <c r="J71" s="142"/>
      <c r="K71" s="142"/>
      <c r="L71" s="17"/>
      <c r="M71" s="17"/>
      <c r="N71" s="142"/>
      <c r="O71" s="142"/>
      <c r="P71" s="142"/>
      <c r="Q71" s="142"/>
      <c r="R71" s="142"/>
      <c r="S71" s="142"/>
      <c r="T71" s="142"/>
      <c r="U71" s="142"/>
      <c r="V71" s="143"/>
      <c r="W71" s="143"/>
      <c r="X71" s="142"/>
      <c r="Y71" s="142"/>
      <c r="Z71" s="142"/>
      <c r="AA71" s="142"/>
      <c r="AB71" s="142"/>
      <c r="AC71" s="142"/>
      <c r="AD71" s="142"/>
      <c r="AE71" s="142"/>
      <c r="AF71" s="17"/>
      <c r="AG71" s="17"/>
    </row>
    <row r="72" spans="1:33" x14ac:dyDescent="0.25">
      <c r="A72" s="2" t="s">
        <v>326</v>
      </c>
      <c r="B72" s="9" t="s">
        <v>34</v>
      </c>
      <c r="C72" s="46" t="s">
        <v>573</v>
      </c>
      <c r="D72" s="133">
        <v>0</v>
      </c>
      <c r="E72" s="133">
        <v>0</v>
      </c>
      <c r="F72" s="133">
        <v>0</v>
      </c>
      <c r="G72" s="133">
        <v>0</v>
      </c>
      <c r="H72" s="133">
        <v>0</v>
      </c>
      <c r="I72" s="133">
        <v>0</v>
      </c>
      <c r="J72" s="133">
        <v>0</v>
      </c>
      <c r="K72" s="133">
        <v>0</v>
      </c>
      <c r="N72" s="145">
        <v>132543.36554247624</v>
      </c>
      <c r="O72" s="145">
        <v>127592.68721704274</v>
      </c>
      <c r="P72" s="145">
        <v>120767.14332227167</v>
      </c>
      <c r="Q72" s="145">
        <v>116535.40203624465</v>
      </c>
      <c r="R72" s="145">
        <v>110516.80529441412</v>
      </c>
      <c r="S72" s="145">
        <v>113930.767730293</v>
      </c>
      <c r="T72" s="145">
        <v>109181.06749793181</v>
      </c>
      <c r="U72" s="145">
        <v>102180.02604228885</v>
      </c>
      <c r="V72" s="143"/>
      <c r="W72" s="143"/>
      <c r="X72" s="145">
        <v>0</v>
      </c>
      <c r="Y72" s="145">
        <v>0</v>
      </c>
      <c r="Z72" s="145">
        <v>0</v>
      </c>
      <c r="AA72" s="145">
        <v>0</v>
      </c>
      <c r="AB72" s="145">
        <v>0</v>
      </c>
      <c r="AC72" s="145">
        <v>0</v>
      </c>
      <c r="AD72" s="145">
        <v>0</v>
      </c>
      <c r="AE72" s="145">
        <v>0</v>
      </c>
      <c r="AF72" s="17"/>
      <c r="AG72" s="17"/>
    </row>
    <row r="73" spans="1:33" x14ac:dyDescent="0.25">
      <c r="A73" s="2" t="s">
        <v>327</v>
      </c>
      <c r="B73" s="9" t="s">
        <v>35</v>
      </c>
      <c r="C73" s="46" t="s">
        <v>573</v>
      </c>
      <c r="D73" s="133">
        <v>0</v>
      </c>
      <c r="E73" s="133">
        <v>0</v>
      </c>
      <c r="F73" s="133">
        <v>0</v>
      </c>
      <c r="G73" s="133">
        <v>0</v>
      </c>
      <c r="H73" s="133">
        <v>0</v>
      </c>
      <c r="I73" s="133">
        <v>0</v>
      </c>
      <c r="J73" s="133">
        <v>0</v>
      </c>
      <c r="K73" s="133">
        <v>0</v>
      </c>
      <c r="N73" s="145">
        <v>3949.7922931657922</v>
      </c>
      <c r="O73" s="145">
        <v>3113.2615680958429</v>
      </c>
      <c r="P73" s="145">
        <v>5120.5268768643191</v>
      </c>
      <c r="Q73" s="145">
        <v>2878.4244302952429</v>
      </c>
      <c r="R73" s="145">
        <v>3193.9356730085683</v>
      </c>
      <c r="S73" s="145">
        <v>3793.8945654187569</v>
      </c>
      <c r="T73" s="145">
        <v>1725.060866467323</v>
      </c>
      <c r="U73" s="145">
        <v>2554.5006510572216</v>
      </c>
      <c r="V73" s="143"/>
      <c r="W73" s="143"/>
      <c r="X73" s="145">
        <v>0</v>
      </c>
      <c r="Y73" s="145">
        <v>0</v>
      </c>
      <c r="Z73" s="145">
        <v>0</v>
      </c>
      <c r="AA73" s="145">
        <v>0</v>
      </c>
      <c r="AB73" s="145">
        <v>0</v>
      </c>
      <c r="AC73" s="145">
        <v>0</v>
      </c>
      <c r="AD73" s="145">
        <v>0</v>
      </c>
      <c r="AE73" s="145">
        <v>0</v>
      </c>
      <c r="AF73" s="17"/>
      <c r="AG73" s="17"/>
    </row>
    <row r="74" spans="1:33" x14ac:dyDescent="0.25">
      <c r="A74" s="2" t="s">
        <v>422</v>
      </c>
      <c r="B74" s="9" t="s">
        <v>36</v>
      </c>
      <c r="C74" s="46" t="s">
        <v>573</v>
      </c>
      <c r="D74" s="133">
        <v>0</v>
      </c>
      <c r="E74" s="133">
        <v>0</v>
      </c>
      <c r="F74" s="133">
        <v>0</v>
      </c>
      <c r="G74" s="133">
        <v>0</v>
      </c>
      <c r="H74" s="133">
        <v>0</v>
      </c>
      <c r="I74" s="133">
        <v>0</v>
      </c>
      <c r="J74" s="133">
        <v>0</v>
      </c>
      <c r="K74" s="133">
        <v>0</v>
      </c>
      <c r="L74" s="17"/>
      <c r="M74" s="17"/>
      <c r="N74" s="145">
        <v>-9941.6032228039076</v>
      </c>
      <c r="O74" s="145">
        <v>-10280.838648776045</v>
      </c>
      <c r="P74" s="145">
        <v>-10545.735451789968</v>
      </c>
      <c r="Q74" s="145">
        <v>-11042.74108377622</v>
      </c>
      <c r="R74" s="145">
        <v>-11403.628719660424</v>
      </c>
      <c r="S74" s="145">
        <v>-11855.122272045663</v>
      </c>
      <c r="T74" s="145">
        <v>-12387.054948990262</v>
      </c>
      <c r="U74" s="145">
        <v>-12731.832037027145</v>
      </c>
      <c r="V74" s="143"/>
      <c r="W74" s="143"/>
      <c r="X74" s="145">
        <v>0</v>
      </c>
      <c r="Y74" s="145">
        <v>0</v>
      </c>
      <c r="Z74" s="145">
        <v>0</v>
      </c>
      <c r="AA74" s="145">
        <v>0</v>
      </c>
      <c r="AB74" s="145">
        <v>0</v>
      </c>
      <c r="AC74" s="145">
        <v>0</v>
      </c>
      <c r="AD74" s="145">
        <v>0</v>
      </c>
      <c r="AE74" s="145">
        <v>0</v>
      </c>
      <c r="AF74" s="17"/>
      <c r="AG74" s="17"/>
    </row>
    <row r="75" spans="1:33" x14ac:dyDescent="0.25">
      <c r="A75" s="2" t="s">
        <v>423</v>
      </c>
      <c r="B75" s="9" t="s">
        <v>37</v>
      </c>
      <c r="C75" s="46" t="s">
        <v>573</v>
      </c>
      <c r="D75" s="133">
        <v>0</v>
      </c>
      <c r="E75" s="133">
        <v>0</v>
      </c>
      <c r="F75" s="133">
        <v>0</v>
      </c>
      <c r="G75" s="133">
        <v>0</v>
      </c>
      <c r="H75" s="133">
        <v>0</v>
      </c>
      <c r="I75" s="133">
        <v>0</v>
      </c>
      <c r="J75" s="133">
        <v>0</v>
      </c>
      <c r="K75" s="133">
        <v>0</v>
      </c>
      <c r="L75" s="17"/>
      <c r="M75" s="17"/>
      <c r="N75" s="145">
        <v>-5991.8109296381153</v>
      </c>
      <c r="O75" s="145">
        <v>-7167.5770806802029</v>
      </c>
      <c r="P75" s="145">
        <v>-5425.2085749256485</v>
      </c>
      <c r="Q75" s="145">
        <v>-8164.316653480977</v>
      </c>
      <c r="R75" s="145">
        <v>-8209.693046651857</v>
      </c>
      <c r="S75" s="145">
        <v>-8061.2277066269053</v>
      </c>
      <c r="T75" s="145">
        <v>-10661.994082522939</v>
      </c>
      <c r="U75" s="145">
        <v>-10177.331385969923</v>
      </c>
      <c r="V75" s="143"/>
      <c r="W75" s="143"/>
      <c r="X75" s="145">
        <v>0</v>
      </c>
      <c r="Y75" s="145">
        <v>0</v>
      </c>
      <c r="Z75" s="145">
        <v>0</v>
      </c>
      <c r="AA75" s="145">
        <v>0</v>
      </c>
      <c r="AB75" s="145">
        <v>0</v>
      </c>
      <c r="AC75" s="145">
        <v>0</v>
      </c>
      <c r="AD75" s="145">
        <v>0</v>
      </c>
      <c r="AE75" s="145">
        <v>0</v>
      </c>
      <c r="AF75" s="17"/>
      <c r="AG75" s="17"/>
    </row>
    <row r="76" spans="1:33" x14ac:dyDescent="0.25">
      <c r="A76" s="2" t="s">
        <v>328</v>
      </c>
      <c r="B76" s="9" t="s">
        <v>38</v>
      </c>
      <c r="C76" s="46" t="s">
        <v>573</v>
      </c>
      <c r="D76" s="133">
        <v>0</v>
      </c>
      <c r="E76" s="133">
        <v>0</v>
      </c>
      <c r="F76" s="133">
        <v>0</v>
      </c>
      <c r="G76" s="133">
        <v>0</v>
      </c>
      <c r="H76" s="133">
        <v>0</v>
      </c>
      <c r="I76" s="133">
        <v>0</v>
      </c>
      <c r="J76" s="133">
        <v>0</v>
      </c>
      <c r="K76" s="133">
        <v>0</v>
      </c>
      <c r="L76" s="17"/>
      <c r="M76" s="17"/>
      <c r="N76" s="145">
        <v>1069.8592004308764</v>
      </c>
      <c r="O76" s="145">
        <v>356.67727858501075</v>
      </c>
      <c r="P76" s="145">
        <v>1199.6523655508897</v>
      </c>
      <c r="Q76" s="145">
        <v>2162.7641494744412</v>
      </c>
      <c r="R76" s="145">
        <v>11623.655482530727</v>
      </c>
      <c r="S76" s="145">
        <v>3311.5274742657316</v>
      </c>
      <c r="T76" s="145">
        <v>3660.9526268799718</v>
      </c>
      <c r="U76" s="145">
        <v>6430.6262193942293</v>
      </c>
      <c r="V76" s="143"/>
      <c r="W76" s="143"/>
      <c r="X76" s="145">
        <v>0</v>
      </c>
      <c r="Y76" s="145">
        <v>0</v>
      </c>
      <c r="Z76" s="145">
        <v>0</v>
      </c>
      <c r="AA76" s="145">
        <v>0</v>
      </c>
      <c r="AB76" s="145">
        <v>0</v>
      </c>
      <c r="AC76" s="145">
        <v>0</v>
      </c>
      <c r="AD76" s="145">
        <v>0</v>
      </c>
      <c r="AE76" s="145">
        <v>0</v>
      </c>
      <c r="AF76" s="17"/>
      <c r="AG76" s="17"/>
    </row>
    <row r="77" spans="1:33" x14ac:dyDescent="0.25">
      <c r="A77" s="2" t="s">
        <v>329</v>
      </c>
      <c r="B77" s="9" t="s">
        <v>39</v>
      </c>
      <c r="C77" s="46" t="s">
        <v>573</v>
      </c>
      <c r="D77" s="133">
        <v>0</v>
      </c>
      <c r="E77" s="133">
        <v>0</v>
      </c>
      <c r="F77" s="133">
        <v>0</v>
      </c>
      <c r="G77" s="133">
        <v>0</v>
      </c>
      <c r="H77" s="133">
        <v>0</v>
      </c>
      <c r="I77" s="133">
        <v>0</v>
      </c>
      <c r="J77" s="133">
        <v>0</v>
      </c>
      <c r="K77" s="133">
        <v>0</v>
      </c>
      <c r="L77" s="17"/>
      <c r="M77" s="17"/>
      <c r="N77" s="145">
        <v>-28.726596226243881</v>
      </c>
      <c r="O77" s="145">
        <v>-14.644092675859973</v>
      </c>
      <c r="P77" s="145">
        <v>-6.1850766522676404</v>
      </c>
      <c r="Q77" s="145">
        <v>-17.044237823980229</v>
      </c>
      <c r="R77" s="145">
        <v>0</v>
      </c>
      <c r="S77" s="145">
        <v>0</v>
      </c>
      <c r="T77" s="145">
        <v>0</v>
      </c>
      <c r="U77" s="145">
        <v>0</v>
      </c>
      <c r="V77" s="143"/>
      <c r="W77" s="143"/>
      <c r="X77" s="145">
        <v>0</v>
      </c>
      <c r="Y77" s="145">
        <v>0</v>
      </c>
      <c r="Z77" s="145">
        <v>0</v>
      </c>
      <c r="AA77" s="145">
        <v>0</v>
      </c>
      <c r="AB77" s="145">
        <v>0</v>
      </c>
      <c r="AC77" s="145">
        <v>0</v>
      </c>
      <c r="AD77" s="145">
        <v>0</v>
      </c>
      <c r="AE77" s="145">
        <v>0</v>
      </c>
      <c r="AF77" s="17"/>
      <c r="AG77" s="17"/>
    </row>
    <row r="78" spans="1:33" x14ac:dyDescent="0.25">
      <c r="A78" s="2" t="s">
        <v>330</v>
      </c>
      <c r="B78" s="9" t="s">
        <v>97</v>
      </c>
      <c r="C78" s="46" t="s">
        <v>573</v>
      </c>
      <c r="D78" s="133">
        <v>0</v>
      </c>
      <c r="E78" s="133">
        <v>0</v>
      </c>
      <c r="F78" s="133">
        <v>0</v>
      </c>
      <c r="G78" s="133">
        <v>0</v>
      </c>
      <c r="H78" s="133">
        <v>0</v>
      </c>
      <c r="I78" s="133">
        <v>0</v>
      </c>
      <c r="J78" s="133">
        <v>0</v>
      </c>
      <c r="K78" s="133">
        <v>0</v>
      </c>
      <c r="L78" s="17"/>
      <c r="M78" s="17"/>
      <c r="N78" s="145">
        <v>127592.68721704274</v>
      </c>
      <c r="O78" s="145">
        <v>120767.14332227167</v>
      </c>
      <c r="P78" s="145">
        <v>116535.40203624465</v>
      </c>
      <c r="Q78" s="145">
        <v>110516.80529441412</v>
      </c>
      <c r="R78" s="145">
        <v>113930.767730293</v>
      </c>
      <c r="S78" s="145">
        <v>109181.06749793181</v>
      </c>
      <c r="T78" s="145">
        <v>102180.02604228885</v>
      </c>
      <c r="U78" s="145">
        <v>98433.320875713165</v>
      </c>
      <c r="V78" s="143"/>
      <c r="W78" s="143"/>
      <c r="X78" s="145">
        <v>0</v>
      </c>
      <c r="Y78" s="145">
        <v>0</v>
      </c>
      <c r="Z78" s="145">
        <v>0</v>
      </c>
      <c r="AA78" s="145">
        <v>0</v>
      </c>
      <c r="AB78" s="145">
        <v>0</v>
      </c>
      <c r="AC78" s="145">
        <v>0</v>
      </c>
      <c r="AD78" s="145">
        <v>0</v>
      </c>
      <c r="AE78" s="145">
        <v>0</v>
      </c>
      <c r="AF78" s="17"/>
      <c r="AG78" s="17"/>
    </row>
    <row r="79" spans="1:33" x14ac:dyDescent="0.25">
      <c r="A79" s="2"/>
      <c r="B79" s="10" t="s">
        <v>47</v>
      </c>
      <c r="C79" s="11"/>
      <c r="D79" s="142"/>
      <c r="E79" s="142"/>
      <c r="F79" s="142"/>
      <c r="G79" s="142"/>
      <c r="H79" s="142"/>
      <c r="I79" s="142"/>
      <c r="J79" s="142"/>
      <c r="K79" s="142"/>
      <c r="L79" s="17"/>
      <c r="M79" s="17"/>
      <c r="N79" s="142"/>
      <c r="O79" s="142"/>
      <c r="P79" s="142"/>
      <c r="Q79" s="142"/>
      <c r="R79" s="142"/>
      <c r="S79" s="142"/>
      <c r="T79" s="142"/>
      <c r="U79" s="142"/>
      <c r="V79" s="143"/>
      <c r="W79" s="143"/>
      <c r="X79" s="142"/>
      <c r="Y79" s="142"/>
      <c r="Z79" s="142"/>
      <c r="AA79" s="142"/>
      <c r="AB79" s="142"/>
      <c r="AC79" s="142"/>
      <c r="AD79" s="142"/>
      <c r="AE79" s="142"/>
      <c r="AF79" s="17"/>
      <c r="AG79" s="17"/>
    </row>
    <row r="80" spans="1:33" x14ac:dyDescent="0.25">
      <c r="A80" s="2" t="s">
        <v>331</v>
      </c>
      <c r="B80" s="9" t="s">
        <v>34</v>
      </c>
      <c r="C80" s="46" t="s">
        <v>573</v>
      </c>
      <c r="D80" s="133">
        <v>329286.8054537354</v>
      </c>
      <c r="E80" s="133">
        <v>370414.30042569025</v>
      </c>
      <c r="F80" s="133">
        <v>397167.78520548466</v>
      </c>
      <c r="G80" s="133">
        <v>428357.32243394043</v>
      </c>
      <c r="H80" s="133">
        <v>453344.18171997968</v>
      </c>
      <c r="I80" s="133">
        <v>503262.77498116635</v>
      </c>
      <c r="J80" s="133">
        <v>530579.3053788289</v>
      </c>
      <c r="K80" s="133">
        <v>586026.09429019806</v>
      </c>
      <c r="N80" s="145">
        <v>329286.8054537354</v>
      </c>
      <c r="O80" s="145">
        <v>370414.30042569025</v>
      </c>
      <c r="P80" s="145">
        <v>397167.78520548466</v>
      </c>
      <c r="Q80" s="145">
        <v>428357.32243394043</v>
      </c>
      <c r="R80" s="145">
        <v>453344.18171997968</v>
      </c>
      <c r="S80" s="145">
        <v>503262.77498116635</v>
      </c>
      <c r="T80" s="145">
        <v>530579.3053788289</v>
      </c>
      <c r="U80" s="145">
        <v>586026.09429019806</v>
      </c>
      <c r="V80" s="143"/>
      <c r="W80" s="143"/>
      <c r="X80" s="145">
        <v>0</v>
      </c>
      <c r="Y80" s="145">
        <v>0</v>
      </c>
      <c r="Z80" s="145">
        <v>0</v>
      </c>
      <c r="AA80" s="145">
        <v>0</v>
      </c>
      <c r="AB80" s="145">
        <v>0</v>
      </c>
      <c r="AC80" s="145">
        <v>96787.818960806151</v>
      </c>
      <c r="AD80" s="145">
        <v>110996.46714829234</v>
      </c>
      <c r="AE80" s="145">
        <v>123575.88362136783</v>
      </c>
      <c r="AF80" s="17"/>
      <c r="AG80" s="17"/>
    </row>
    <row r="81" spans="1:33" x14ac:dyDescent="0.25">
      <c r="A81" s="2" t="s">
        <v>332</v>
      </c>
      <c r="B81" s="9" t="s">
        <v>35</v>
      </c>
      <c r="C81" s="46" t="s">
        <v>573</v>
      </c>
      <c r="D81" s="133">
        <v>9812.7468025213166</v>
      </c>
      <c r="E81" s="133">
        <v>9038.108930386843</v>
      </c>
      <c r="F81" s="133">
        <v>16839.914092712555</v>
      </c>
      <c r="G81" s="133">
        <v>10580.42586411833</v>
      </c>
      <c r="H81" s="133">
        <v>13101.646851707412</v>
      </c>
      <c r="I81" s="133">
        <v>16758.650406872839</v>
      </c>
      <c r="J81" s="133">
        <v>8383.1530249854986</v>
      </c>
      <c r="K81" s="133">
        <v>14650.652357254956</v>
      </c>
      <c r="N81" s="145">
        <v>9812.7468025213166</v>
      </c>
      <c r="O81" s="145">
        <v>9038.108930386843</v>
      </c>
      <c r="P81" s="145">
        <v>16839.914092712555</v>
      </c>
      <c r="Q81" s="145">
        <v>10580.42586411833</v>
      </c>
      <c r="R81" s="145">
        <v>13101.646851707412</v>
      </c>
      <c r="S81" s="145">
        <v>16758.650406872839</v>
      </c>
      <c r="T81" s="145">
        <v>8383.1530249854986</v>
      </c>
      <c r="U81" s="145">
        <v>14650.652357254956</v>
      </c>
      <c r="V81" s="143"/>
      <c r="W81" s="143"/>
      <c r="X81" s="145">
        <v>0</v>
      </c>
      <c r="Y81" s="145">
        <v>0</v>
      </c>
      <c r="Z81" s="145">
        <v>0</v>
      </c>
      <c r="AA81" s="145">
        <v>0</v>
      </c>
      <c r="AB81" s="145">
        <v>0</v>
      </c>
      <c r="AC81" s="145">
        <v>3223.0343713948455</v>
      </c>
      <c r="AD81" s="145">
        <v>1753.7441809430193</v>
      </c>
      <c r="AE81" s="145">
        <v>3089.3970905341962</v>
      </c>
      <c r="AF81" s="17"/>
      <c r="AG81" s="17"/>
    </row>
    <row r="82" spans="1:33" x14ac:dyDescent="0.25">
      <c r="A82" s="2" t="s">
        <v>333</v>
      </c>
      <c r="B82" s="9" t="s">
        <v>36</v>
      </c>
      <c r="C82" s="46" t="s">
        <v>573</v>
      </c>
      <c r="D82" s="133">
        <v>-25565.977247862142</v>
      </c>
      <c r="E82" s="133">
        <v>-27371.590240805486</v>
      </c>
      <c r="F82" s="133">
        <v>-29754.384157438602</v>
      </c>
      <c r="G82" s="133">
        <v>-32658.218299006214</v>
      </c>
      <c r="H82" s="133">
        <v>-33062.142166907681</v>
      </c>
      <c r="I82" s="133">
        <v>-35372.537621831543</v>
      </c>
      <c r="J82" s="133">
        <v>-37871.82703937772</v>
      </c>
      <c r="K82" s="133">
        <v>-40451.795784906433</v>
      </c>
      <c r="L82" s="17"/>
      <c r="M82" s="17"/>
      <c r="N82" s="145">
        <v>-25565.977247862142</v>
      </c>
      <c r="O82" s="145">
        <v>-27371.590240805486</v>
      </c>
      <c r="P82" s="145">
        <v>-29754.384157438602</v>
      </c>
      <c r="Q82" s="145">
        <v>-32658.218299006214</v>
      </c>
      <c r="R82" s="145">
        <v>-33062.142166907681</v>
      </c>
      <c r="S82" s="145">
        <v>-35372.537621831543</v>
      </c>
      <c r="T82" s="145">
        <v>-37871.82703937772</v>
      </c>
      <c r="U82" s="145">
        <v>-40451.795784906433</v>
      </c>
      <c r="V82" s="143"/>
      <c r="W82" s="143"/>
      <c r="X82" s="145">
        <v>0</v>
      </c>
      <c r="Y82" s="145">
        <v>0</v>
      </c>
      <c r="Z82" s="145">
        <v>0</v>
      </c>
      <c r="AA82" s="145">
        <v>0</v>
      </c>
      <c r="AB82" s="145">
        <v>0</v>
      </c>
      <c r="AC82" s="145">
        <v>-9223.5761091281365</v>
      </c>
      <c r="AD82" s="145">
        <v>-10395.733367954259</v>
      </c>
      <c r="AE82" s="145">
        <v>-11743.223742232558</v>
      </c>
      <c r="AF82" s="17"/>
      <c r="AG82" s="17"/>
    </row>
    <row r="83" spans="1:33" x14ac:dyDescent="0.25">
      <c r="A83" s="2" t="s">
        <v>334</v>
      </c>
      <c r="B83" s="9" t="s">
        <v>37</v>
      </c>
      <c r="C83" s="46" t="s">
        <v>573</v>
      </c>
      <c r="D83" s="133">
        <v>-15753.230445340825</v>
      </c>
      <c r="E83" s="133">
        <v>-18333.481310418643</v>
      </c>
      <c r="F83" s="133">
        <v>-12914.470064726047</v>
      </c>
      <c r="G83" s="133">
        <v>-22077.792434887884</v>
      </c>
      <c r="H83" s="133">
        <v>-19960.495315200271</v>
      </c>
      <c r="I83" s="133">
        <v>-18613.887214958704</v>
      </c>
      <c r="J83" s="133">
        <v>-29488.674014392222</v>
      </c>
      <c r="K83" s="133">
        <v>-25801.143427651477</v>
      </c>
      <c r="L83" s="17"/>
      <c r="M83" s="17"/>
      <c r="N83" s="145">
        <v>-15753.230445340825</v>
      </c>
      <c r="O83" s="145">
        <v>-18333.481310418643</v>
      </c>
      <c r="P83" s="145">
        <v>-12914.470064726047</v>
      </c>
      <c r="Q83" s="145">
        <v>-22077.792434887884</v>
      </c>
      <c r="R83" s="145">
        <v>-19960.495315200271</v>
      </c>
      <c r="S83" s="145">
        <v>-18613.887214958704</v>
      </c>
      <c r="T83" s="145">
        <v>-29488.674014392222</v>
      </c>
      <c r="U83" s="145">
        <v>-25801.143427651477</v>
      </c>
      <c r="V83" s="143"/>
      <c r="W83" s="143"/>
      <c r="X83" s="145">
        <v>0</v>
      </c>
      <c r="Y83" s="145">
        <v>0</v>
      </c>
      <c r="Z83" s="145">
        <v>0</v>
      </c>
      <c r="AA83" s="145">
        <v>0</v>
      </c>
      <c r="AB83" s="145">
        <v>0</v>
      </c>
      <c r="AC83" s="145">
        <v>-6000.5417377332906</v>
      </c>
      <c r="AD83" s="145">
        <v>-8641.9891870112406</v>
      </c>
      <c r="AE83" s="145">
        <v>-8653.8266516983622</v>
      </c>
      <c r="AF83" s="17"/>
      <c r="AG83" s="17"/>
    </row>
    <row r="84" spans="1:33" x14ac:dyDescent="0.25">
      <c r="A84" s="2" t="s">
        <v>335</v>
      </c>
      <c r="B84" s="9" t="s">
        <v>38</v>
      </c>
      <c r="C84" s="46" t="s">
        <v>573</v>
      </c>
      <c r="D84" s="133">
        <v>56953.492789337644</v>
      </c>
      <c r="E84" s="133">
        <v>45353.979377059033</v>
      </c>
      <c r="F84" s="133">
        <v>44634.235916007281</v>
      </c>
      <c r="G84" s="133">
        <v>47200.772719240485</v>
      </c>
      <c r="H84" s="133">
        <v>70531.547051912014</v>
      </c>
      <c r="I84" s="133">
        <v>46588.22939134256</v>
      </c>
      <c r="J84" s="133">
        <v>85357.412876243528</v>
      </c>
      <c r="K84" s="133">
        <v>69131.172903746818</v>
      </c>
      <c r="L84" s="17"/>
      <c r="M84" s="17"/>
      <c r="N84" s="145">
        <v>56953.492789337644</v>
      </c>
      <c r="O84" s="145">
        <v>45353.979377059033</v>
      </c>
      <c r="P84" s="145">
        <v>44634.235916007281</v>
      </c>
      <c r="Q84" s="145">
        <v>47200.772719240485</v>
      </c>
      <c r="R84" s="145">
        <v>70531.547051911999</v>
      </c>
      <c r="S84" s="145">
        <v>46588.22939134256</v>
      </c>
      <c r="T84" s="145">
        <v>85357.412876243528</v>
      </c>
      <c r="U84" s="145">
        <v>69131.172903746818</v>
      </c>
      <c r="V84" s="143"/>
      <c r="W84" s="143"/>
      <c r="X84" s="145">
        <v>0</v>
      </c>
      <c r="Y84" s="145">
        <v>0</v>
      </c>
      <c r="Z84" s="145">
        <v>0</v>
      </c>
      <c r="AA84" s="145">
        <v>0</v>
      </c>
      <c r="AB84" s="145">
        <v>0</v>
      </c>
      <c r="AC84" s="145">
        <v>20209.189925219467</v>
      </c>
      <c r="AD84" s="145">
        <v>21221.405660086737</v>
      </c>
      <c r="AE84" s="145">
        <v>20691.24162719995</v>
      </c>
      <c r="AF84" s="17"/>
      <c r="AG84" s="17"/>
    </row>
    <row r="85" spans="1:33" x14ac:dyDescent="0.25">
      <c r="A85" s="2" t="s">
        <v>336</v>
      </c>
      <c r="B85" s="9" t="s">
        <v>39</v>
      </c>
      <c r="C85" s="46" t="s">
        <v>573</v>
      </c>
      <c r="D85" s="133">
        <v>-72.767372041985965</v>
      </c>
      <c r="E85" s="133">
        <v>-267.01328684588429</v>
      </c>
      <c r="F85" s="133">
        <v>-530.22862282542644</v>
      </c>
      <c r="G85" s="133">
        <v>-136.12099831342229</v>
      </c>
      <c r="H85" s="133">
        <v>-652.45847552508144</v>
      </c>
      <c r="I85" s="133">
        <v>-657.81177872120475</v>
      </c>
      <c r="J85" s="133">
        <v>-421.94995048205095</v>
      </c>
      <c r="K85" s="133">
        <v>-3711.4268837955333</v>
      </c>
      <c r="L85" s="17"/>
      <c r="M85" s="17"/>
      <c r="N85" s="145">
        <v>-72.767372041985965</v>
      </c>
      <c r="O85" s="145">
        <v>-267.01328684588429</v>
      </c>
      <c r="P85" s="145">
        <v>-530.22862282542644</v>
      </c>
      <c r="Q85" s="145">
        <v>-136.12099831342229</v>
      </c>
      <c r="R85" s="145">
        <v>-652.45847552508144</v>
      </c>
      <c r="S85" s="145">
        <v>-657.81177872120475</v>
      </c>
      <c r="T85" s="145">
        <v>-421.94995048205095</v>
      </c>
      <c r="U85" s="145">
        <v>-3711.4268837955333</v>
      </c>
      <c r="V85" s="143"/>
      <c r="W85" s="143"/>
      <c r="X85" s="145">
        <v>0</v>
      </c>
      <c r="Y85" s="145">
        <v>0</v>
      </c>
      <c r="Z85" s="145">
        <v>0</v>
      </c>
      <c r="AA85" s="145">
        <v>0</v>
      </c>
      <c r="AB85" s="145">
        <v>0</v>
      </c>
      <c r="AC85" s="145">
        <v>0</v>
      </c>
      <c r="AD85" s="145">
        <v>0</v>
      </c>
      <c r="AE85" s="145">
        <v>0</v>
      </c>
      <c r="AF85" s="17"/>
      <c r="AG85" s="17"/>
    </row>
    <row r="86" spans="1:33" x14ac:dyDescent="0.25">
      <c r="A86" s="2" t="s">
        <v>337</v>
      </c>
      <c r="B86" s="9" t="s">
        <v>48</v>
      </c>
      <c r="C86" s="46" t="s">
        <v>573</v>
      </c>
      <c r="D86" s="133">
        <v>370414.30042569025</v>
      </c>
      <c r="E86" s="133">
        <v>397167.78520548466</v>
      </c>
      <c r="F86" s="133">
        <v>428357.32243394043</v>
      </c>
      <c r="G86" s="133">
        <v>453344.18171997968</v>
      </c>
      <c r="H86" s="133">
        <v>503262.77498116635</v>
      </c>
      <c r="I86" s="133">
        <v>530579.3053788289</v>
      </c>
      <c r="J86" s="133">
        <v>586026.09429019806</v>
      </c>
      <c r="K86" s="133">
        <v>625644.69688249798</v>
      </c>
      <c r="L86" s="17"/>
      <c r="M86" s="17"/>
      <c r="N86" s="145">
        <v>370414.30042569025</v>
      </c>
      <c r="O86" s="145">
        <v>397167.78520548466</v>
      </c>
      <c r="P86" s="145">
        <v>428357.32243394043</v>
      </c>
      <c r="Q86" s="145">
        <v>453344.18171997968</v>
      </c>
      <c r="R86" s="145">
        <v>503262.77498116635</v>
      </c>
      <c r="S86" s="145">
        <v>530579.3053788289</v>
      </c>
      <c r="T86" s="145">
        <v>586026.09429019806</v>
      </c>
      <c r="U86" s="145">
        <v>625644.69688249798</v>
      </c>
      <c r="V86" s="143"/>
      <c r="W86" s="143"/>
      <c r="X86" s="145">
        <v>0</v>
      </c>
      <c r="Y86" s="145">
        <v>0</v>
      </c>
      <c r="Z86" s="145">
        <v>0</v>
      </c>
      <c r="AA86" s="145">
        <v>0</v>
      </c>
      <c r="AB86" s="145">
        <v>0</v>
      </c>
      <c r="AC86" s="145">
        <v>110996.46714829234</v>
      </c>
      <c r="AD86" s="145">
        <v>123575.88362136783</v>
      </c>
      <c r="AE86" s="145">
        <v>135613.29859686943</v>
      </c>
      <c r="AF86" s="17"/>
      <c r="AG86" s="17"/>
    </row>
    <row r="87" spans="1:33" x14ac:dyDescent="0.25">
      <c r="A87" s="2"/>
      <c r="B87" s="10" t="s">
        <v>49</v>
      </c>
      <c r="C87" s="11"/>
      <c r="D87" s="142"/>
      <c r="E87" s="142"/>
      <c r="F87" s="142"/>
      <c r="G87" s="142"/>
      <c r="H87" s="142"/>
      <c r="I87" s="142"/>
      <c r="J87" s="142"/>
      <c r="K87" s="142"/>
      <c r="L87" s="17"/>
      <c r="M87" s="17"/>
      <c r="N87" s="142"/>
      <c r="O87" s="142"/>
      <c r="P87" s="142"/>
      <c r="Q87" s="142"/>
      <c r="R87" s="142"/>
      <c r="S87" s="142"/>
      <c r="T87" s="142"/>
      <c r="U87" s="142"/>
      <c r="V87" s="143"/>
      <c r="W87" s="143"/>
      <c r="X87" s="142"/>
      <c r="Y87" s="142"/>
      <c r="Z87" s="142"/>
      <c r="AA87" s="142"/>
      <c r="AB87" s="142"/>
      <c r="AC87" s="142"/>
      <c r="AD87" s="142"/>
      <c r="AE87" s="142"/>
      <c r="AF87" s="17"/>
      <c r="AG87" s="17"/>
    </row>
    <row r="88" spans="1:33" x14ac:dyDescent="0.25">
      <c r="A88" s="2" t="s">
        <v>338</v>
      </c>
      <c r="B88" s="9" t="s">
        <v>34</v>
      </c>
      <c r="C88" s="46" t="s">
        <v>573</v>
      </c>
      <c r="D88" s="133">
        <v>142398.22633721132</v>
      </c>
      <c r="E88" s="133">
        <v>193242.65798247233</v>
      </c>
      <c r="F88" s="133">
        <v>212653.13547797076</v>
      </c>
      <c r="G88" s="133">
        <v>190952.76303256073</v>
      </c>
      <c r="H88" s="133">
        <v>177744.71409001536</v>
      </c>
      <c r="I88" s="133">
        <v>199237.9748619842</v>
      </c>
      <c r="J88" s="133">
        <v>214205.4705735227</v>
      </c>
      <c r="K88" s="133">
        <v>209861.74436714</v>
      </c>
      <c r="N88" s="145">
        <v>142398.22633721132</v>
      </c>
      <c r="O88" s="145">
        <v>193242.65798247233</v>
      </c>
      <c r="P88" s="145">
        <v>212653.13547797076</v>
      </c>
      <c r="Q88" s="145">
        <v>190952.76303256073</v>
      </c>
      <c r="R88" s="145">
        <v>177744.71409001536</v>
      </c>
      <c r="S88" s="145">
        <v>199237.9748619842</v>
      </c>
      <c r="T88" s="145">
        <v>214205.4705735227</v>
      </c>
      <c r="U88" s="145">
        <v>209861.74436714</v>
      </c>
      <c r="V88" s="143"/>
      <c r="W88" s="143"/>
      <c r="X88" s="145">
        <v>0</v>
      </c>
      <c r="Y88" s="145">
        <v>0</v>
      </c>
      <c r="Z88" s="145">
        <v>0</v>
      </c>
      <c r="AA88" s="145">
        <v>0</v>
      </c>
      <c r="AB88" s="145">
        <v>0</v>
      </c>
      <c r="AC88" s="145">
        <v>0</v>
      </c>
      <c r="AD88" s="145">
        <v>0</v>
      </c>
      <c r="AE88" s="145">
        <v>0</v>
      </c>
      <c r="AF88" s="17"/>
      <c r="AG88" s="17"/>
    </row>
    <row r="89" spans="1:33" x14ac:dyDescent="0.25">
      <c r="A89" s="2" t="s">
        <v>339</v>
      </c>
      <c r="B89" s="9" t="s">
        <v>35</v>
      </c>
      <c r="C89" s="46" t="s">
        <v>573</v>
      </c>
      <c r="D89" s="133">
        <v>4243.467144848898</v>
      </c>
      <c r="E89" s="133">
        <v>4715.1208547723254</v>
      </c>
      <c r="F89" s="133">
        <v>9016.4929442659595</v>
      </c>
      <c r="G89" s="133">
        <v>4716.5332469042496</v>
      </c>
      <c r="H89" s="133">
        <v>5136.8222372014425</v>
      </c>
      <c r="I89" s="133">
        <v>6634.624562904075</v>
      </c>
      <c r="J89" s="133">
        <v>3384.4464350616586</v>
      </c>
      <c r="K89" s="133">
        <v>5246.5436091784995</v>
      </c>
      <c r="N89" s="145">
        <v>4243.467144848898</v>
      </c>
      <c r="O89" s="145">
        <v>4715.1208547723254</v>
      </c>
      <c r="P89" s="145">
        <v>9016.4929442659595</v>
      </c>
      <c r="Q89" s="145">
        <v>4716.5332469042496</v>
      </c>
      <c r="R89" s="145">
        <v>5136.8222372014425</v>
      </c>
      <c r="S89" s="145">
        <v>6634.624562904075</v>
      </c>
      <c r="T89" s="145">
        <v>3384.4464350616586</v>
      </c>
      <c r="U89" s="145">
        <v>5246.5436091784995</v>
      </c>
      <c r="V89" s="143"/>
      <c r="W89" s="143"/>
      <c r="X89" s="145">
        <v>0</v>
      </c>
      <c r="Y89" s="145">
        <v>0</v>
      </c>
      <c r="Z89" s="145">
        <v>0</v>
      </c>
      <c r="AA89" s="145">
        <v>0</v>
      </c>
      <c r="AB89" s="145">
        <v>0</v>
      </c>
      <c r="AC89" s="145">
        <v>0</v>
      </c>
      <c r="AD89" s="145">
        <v>0</v>
      </c>
      <c r="AE89" s="145">
        <v>0</v>
      </c>
      <c r="AF89" s="17"/>
      <c r="AG89" s="17"/>
    </row>
    <row r="90" spans="1:33" x14ac:dyDescent="0.25">
      <c r="A90" s="2" t="s">
        <v>340</v>
      </c>
      <c r="B90" s="9" t="s">
        <v>36</v>
      </c>
      <c r="C90" s="46" t="s">
        <v>573</v>
      </c>
      <c r="D90" s="133">
        <v>-38964.391206873057</v>
      </c>
      <c r="E90" s="133">
        <v>-53156.4171887751</v>
      </c>
      <c r="F90" s="133">
        <v>-56396.06354539004</v>
      </c>
      <c r="G90" s="133">
        <v>-41939.155598853191</v>
      </c>
      <c r="H90" s="133">
        <v>-44887.102279587212</v>
      </c>
      <c r="I90" s="133">
        <v>-52687.884460386951</v>
      </c>
      <c r="J90" s="133">
        <v>-43589.852556822188</v>
      </c>
      <c r="K90" s="133">
        <v>-44084.139446236099</v>
      </c>
      <c r="N90" s="145">
        <v>-38964.391206873057</v>
      </c>
      <c r="O90" s="145">
        <v>-53156.4171887751</v>
      </c>
      <c r="P90" s="145">
        <v>-56396.06354539004</v>
      </c>
      <c r="Q90" s="145">
        <v>-41939.155598853191</v>
      </c>
      <c r="R90" s="145">
        <v>-44887.102279587212</v>
      </c>
      <c r="S90" s="145">
        <v>-52687.884460386951</v>
      </c>
      <c r="T90" s="145">
        <v>-43589.852556822188</v>
      </c>
      <c r="U90" s="145">
        <v>-44084.139446236099</v>
      </c>
      <c r="V90" s="143"/>
      <c r="W90" s="143"/>
      <c r="X90" s="145">
        <v>0</v>
      </c>
      <c r="Y90" s="145">
        <v>0</v>
      </c>
      <c r="Z90" s="145">
        <v>0</v>
      </c>
      <c r="AA90" s="145">
        <v>0</v>
      </c>
      <c r="AB90" s="145">
        <v>0</v>
      </c>
      <c r="AC90" s="145">
        <v>0</v>
      </c>
      <c r="AD90" s="145">
        <v>0</v>
      </c>
      <c r="AE90" s="145">
        <v>0</v>
      </c>
      <c r="AF90" s="17"/>
      <c r="AG90" s="17"/>
    </row>
    <row r="91" spans="1:33" x14ac:dyDescent="0.25">
      <c r="A91" s="2" t="s">
        <v>341</v>
      </c>
      <c r="B91" s="9" t="s">
        <v>37</v>
      </c>
      <c r="C91" s="46" t="s">
        <v>573</v>
      </c>
      <c r="D91" s="133">
        <v>-34720.924062024162</v>
      </c>
      <c r="E91" s="133">
        <v>-48441.296334002778</v>
      </c>
      <c r="F91" s="133">
        <v>-47379.570601124084</v>
      </c>
      <c r="G91" s="133">
        <v>-37222.622351948943</v>
      </c>
      <c r="H91" s="133">
        <v>-39750.28004238577</v>
      </c>
      <c r="I91" s="133">
        <v>-46053.259897482872</v>
      </c>
      <c r="J91" s="133">
        <v>-40205.406121760527</v>
      </c>
      <c r="K91" s="133">
        <v>-38837.595837057597</v>
      </c>
      <c r="N91" s="145">
        <v>-34720.924062024162</v>
      </c>
      <c r="O91" s="145">
        <v>-48441.296334002778</v>
      </c>
      <c r="P91" s="145">
        <v>-47379.570601124084</v>
      </c>
      <c r="Q91" s="145">
        <v>-37222.622351948943</v>
      </c>
      <c r="R91" s="145">
        <v>-39750.28004238577</v>
      </c>
      <c r="S91" s="145">
        <v>-46053.259897482872</v>
      </c>
      <c r="T91" s="145">
        <v>-40205.406121760527</v>
      </c>
      <c r="U91" s="145">
        <v>-38837.595837057597</v>
      </c>
      <c r="V91" s="143"/>
      <c r="W91" s="143"/>
      <c r="X91" s="145">
        <v>0</v>
      </c>
      <c r="Y91" s="145">
        <v>0</v>
      </c>
      <c r="Z91" s="145">
        <v>0</v>
      </c>
      <c r="AA91" s="145">
        <v>0</v>
      </c>
      <c r="AB91" s="145">
        <v>0</v>
      </c>
      <c r="AC91" s="145">
        <v>0</v>
      </c>
      <c r="AD91" s="145">
        <v>0</v>
      </c>
      <c r="AE91" s="145">
        <v>0</v>
      </c>
      <c r="AF91" s="17"/>
      <c r="AG91" s="17"/>
    </row>
    <row r="92" spans="1:33" x14ac:dyDescent="0.25">
      <c r="A92" s="2" t="s">
        <v>342</v>
      </c>
      <c r="B92" s="9" t="s">
        <v>38</v>
      </c>
      <c r="C92" s="46" t="s">
        <v>573</v>
      </c>
      <c r="D92" s="133">
        <v>90599.264514614129</v>
      </c>
      <c r="E92" s="133">
        <v>76009.565551103427</v>
      </c>
      <c r="F92" s="133">
        <v>41046.492378639996</v>
      </c>
      <c r="G92" s="133">
        <v>38445.77384085521</v>
      </c>
      <c r="H92" s="133">
        <v>68531.971325811144</v>
      </c>
      <c r="I92" s="133">
        <v>70367.539140225068</v>
      </c>
      <c r="J92" s="133">
        <v>45166.174392698784</v>
      </c>
      <c r="K92" s="133">
        <v>43881.122910324761</v>
      </c>
      <c r="N92" s="145">
        <v>90599.264514614129</v>
      </c>
      <c r="O92" s="145">
        <v>76009.565551103427</v>
      </c>
      <c r="P92" s="145">
        <v>41046.492378639996</v>
      </c>
      <c r="Q92" s="145">
        <v>38445.77384085521</v>
      </c>
      <c r="R92" s="145">
        <v>68531.97132581113</v>
      </c>
      <c r="S92" s="145">
        <v>70367.539140225068</v>
      </c>
      <c r="T92" s="145">
        <v>45166.174392698784</v>
      </c>
      <c r="U92" s="145">
        <v>43881.122910324761</v>
      </c>
      <c r="V92" s="143"/>
      <c r="W92" s="143"/>
      <c r="X92" s="145">
        <v>0</v>
      </c>
      <c r="Y92" s="145">
        <v>0</v>
      </c>
      <c r="Z92" s="145">
        <v>0</v>
      </c>
      <c r="AA92" s="145">
        <v>0</v>
      </c>
      <c r="AB92" s="145">
        <v>0</v>
      </c>
      <c r="AC92" s="145">
        <v>0</v>
      </c>
      <c r="AD92" s="145">
        <v>0</v>
      </c>
      <c r="AE92" s="145">
        <v>0</v>
      </c>
      <c r="AF92" s="17"/>
      <c r="AG92" s="17"/>
    </row>
    <row r="93" spans="1:33" x14ac:dyDescent="0.25">
      <c r="A93" s="2" t="s">
        <v>343</v>
      </c>
      <c r="B93" s="9" t="s">
        <v>39</v>
      </c>
      <c r="C93" s="46" t="s">
        <v>573</v>
      </c>
      <c r="D93" s="133">
        <v>-5033.9088073290004</v>
      </c>
      <c r="E93" s="133">
        <v>-8157.7917216022315</v>
      </c>
      <c r="F93" s="133">
        <v>-15367.294222925877</v>
      </c>
      <c r="G93" s="133">
        <v>-14431.200431451682</v>
      </c>
      <c r="H93" s="133">
        <v>-7288.4305114565041</v>
      </c>
      <c r="I93" s="133">
        <v>-9346.7835312036405</v>
      </c>
      <c r="J93" s="133">
        <v>-9304.4944773209863</v>
      </c>
      <c r="K93" s="133">
        <v>-12871.918369741703</v>
      </c>
      <c r="N93" s="145">
        <v>-5033.9088073290004</v>
      </c>
      <c r="O93" s="145">
        <v>-8157.7917216022315</v>
      </c>
      <c r="P93" s="145">
        <v>-15367.294222925877</v>
      </c>
      <c r="Q93" s="145">
        <v>-14431.200431451682</v>
      </c>
      <c r="R93" s="145">
        <v>-7288.4305114565041</v>
      </c>
      <c r="S93" s="145">
        <v>-9346.7835312036405</v>
      </c>
      <c r="T93" s="145">
        <v>-9304.4944773209863</v>
      </c>
      <c r="U93" s="145">
        <v>-12871.918369741703</v>
      </c>
      <c r="V93" s="143"/>
      <c r="W93" s="143"/>
      <c r="X93" s="145">
        <v>0</v>
      </c>
      <c r="Y93" s="145">
        <v>0</v>
      </c>
      <c r="Z93" s="145">
        <v>0</v>
      </c>
      <c r="AA93" s="145">
        <v>0</v>
      </c>
      <c r="AB93" s="145">
        <v>0</v>
      </c>
      <c r="AC93" s="145">
        <v>0</v>
      </c>
      <c r="AD93" s="145">
        <v>0</v>
      </c>
      <c r="AE93" s="145">
        <v>0</v>
      </c>
      <c r="AF93" s="17"/>
      <c r="AG93" s="17"/>
    </row>
    <row r="94" spans="1:33" x14ac:dyDescent="0.25">
      <c r="A94" s="2" t="s">
        <v>344</v>
      </c>
      <c r="B94" s="9" t="s">
        <v>50</v>
      </c>
      <c r="C94" s="46" t="s">
        <v>573</v>
      </c>
      <c r="D94" s="133">
        <v>193242.65798247233</v>
      </c>
      <c r="E94" s="133">
        <v>212653.13547797076</v>
      </c>
      <c r="F94" s="133">
        <v>190952.76303256073</v>
      </c>
      <c r="G94" s="133">
        <v>177744.71409001536</v>
      </c>
      <c r="H94" s="133">
        <v>199237.9748619842</v>
      </c>
      <c r="I94" s="133">
        <v>214205.4705735227</v>
      </c>
      <c r="J94" s="133">
        <v>209861.74436714</v>
      </c>
      <c r="K94" s="133">
        <v>202033.35307066547</v>
      </c>
      <c r="N94" s="145">
        <v>193242.65798247233</v>
      </c>
      <c r="O94" s="145">
        <v>212653.13547797076</v>
      </c>
      <c r="P94" s="145">
        <v>190952.76303256073</v>
      </c>
      <c r="Q94" s="145">
        <v>177744.71409001536</v>
      </c>
      <c r="R94" s="145">
        <v>199237.9748619842</v>
      </c>
      <c r="S94" s="145">
        <v>214205.4705735227</v>
      </c>
      <c r="T94" s="145">
        <v>209861.74436714</v>
      </c>
      <c r="U94" s="145">
        <v>202033.35307066547</v>
      </c>
      <c r="V94" s="143"/>
      <c r="W94" s="143"/>
      <c r="X94" s="145">
        <v>0</v>
      </c>
      <c r="Y94" s="145">
        <v>0</v>
      </c>
      <c r="Z94" s="145">
        <v>0</v>
      </c>
      <c r="AA94" s="145">
        <v>0</v>
      </c>
      <c r="AB94" s="145">
        <v>0</v>
      </c>
      <c r="AC94" s="145">
        <v>0</v>
      </c>
      <c r="AD94" s="145">
        <v>0</v>
      </c>
      <c r="AE94" s="145">
        <v>0</v>
      </c>
      <c r="AF94" s="17"/>
      <c r="AG94" s="17"/>
    </row>
    <row r="95" spans="1:33" x14ac:dyDescent="0.25">
      <c r="D95" s="143"/>
      <c r="E95" s="143"/>
      <c r="F95" s="143"/>
      <c r="G95" s="143"/>
      <c r="H95" s="143"/>
      <c r="I95" s="143"/>
      <c r="J95" s="143"/>
      <c r="K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</row>
    <row r="96" spans="1:33" ht="15.75" x14ac:dyDescent="0.25">
      <c r="A96" s="2"/>
      <c r="B96" s="20" t="s">
        <v>521</v>
      </c>
      <c r="C96" s="46"/>
      <c r="D96" s="141"/>
      <c r="E96" s="141"/>
      <c r="F96" s="141"/>
      <c r="G96" s="141"/>
      <c r="H96" s="141"/>
      <c r="I96" s="141"/>
      <c r="J96" s="141"/>
      <c r="K96" s="141"/>
      <c r="L96" s="46"/>
      <c r="M96" s="46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46"/>
      <c r="AG96" s="46"/>
    </row>
    <row r="97" spans="1:36" x14ac:dyDescent="0.25">
      <c r="A97" s="2" t="s">
        <v>345</v>
      </c>
      <c r="B97" s="9" t="s">
        <v>577</v>
      </c>
      <c r="C97" s="46" t="s">
        <v>573</v>
      </c>
      <c r="D97" s="133">
        <v>595976.47771081259</v>
      </c>
      <c r="E97" s="133">
        <v>630794.69446761836</v>
      </c>
      <c r="F97" s="133">
        <v>667129.86465490772</v>
      </c>
      <c r="G97" s="133">
        <v>716462.95831973874</v>
      </c>
      <c r="H97" s="133">
        <v>802749.70025322179</v>
      </c>
      <c r="I97" s="133">
        <v>901630.63797467656</v>
      </c>
      <c r="J97" s="133">
        <v>983585.90688175708</v>
      </c>
      <c r="K97" s="133">
        <v>1083272.578303908</v>
      </c>
      <c r="L97" s="17"/>
      <c r="M97" s="17"/>
      <c r="N97" s="145">
        <v>760957.70094105916</v>
      </c>
      <c r="O97" s="145">
        <v>873240.49926967442</v>
      </c>
      <c r="P97" s="145">
        <v>999433.82246052823</v>
      </c>
      <c r="Q97" s="145">
        <v>1148330.5489209476</v>
      </c>
      <c r="R97" s="145">
        <v>1345459.2174133752</v>
      </c>
      <c r="S97" s="145">
        <v>1555151.772982894</v>
      </c>
      <c r="T97" s="145">
        <v>1730757.0934662463</v>
      </c>
      <c r="U97" s="145">
        <v>1913237.4551239759</v>
      </c>
      <c r="V97" s="143"/>
      <c r="W97" s="143"/>
      <c r="X97" s="145">
        <v>0</v>
      </c>
      <c r="Y97" s="145">
        <v>0</v>
      </c>
      <c r="Z97" s="145">
        <v>0</v>
      </c>
      <c r="AA97" s="145">
        <v>0</v>
      </c>
      <c r="AB97" s="145">
        <v>0</v>
      </c>
      <c r="AC97" s="145">
        <v>0</v>
      </c>
      <c r="AD97" s="145">
        <v>0</v>
      </c>
      <c r="AE97" s="145">
        <v>0</v>
      </c>
      <c r="AF97" s="17"/>
      <c r="AG97" s="17"/>
    </row>
    <row r="98" spans="1:36" x14ac:dyDescent="0.25">
      <c r="A98" s="2" t="s">
        <v>346</v>
      </c>
      <c r="B98" s="9" t="s">
        <v>578</v>
      </c>
      <c r="C98" s="46" t="s">
        <v>573</v>
      </c>
      <c r="D98" s="133">
        <v>852154.98564427183</v>
      </c>
      <c r="E98" s="133">
        <v>944139.25532609667</v>
      </c>
      <c r="F98" s="133">
        <v>1033043.2817227165</v>
      </c>
      <c r="G98" s="133">
        <v>1110668.199324735</v>
      </c>
      <c r="H98" s="133">
        <v>1215297.1076127731</v>
      </c>
      <c r="I98" s="133">
        <v>1339111.5485908345</v>
      </c>
      <c r="J98" s="133">
        <v>1427930.7045106934</v>
      </c>
      <c r="K98" s="133">
        <v>1525322.2475320399</v>
      </c>
      <c r="L98" s="17"/>
      <c r="M98" s="17"/>
      <c r="N98" s="145">
        <v>975696.06273040688</v>
      </c>
      <c r="O98" s="145">
        <v>1119535.0851687943</v>
      </c>
      <c r="P98" s="145">
        <v>1267508.5978434603</v>
      </c>
      <c r="Q98" s="145">
        <v>1395528.7853257749</v>
      </c>
      <c r="R98" s="145">
        <v>1541904.8347218875</v>
      </c>
      <c r="S98" s="145">
        <v>1705530.4265654683</v>
      </c>
      <c r="T98" s="145">
        <v>1824318.2148981979</v>
      </c>
      <c r="U98" s="145">
        <v>1948371.3069321392</v>
      </c>
      <c r="V98" s="143"/>
      <c r="W98" s="143"/>
      <c r="X98" s="145">
        <v>0</v>
      </c>
      <c r="Y98" s="145">
        <v>0</v>
      </c>
      <c r="Z98" s="145">
        <v>0</v>
      </c>
      <c r="AA98" s="145">
        <v>0</v>
      </c>
      <c r="AB98" s="145">
        <v>0</v>
      </c>
      <c r="AC98" s="145">
        <v>0</v>
      </c>
      <c r="AD98" s="145">
        <v>0</v>
      </c>
      <c r="AE98" s="145">
        <v>0</v>
      </c>
      <c r="AF98" s="17"/>
      <c r="AG98" s="17"/>
    </row>
    <row r="99" spans="1:36" x14ac:dyDescent="0.25">
      <c r="A99" s="2" t="s">
        <v>347</v>
      </c>
      <c r="B99" s="9" t="s">
        <v>31</v>
      </c>
      <c r="C99" s="46" t="s">
        <v>573</v>
      </c>
      <c r="D99" s="133">
        <v>384917.30852620688</v>
      </c>
      <c r="E99" s="133">
        <v>426544.57461716176</v>
      </c>
      <c r="F99" s="133">
        <v>473831.30239149462</v>
      </c>
      <c r="G99" s="133">
        <v>532605.25828064885</v>
      </c>
      <c r="H99" s="133">
        <v>574304.09697594936</v>
      </c>
      <c r="I99" s="133">
        <v>619022.99006449291</v>
      </c>
      <c r="J99" s="133">
        <v>692944.9314301128</v>
      </c>
      <c r="K99" s="133">
        <v>788484.01941861422</v>
      </c>
      <c r="L99" s="17"/>
      <c r="M99" s="17"/>
      <c r="N99" s="133">
        <v>703441.6533758404</v>
      </c>
      <c r="O99" s="133">
        <v>772243.31633431767</v>
      </c>
      <c r="P99" s="133">
        <v>859677.78662702604</v>
      </c>
      <c r="Q99" s="133">
        <v>961420.09630704205</v>
      </c>
      <c r="R99" s="133">
        <v>1012566.1041663853</v>
      </c>
      <c r="S99" s="133">
        <v>1057762.7718605585</v>
      </c>
      <c r="T99" s="133">
        <v>1145323.296469138</v>
      </c>
      <c r="U99" s="133">
        <v>1253711.8085591327</v>
      </c>
      <c r="V99" s="143"/>
      <c r="W99" s="143"/>
      <c r="X99" s="145">
        <v>0</v>
      </c>
      <c r="Y99" s="145">
        <v>0</v>
      </c>
      <c r="Z99" s="145">
        <v>0</v>
      </c>
      <c r="AA99" s="145">
        <v>0</v>
      </c>
      <c r="AB99" s="145">
        <v>0</v>
      </c>
      <c r="AC99" s="145">
        <v>0</v>
      </c>
      <c r="AD99" s="145">
        <v>0</v>
      </c>
      <c r="AE99" s="145">
        <v>0</v>
      </c>
      <c r="AF99" s="17"/>
      <c r="AG99" s="17"/>
    </row>
    <row r="100" spans="1:36" x14ac:dyDescent="0.25">
      <c r="A100" s="2" t="s">
        <v>348</v>
      </c>
      <c r="B100" s="9" t="s">
        <v>451</v>
      </c>
      <c r="C100" s="46" t="s">
        <v>573</v>
      </c>
      <c r="D100" s="133">
        <v>138672.71581352266</v>
      </c>
      <c r="E100" s="133">
        <v>158390.29343485902</v>
      </c>
      <c r="F100" s="133">
        <v>169815.01308574484</v>
      </c>
      <c r="G100" s="133">
        <v>188318.14094500814</v>
      </c>
      <c r="H100" s="133">
        <v>232821.71354613599</v>
      </c>
      <c r="I100" s="133">
        <v>288591.02066646417</v>
      </c>
      <c r="J100" s="133">
        <v>326211.16359978647</v>
      </c>
      <c r="K100" s="133">
        <v>346074.45715622511</v>
      </c>
      <c r="L100" s="17"/>
      <c r="M100" s="17"/>
      <c r="N100" s="145">
        <v>170847.90090472208</v>
      </c>
      <c r="O100" s="145">
        <v>202594.81358765735</v>
      </c>
      <c r="P100" s="145">
        <v>223674.41481753546</v>
      </c>
      <c r="Q100" s="145">
        <v>255773.12948673125</v>
      </c>
      <c r="R100" s="145">
        <v>319300.16251478379</v>
      </c>
      <c r="S100" s="145">
        <v>394634.41170098248</v>
      </c>
      <c r="T100" s="145">
        <v>445417.98575184867</v>
      </c>
      <c r="U100" s="145">
        <v>471307.87276562257</v>
      </c>
      <c r="V100" s="143"/>
      <c r="W100" s="143"/>
      <c r="X100" s="145">
        <v>0</v>
      </c>
      <c r="Y100" s="145">
        <v>0</v>
      </c>
      <c r="Z100" s="145">
        <v>0</v>
      </c>
      <c r="AA100" s="145">
        <v>0</v>
      </c>
      <c r="AB100" s="145">
        <v>0</v>
      </c>
      <c r="AC100" s="145">
        <v>0</v>
      </c>
      <c r="AD100" s="145">
        <v>0</v>
      </c>
      <c r="AE100" s="145">
        <v>0</v>
      </c>
      <c r="AF100" s="17"/>
      <c r="AG100" s="17"/>
    </row>
    <row r="101" spans="1:36" x14ac:dyDescent="0.25">
      <c r="A101" s="2" t="s">
        <v>349</v>
      </c>
      <c r="B101" s="9" t="s">
        <v>452</v>
      </c>
      <c r="C101" s="46" t="s">
        <v>573</v>
      </c>
      <c r="D101" s="133">
        <v>215539.41799780034</v>
      </c>
      <c r="E101" s="133">
        <v>254780.26398760203</v>
      </c>
      <c r="F101" s="133">
        <v>293872.03754399635</v>
      </c>
      <c r="G101" s="133">
        <v>337839.76642608974</v>
      </c>
      <c r="H101" s="133">
        <v>403704.70682688605</v>
      </c>
      <c r="I101" s="133">
        <v>469325.03347583185</v>
      </c>
      <c r="J101" s="133">
        <v>510836.89468586456</v>
      </c>
      <c r="K101" s="133">
        <v>541126.27218137891</v>
      </c>
      <c r="L101" s="17"/>
      <c r="M101" s="17"/>
      <c r="N101" s="145">
        <v>277189.95908631472</v>
      </c>
      <c r="O101" s="145">
        <v>341290.85450554464</v>
      </c>
      <c r="P101" s="145">
        <v>411258.7965350697</v>
      </c>
      <c r="Q101" s="145">
        <v>488044.69982002233</v>
      </c>
      <c r="R101" s="145">
        <v>583402.33174599172</v>
      </c>
      <c r="S101" s="145">
        <v>671329.50346645433</v>
      </c>
      <c r="T101" s="145">
        <v>727090.50788584747</v>
      </c>
      <c r="U101" s="145">
        <v>765418.13535821624</v>
      </c>
      <c r="V101" s="143"/>
      <c r="W101" s="143"/>
      <c r="X101" s="145">
        <v>0</v>
      </c>
      <c r="Y101" s="145">
        <v>0</v>
      </c>
      <c r="Z101" s="145">
        <v>0</v>
      </c>
      <c r="AA101" s="145">
        <v>0</v>
      </c>
      <c r="AB101" s="145">
        <v>0</v>
      </c>
      <c r="AC101" s="145">
        <v>0</v>
      </c>
      <c r="AD101" s="145">
        <v>0</v>
      </c>
      <c r="AE101" s="145">
        <v>0</v>
      </c>
      <c r="AF101" s="17"/>
      <c r="AG101" s="17"/>
    </row>
    <row r="102" spans="1:36" x14ac:dyDescent="0.25">
      <c r="A102" s="2" t="s">
        <v>350</v>
      </c>
      <c r="B102" s="57" t="s">
        <v>262</v>
      </c>
      <c r="C102" s="46" t="s">
        <v>573</v>
      </c>
      <c r="D102" s="133">
        <v>1064586.902990496</v>
      </c>
      <c r="E102" s="133">
        <v>1203521.9747694018</v>
      </c>
      <c r="F102" s="133">
        <v>1349931.8864658102</v>
      </c>
      <c r="G102" s="133">
        <v>1527135.6227859654</v>
      </c>
      <c r="H102" s="133">
        <v>1765449.5605824122</v>
      </c>
      <c r="I102" s="133">
        <v>2019956.2129993045</v>
      </c>
      <c r="J102" s="133">
        <v>2235273.4210156333</v>
      </c>
      <c r="K102" s="133">
        <v>2426079.4471347304</v>
      </c>
      <c r="L102" s="17"/>
      <c r="M102" s="17"/>
      <c r="N102" s="133">
        <v>1064586.902990496</v>
      </c>
      <c r="O102" s="133">
        <v>1203521.9747694018</v>
      </c>
      <c r="P102" s="133">
        <v>1349931.8864658102</v>
      </c>
      <c r="Q102" s="133">
        <v>1527135.6227859654</v>
      </c>
      <c r="R102" s="133">
        <v>1765449.5605824122</v>
      </c>
      <c r="S102" s="133">
        <v>2019956.2129993045</v>
      </c>
      <c r="T102" s="133">
        <v>2235273.4210156333</v>
      </c>
      <c r="U102" s="133">
        <v>2426079.4471347304</v>
      </c>
      <c r="V102" s="143"/>
      <c r="W102" s="143"/>
      <c r="X102" s="145">
        <v>0</v>
      </c>
      <c r="Y102" s="145">
        <v>0</v>
      </c>
      <c r="Z102" s="145">
        <v>0</v>
      </c>
      <c r="AA102" s="145">
        <v>0</v>
      </c>
      <c r="AB102" s="145">
        <v>0</v>
      </c>
      <c r="AC102" s="145">
        <v>0</v>
      </c>
      <c r="AD102" s="145">
        <v>0</v>
      </c>
      <c r="AE102" s="145">
        <v>0</v>
      </c>
      <c r="AF102" s="17"/>
      <c r="AG102" s="17"/>
    </row>
    <row r="103" spans="1:36" x14ac:dyDescent="0.25">
      <c r="A103" s="2" t="s">
        <v>351</v>
      </c>
      <c r="B103" s="9" t="s">
        <v>32</v>
      </c>
      <c r="C103" s="46" t="s">
        <v>573</v>
      </c>
      <c r="D103" s="133">
        <v>70470.03748930608</v>
      </c>
      <c r="E103" s="133">
        <v>73329.176771160302</v>
      </c>
      <c r="F103" s="133">
        <v>77919.058032221335</v>
      </c>
      <c r="G103" s="133">
        <v>87295.380459764594</v>
      </c>
      <c r="H103" s="133">
        <v>99614.049601471605</v>
      </c>
      <c r="I103" s="133">
        <v>109402.66471254162</v>
      </c>
      <c r="J103" s="133">
        <v>120957.38264376634</v>
      </c>
      <c r="K103" s="133">
        <v>133140.46553970099</v>
      </c>
      <c r="L103" s="17"/>
      <c r="M103" s="17"/>
      <c r="N103" s="146">
        <v>70470.03748930608</v>
      </c>
      <c r="O103" s="146">
        <v>73329.176771160302</v>
      </c>
      <c r="P103" s="146">
        <v>77919.058032221335</v>
      </c>
      <c r="Q103" s="146">
        <v>87295.380459764594</v>
      </c>
      <c r="R103" s="146">
        <v>99614.049601471605</v>
      </c>
      <c r="S103" s="146">
        <v>109402.66471254162</v>
      </c>
      <c r="T103" s="146">
        <v>120957.38264376634</v>
      </c>
      <c r="U103" s="146">
        <v>133140.46553970099</v>
      </c>
      <c r="V103" s="143"/>
      <c r="W103" s="143"/>
      <c r="X103" s="147"/>
      <c r="Y103" s="147"/>
      <c r="Z103" s="147"/>
      <c r="AA103" s="147"/>
      <c r="AB103" s="147"/>
      <c r="AC103" s="147">
        <v>0</v>
      </c>
      <c r="AD103" s="147">
        <v>0</v>
      </c>
      <c r="AE103" s="147">
        <v>0</v>
      </c>
      <c r="AF103" s="17"/>
      <c r="AG103" s="17"/>
    </row>
    <row r="104" spans="1:36" x14ac:dyDescent="0.25">
      <c r="A104" s="2" t="s">
        <v>433</v>
      </c>
      <c r="B104" s="9" t="s">
        <v>95</v>
      </c>
      <c r="C104" s="46" t="s">
        <v>573</v>
      </c>
      <c r="D104" s="133">
        <v>0</v>
      </c>
      <c r="E104" s="133">
        <v>0</v>
      </c>
      <c r="F104" s="133">
        <v>0</v>
      </c>
      <c r="G104" s="133">
        <v>0</v>
      </c>
      <c r="H104" s="133">
        <v>0</v>
      </c>
      <c r="I104" s="133">
        <v>0</v>
      </c>
      <c r="J104" s="133">
        <v>0</v>
      </c>
      <c r="K104" s="133">
        <v>0</v>
      </c>
      <c r="N104" s="145">
        <v>130068.02637975948</v>
      </c>
      <c r="O104" s="145">
        <v>124179.91526965721</v>
      </c>
      <c r="P104" s="145">
        <v>118651.27267925817</v>
      </c>
      <c r="Q104" s="145">
        <v>113526.10366532938</v>
      </c>
      <c r="R104" s="145">
        <v>112223.78651235356</v>
      </c>
      <c r="S104" s="145">
        <v>111555.9176141124</v>
      </c>
      <c r="T104" s="145">
        <v>105680.54677011033</v>
      </c>
      <c r="U104" s="145">
        <v>100306.673459001</v>
      </c>
      <c r="V104" s="143"/>
      <c r="W104" s="143"/>
      <c r="X104" s="145">
        <v>0</v>
      </c>
      <c r="Y104" s="145">
        <v>0</v>
      </c>
      <c r="Z104" s="145">
        <v>0</v>
      </c>
      <c r="AA104" s="145">
        <v>0</v>
      </c>
      <c r="AB104" s="145">
        <v>0</v>
      </c>
      <c r="AC104" s="145">
        <v>0</v>
      </c>
      <c r="AD104" s="145">
        <v>0</v>
      </c>
      <c r="AE104" s="145">
        <v>0</v>
      </c>
      <c r="AF104" s="17"/>
      <c r="AG104" s="17"/>
    </row>
    <row r="105" spans="1:36" x14ac:dyDescent="0.25">
      <c r="A105" s="2" t="s">
        <v>434</v>
      </c>
      <c r="B105" s="9" t="s">
        <v>258</v>
      </c>
      <c r="C105" s="46" t="s">
        <v>573</v>
      </c>
      <c r="D105" s="133">
        <v>349850.55293971283</v>
      </c>
      <c r="E105" s="133">
        <v>383791.04281558748</v>
      </c>
      <c r="F105" s="133">
        <v>412762.55381971254</v>
      </c>
      <c r="G105" s="133">
        <v>440850.75207696005</v>
      </c>
      <c r="H105" s="133">
        <v>478303.47835057299</v>
      </c>
      <c r="I105" s="133">
        <v>516921.04017999762</v>
      </c>
      <c r="J105" s="133">
        <v>558302.69983451348</v>
      </c>
      <c r="K105" s="133">
        <v>605835.39558634802</v>
      </c>
      <c r="N105" s="145">
        <v>349850.55293971283</v>
      </c>
      <c r="O105" s="145">
        <v>383791.04281558748</v>
      </c>
      <c r="P105" s="145">
        <v>412762.55381971254</v>
      </c>
      <c r="Q105" s="145">
        <v>440850.75207696005</v>
      </c>
      <c r="R105" s="145">
        <v>478303.47835057299</v>
      </c>
      <c r="S105" s="145">
        <v>516921.04017999762</v>
      </c>
      <c r="T105" s="145">
        <v>558302.69983451348</v>
      </c>
      <c r="U105" s="145">
        <v>605835.39558634802</v>
      </c>
      <c r="V105" s="143"/>
      <c r="W105" s="143"/>
      <c r="X105" s="145">
        <v>0</v>
      </c>
      <c r="Y105" s="145">
        <v>0</v>
      </c>
      <c r="Z105" s="145">
        <v>0</v>
      </c>
      <c r="AA105" s="145">
        <v>0</v>
      </c>
      <c r="AB105" s="145">
        <v>0</v>
      </c>
      <c r="AC105" s="145">
        <v>103892.14305454925</v>
      </c>
      <c r="AD105" s="145">
        <v>117286.17538483009</v>
      </c>
      <c r="AE105" s="145">
        <v>129594.59110911863</v>
      </c>
      <c r="AF105" s="17"/>
      <c r="AG105" s="17"/>
    </row>
    <row r="106" spans="1:36" x14ac:dyDescent="0.25">
      <c r="A106" s="2" t="s">
        <v>435</v>
      </c>
      <c r="B106" s="9" t="s">
        <v>259</v>
      </c>
      <c r="C106" s="46" t="s">
        <v>573</v>
      </c>
      <c r="D106" s="133">
        <v>167820.44215984183</v>
      </c>
      <c r="E106" s="133">
        <v>202947.89673022155</v>
      </c>
      <c r="F106" s="133">
        <v>201802.94925526576</v>
      </c>
      <c r="G106" s="133">
        <v>184348.73856128805</v>
      </c>
      <c r="H106" s="133">
        <v>188491.34447599977</v>
      </c>
      <c r="I106" s="133">
        <v>206721.72271775344</v>
      </c>
      <c r="J106" s="133">
        <v>212033.60747033136</v>
      </c>
      <c r="K106" s="133">
        <v>205947.54871890275</v>
      </c>
      <c r="N106" s="145">
        <v>167820.44215984183</v>
      </c>
      <c r="O106" s="145">
        <v>202947.89673022155</v>
      </c>
      <c r="P106" s="145">
        <v>201802.94925526576</v>
      </c>
      <c r="Q106" s="145">
        <v>184348.73856128805</v>
      </c>
      <c r="R106" s="145">
        <v>188491.34447599977</v>
      </c>
      <c r="S106" s="145">
        <v>206721.72271775344</v>
      </c>
      <c r="T106" s="145">
        <v>212033.60747033136</v>
      </c>
      <c r="U106" s="145">
        <v>205947.54871890275</v>
      </c>
      <c r="V106" s="143"/>
      <c r="W106" s="143"/>
      <c r="X106" s="145">
        <v>0</v>
      </c>
      <c r="Y106" s="145">
        <v>0</v>
      </c>
      <c r="Z106" s="145">
        <v>0</v>
      </c>
      <c r="AA106" s="145">
        <v>0</v>
      </c>
      <c r="AB106" s="145">
        <v>0</v>
      </c>
      <c r="AC106" s="145">
        <v>0</v>
      </c>
      <c r="AD106" s="145">
        <v>0</v>
      </c>
      <c r="AE106" s="145">
        <v>0</v>
      </c>
      <c r="AF106" s="17"/>
      <c r="AG106" s="17"/>
    </row>
    <row r="107" spans="1:36" x14ac:dyDescent="0.25">
      <c r="A107" s="2"/>
      <c r="B107" s="67"/>
      <c r="C107" s="67"/>
      <c r="D107" s="142"/>
      <c r="E107" s="142"/>
      <c r="F107" s="142"/>
      <c r="G107" s="142"/>
      <c r="H107" s="142"/>
      <c r="I107" s="142"/>
      <c r="J107" s="142"/>
      <c r="K107" s="142"/>
      <c r="N107" s="142"/>
      <c r="O107" s="142"/>
      <c r="P107" s="142"/>
      <c r="Q107" s="142"/>
      <c r="R107" s="142"/>
      <c r="S107" s="142"/>
      <c r="T107" s="142"/>
      <c r="U107" s="142"/>
      <c r="V107" s="143"/>
      <c r="W107" s="143"/>
      <c r="X107" s="142"/>
      <c r="Y107" s="142"/>
      <c r="Z107" s="142"/>
      <c r="AA107" s="142"/>
      <c r="AB107" s="142"/>
      <c r="AC107" s="142"/>
      <c r="AD107" s="142"/>
      <c r="AE107" s="142"/>
      <c r="AF107" s="17"/>
      <c r="AG107" s="17"/>
    </row>
    <row r="108" spans="1:36" x14ac:dyDescent="0.25">
      <c r="A108" s="2"/>
      <c r="B108" s="45" t="s">
        <v>51</v>
      </c>
      <c r="C108" s="11"/>
      <c r="D108" s="142"/>
      <c r="E108" s="142"/>
      <c r="F108" s="142"/>
      <c r="G108" s="142"/>
      <c r="H108" s="142"/>
      <c r="I108" s="142"/>
      <c r="J108" s="142"/>
      <c r="K108" s="142"/>
      <c r="N108" s="142"/>
      <c r="O108" s="142"/>
      <c r="P108" s="142"/>
      <c r="Q108" s="142"/>
      <c r="R108" s="142"/>
      <c r="S108" s="142"/>
      <c r="T108" s="142"/>
      <c r="U108" s="142"/>
      <c r="V108" s="143"/>
      <c r="W108" s="143"/>
      <c r="X108" s="142"/>
      <c r="Y108" s="142"/>
      <c r="Z108" s="142"/>
      <c r="AA108" s="142"/>
      <c r="AB108" s="142"/>
      <c r="AC108" s="142"/>
      <c r="AD108" s="142"/>
      <c r="AE108" s="142"/>
      <c r="AF108" s="17"/>
      <c r="AG108" s="17"/>
    </row>
    <row r="109" spans="1:36" x14ac:dyDescent="0.25">
      <c r="A109" s="2" t="s">
        <v>436</v>
      </c>
      <c r="B109" s="19" t="s">
        <v>579</v>
      </c>
      <c r="C109" s="46" t="s">
        <v>573</v>
      </c>
      <c r="D109" s="133">
        <v>32084.063841310017</v>
      </c>
      <c r="E109" s="133">
        <v>37876.706767174226</v>
      </c>
      <c r="F109" s="133">
        <v>38327.585561303415</v>
      </c>
      <c r="G109" s="133">
        <v>34474.783418368243</v>
      </c>
      <c r="H109" s="133">
        <v>41197.152549076905</v>
      </c>
      <c r="I109" s="133">
        <v>47776.289963424926</v>
      </c>
      <c r="J109" s="133">
        <v>45470.896846570577</v>
      </c>
      <c r="K109" s="133">
        <v>34645.719690029437</v>
      </c>
      <c r="N109" s="145">
        <v>38840.890559999993</v>
      </c>
      <c r="O109" s="145">
        <v>47156.507669999977</v>
      </c>
      <c r="P109" s="145">
        <v>49307.911575918326</v>
      </c>
      <c r="Q109" s="145">
        <v>45734.137859999995</v>
      </c>
      <c r="R109" s="145">
        <v>55549.293219999978</v>
      </c>
      <c r="S109" s="145">
        <v>64411.714070231537</v>
      </c>
      <c r="T109" s="145">
        <v>61363.042988731329</v>
      </c>
      <c r="U109" s="145">
        <v>46991.500000000007</v>
      </c>
      <c r="V109" s="143"/>
      <c r="W109" s="143"/>
      <c r="X109" s="145">
        <v>0</v>
      </c>
      <c r="Y109" s="145">
        <v>0</v>
      </c>
      <c r="Z109" s="145">
        <v>0</v>
      </c>
      <c r="AA109" s="145">
        <v>0</v>
      </c>
      <c r="AB109" s="145">
        <v>0</v>
      </c>
      <c r="AC109" s="145">
        <v>8607.3018197684978</v>
      </c>
      <c r="AD109" s="145">
        <v>7218.6380312686442</v>
      </c>
      <c r="AE109" s="145">
        <v>7838.6124309993838</v>
      </c>
      <c r="AF109" s="17"/>
      <c r="AG109" s="17"/>
    </row>
    <row r="110" spans="1:36" x14ac:dyDescent="0.25">
      <c r="A110" s="2"/>
      <c r="B110" s="2"/>
      <c r="C110" s="2"/>
      <c r="D110" s="144"/>
      <c r="E110" s="144"/>
      <c r="F110" s="144"/>
      <c r="G110" s="144"/>
      <c r="H110" s="144"/>
      <c r="I110" s="144"/>
      <c r="J110" s="144"/>
      <c r="K110" s="144"/>
      <c r="L110" s="2"/>
      <c r="M110" s="2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2"/>
      <c r="AG110" s="2"/>
      <c r="AH110" s="2"/>
      <c r="AI110" s="2"/>
      <c r="AJ110" s="2"/>
    </row>
    <row r="111" spans="1:36" ht="15.75" x14ac:dyDescent="0.25">
      <c r="A111" s="2"/>
      <c r="B111" s="20" t="s">
        <v>522</v>
      </c>
      <c r="C111" s="67"/>
      <c r="D111" s="142"/>
      <c r="E111" s="142"/>
      <c r="F111" s="142"/>
      <c r="G111" s="142"/>
      <c r="H111" s="142"/>
      <c r="I111" s="142"/>
      <c r="J111" s="142"/>
      <c r="K111" s="142"/>
      <c r="N111" s="142"/>
      <c r="O111" s="142"/>
      <c r="P111" s="142"/>
      <c r="Q111" s="142"/>
      <c r="R111" s="142"/>
      <c r="S111" s="142"/>
      <c r="T111" s="142"/>
      <c r="U111" s="142"/>
      <c r="V111" s="143"/>
      <c r="W111" s="143"/>
      <c r="X111" s="142"/>
      <c r="Y111" s="142"/>
      <c r="Z111" s="142"/>
      <c r="AA111" s="142"/>
      <c r="AB111" s="142"/>
      <c r="AC111" s="142"/>
      <c r="AD111" s="142"/>
      <c r="AE111" s="142"/>
      <c r="AF111" s="17"/>
      <c r="AG111" s="17"/>
    </row>
    <row r="112" spans="1:36" x14ac:dyDescent="0.25">
      <c r="A112" s="2"/>
      <c r="B112" s="45" t="s">
        <v>523</v>
      </c>
      <c r="C112" s="11"/>
      <c r="D112" s="142"/>
      <c r="E112" s="142"/>
      <c r="F112" s="142"/>
      <c r="G112" s="142"/>
      <c r="H112" s="142"/>
      <c r="I112" s="142"/>
      <c r="J112" s="142"/>
      <c r="K112" s="142"/>
      <c r="N112" s="142"/>
      <c r="O112" s="142"/>
      <c r="P112" s="142"/>
      <c r="Q112" s="142"/>
      <c r="R112" s="142"/>
      <c r="S112" s="142"/>
      <c r="T112" s="142"/>
      <c r="U112" s="142"/>
      <c r="V112" s="143"/>
      <c r="W112" s="143"/>
      <c r="X112" s="142"/>
      <c r="Y112" s="142"/>
      <c r="Z112" s="142"/>
      <c r="AA112" s="142"/>
      <c r="AB112" s="142"/>
      <c r="AC112" s="142"/>
      <c r="AD112" s="142"/>
      <c r="AE112" s="142"/>
      <c r="AF112" s="17"/>
      <c r="AG112" s="17"/>
    </row>
    <row r="113" spans="1:33" x14ac:dyDescent="0.25">
      <c r="A113" s="2" t="s">
        <v>352</v>
      </c>
      <c r="B113" s="9" t="s">
        <v>453</v>
      </c>
      <c r="C113" s="46" t="s">
        <v>63</v>
      </c>
      <c r="D113" s="133">
        <v>45</v>
      </c>
      <c r="E113" s="133">
        <v>45</v>
      </c>
      <c r="F113" s="133">
        <v>45</v>
      </c>
      <c r="G113" s="133">
        <v>45</v>
      </c>
      <c r="H113" s="133">
        <v>45</v>
      </c>
      <c r="I113" s="133">
        <v>45</v>
      </c>
      <c r="J113" s="133">
        <v>45</v>
      </c>
      <c r="K113" s="133">
        <v>45</v>
      </c>
      <c r="L113" s="17"/>
      <c r="M113" s="17"/>
      <c r="N113" s="133">
        <v>42.629813070662905</v>
      </c>
      <c r="O113" s="133">
        <v>42.629813070662905</v>
      </c>
      <c r="P113" s="133">
        <v>42.629813070662905</v>
      </c>
      <c r="Q113" s="133">
        <v>42.629813070662905</v>
      </c>
      <c r="R113" s="133">
        <v>42.629813070662905</v>
      </c>
      <c r="S113" s="133">
        <v>42.629813070662905</v>
      </c>
      <c r="T113" s="133">
        <v>42.629813070662905</v>
      </c>
      <c r="U113" s="133">
        <v>42.629813070662905</v>
      </c>
      <c r="V113" s="143"/>
      <c r="W113" s="143"/>
      <c r="X113" s="145">
        <v>0</v>
      </c>
      <c r="Y113" s="145">
        <v>0</v>
      </c>
      <c r="Z113" s="145">
        <v>0</v>
      </c>
      <c r="AA113" s="145">
        <v>0</v>
      </c>
      <c r="AB113" s="145">
        <v>0</v>
      </c>
      <c r="AC113" s="145">
        <v>0</v>
      </c>
      <c r="AD113" s="145">
        <v>0</v>
      </c>
      <c r="AE113" s="145">
        <v>0</v>
      </c>
      <c r="AF113" s="17"/>
      <c r="AG113" s="17"/>
    </row>
    <row r="114" spans="1:33" x14ac:dyDescent="0.25">
      <c r="A114" s="2" t="s">
        <v>353</v>
      </c>
      <c r="B114" s="9" t="s">
        <v>454</v>
      </c>
      <c r="C114" s="46" t="s">
        <v>63</v>
      </c>
      <c r="D114" s="133">
        <v>60</v>
      </c>
      <c r="E114" s="133">
        <v>60</v>
      </c>
      <c r="F114" s="133">
        <v>60</v>
      </c>
      <c r="G114" s="133">
        <v>60</v>
      </c>
      <c r="H114" s="133">
        <v>60</v>
      </c>
      <c r="I114" s="133">
        <v>60</v>
      </c>
      <c r="J114" s="133">
        <v>60</v>
      </c>
      <c r="K114" s="133">
        <v>60</v>
      </c>
      <c r="L114" s="17"/>
      <c r="M114" s="17"/>
      <c r="N114" s="133">
        <v>60</v>
      </c>
      <c r="O114" s="133">
        <v>60</v>
      </c>
      <c r="P114" s="133">
        <v>60</v>
      </c>
      <c r="Q114" s="133">
        <v>60</v>
      </c>
      <c r="R114" s="133">
        <v>60</v>
      </c>
      <c r="S114" s="133">
        <v>60</v>
      </c>
      <c r="T114" s="133">
        <v>60</v>
      </c>
      <c r="U114" s="133">
        <v>60</v>
      </c>
      <c r="V114" s="143"/>
      <c r="W114" s="143"/>
      <c r="X114" s="145">
        <v>0</v>
      </c>
      <c r="Y114" s="145">
        <v>0</v>
      </c>
      <c r="Z114" s="145">
        <v>0</v>
      </c>
      <c r="AA114" s="145">
        <v>0</v>
      </c>
      <c r="AB114" s="145">
        <v>0</v>
      </c>
      <c r="AC114" s="145">
        <v>0</v>
      </c>
      <c r="AD114" s="145">
        <v>0</v>
      </c>
      <c r="AE114" s="145">
        <v>0</v>
      </c>
      <c r="AF114" s="17"/>
      <c r="AG114" s="17"/>
    </row>
    <row r="115" spans="1:33" x14ac:dyDescent="0.25">
      <c r="A115" s="2" t="s">
        <v>354</v>
      </c>
      <c r="B115" s="9" t="s">
        <v>31</v>
      </c>
      <c r="C115" s="46" t="s">
        <v>63</v>
      </c>
      <c r="D115" s="133">
        <v>40.1277699402278</v>
      </c>
      <c r="E115" s="133">
        <v>40.1277699402278</v>
      </c>
      <c r="F115" s="133">
        <v>40.1277699402278</v>
      </c>
      <c r="G115" s="133">
        <v>40.1277699402278</v>
      </c>
      <c r="H115" s="133">
        <v>40.1277699402278</v>
      </c>
      <c r="I115" s="133">
        <v>40.1277699402278</v>
      </c>
      <c r="J115" s="133">
        <v>40.1277699402278</v>
      </c>
      <c r="K115" s="133">
        <v>40.1277699402278</v>
      </c>
      <c r="L115" s="17"/>
      <c r="M115" s="17"/>
      <c r="N115" s="133">
        <v>40.401039840427217</v>
      </c>
      <c r="O115" s="133">
        <v>40.401039840427217</v>
      </c>
      <c r="P115" s="133">
        <v>40.401039840427217</v>
      </c>
      <c r="Q115" s="133">
        <v>40.401039840427217</v>
      </c>
      <c r="R115" s="133">
        <v>40.401039840427217</v>
      </c>
      <c r="S115" s="133">
        <v>40.401039840427217</v>
      </c>
      <c r="T115" s="133">
        <v>40.401039840427217</v>
      </c>
      <c r="U115" s="133">
        <v>40.401039840427217</v>
      </c>
      <c r="V115" s="143"/>
      <c r="W115" s="143"/>
      <c r="X115" s="145">
        <v>0</v>
      </c>
      <c r="Y115" s="145">
        <v>0</v>
      </c>
      <c r="Z115" s="145">
        <v>0</v>
      </c>
      <c r="AA115" s="145">
        <v>0</v>
      </c>
      <c r="AB115" s="145">
        <v>0</v>
      </c>
      <c r="AC115" s="145">
        <v>0</v>
      </c>
      <c r="AD115" s="145">
        <v>0</v>
      </c>
      <c r="AE115" s="145">
        <v>0</v>
      </c>
      <c r="AF115" s="17"/>
      <c r="AG115" s="17"/>
    </row>
    <row r="116" spans="1:33" x14ac:dyDescent="0.25">
      <c r="A116" s="2" t="s">
        <v>355</v>
      </c>
      <c r="B116" s="9" t="s">
        <v>455</v>
      </c>
      <c r="C116" s="46" t="s">
        <v>63</v>
      </c>
      <c r="D116" s="133">
        <v>50.543758881876116</v>
      </c>
      <c r="E116" s="133">
        <v>50.543758881876116</v>
      </c>
      <c r="F116" s="133">
        <v>50.543758881876116</v>
      </c>
      <c r="G116" s="133">
        <v>50.543758881876116</v>
      </c>
      <c r="H116" s="133">
        <v>50.543758881876116</v>
      </c>
      <c r="I116" s="133">
        <v>50.543758881876116</v>
      </c>
      <c r="J116" s="133">
        <v>50.543758881876116</v>
      </c>
      <c r="K116" s="133">
        <v>50.543758881876116</v>
      </c>
      <c r="L116" s="17"/>
      <c r="M116" s="17"/>
      <c r="N116" s="133">
        <v>50.543758881876116</v>
      </c>
      <c r="O116" s="133">
        <v>50.543758881876116</v>
      </c>
      <c r="P116" s="133">
        <v>50.543758881876116</v>
      </c>
      <c r="Q116" s="133">
        <v>50.543758881876116</v>
      </c>
      <c r="R116" s="133">
        <v>50.543758881876116</v>
      </c>
      <c r="S116" s="133">
        <v>50.543758881876116</v>
      </c>
      <c r="T116" s="133">
        <v>50.543758881876116</v>
      </c>
      <c r="U116" s="133">
        <v>50.543758881876116</v>
      </c>
      <c r="V116" s="143"/>
      <c r="W116" s="143"/>
      <c r="X116" s="145">
        <v>0</v>
      </c>
      <c r="Y116" s="145">
        <v>0</v>
      </c>
      <c r="Z116" s="145">
        <v>0</v>
      </c>
      <c r="AA116" s="145">
        <v>0</v>
      </c>
      <c r="AB116" s="145">
        <v>0</v>
      </c>
      <c r="AC116" s="145">
        <v>0</v>
      </c>
      <c r="AD116" s="145">
        <v>0</v>
      </c>
      <c r="AE116" s="145">
        <v>0</v>
      </c>
      <c r="AF116" s="17"/>
      <c r="AG116" s="17"/>
    </row>
    <row r="117" spans="1:33" x14ac:dyDescent="0.25">
      <c r="A117" s="2" t="s">
        <v>356</v>
      </c>
      <c r="B117" s="9" t="s">
        <v>458</v>
      </c>
      <c r="C117" s="46" t="s">
        <v>63</v>
      </c>
      <c r="D117" s="133">
        <v>45</v>
      </c>
      <c r="E117" s="133">
        <v>45</v>
      </c>
      <c r="F117" s="133">
        <v>45</v>
      </c>
      <c r="G117" s="133">
        <v>45</v>
      </c>
      <c r="H117" s="133">
        <v>45</v>
      </c>
      <c r="I117" s="133">
        <v>45</v>
      </c>
      <c r="J117" s="133">
        <v>45</v>
      </c>
      <c r="K117" s="133">
        <v>45</v>
      </c>
      <c r="L117" s="17"/>
      <c r="M117" s="17"/>
      <c r="N117" s="133">
        <v>45</v>
      </c>
      <c r="O117" s="133">
        <v>45</v>
      </c>
      <c r="P117" s="133">
        <v>45</v>
      </c>
      <c r="Q117" s="133">
        <v>45</v>
      </c>
      <c r="R117" s="133">
        <v>45</v>
      </c>
      <c r="S117" s="133">
        <v>45</v>
      </c>
      <c r="T117" s="133">
        <v>45</v>
      </c>
      <c r="U117" s="133">
        <v>45</v>
      </c>
      <c r="V117" s="143"/>
      <c r="W117" s="143"/>
      <c r="X117" s="145">
        <v>0</v>
      </c>
      <c r="Y117" s="145">
        <v>0</v>
      </c>
      <c r="Z117" s="145">
        <v>0</v>
      </c>
      <c r="AA117" s="145">
        <v>0</v>
      </c>
      <c r="AB117" s="145">
        <v>0</v>
      </c>
      <c r="AC117" s="145">
        <v>0</v>
      </c>
      <c r="AD117" s="145">
        <v>0</v>
      </c>
      <c r="AE117" s="145">
        <v>0</v>
      </c>
      <c r="AF117" s="17"/>
      <c r="AG117" s="17"/>
    </row>
    <row r="118" spans="1:33" x14ac:dyDescent="0.25">
      <c r="A118" s="2" t="s">
        <v>357</v>
      </c>
      <c r="B118" s="9" t="s">
        <v>263</v>
      </c>
      <c r="C118" s="46" t="s">
        <v>63</v>
      </c>
      <c r="D118" s="133">
        <v>49.932159409284473</v>
      </c>
      <c r="E118" s="133">
        <v>49.932159409284473</v>
      </c>
      <c r="F118" s="133">
        <v>49.932159409284473</v>
      </c>
      <c r="G118" s="133">
        <v>49.932159409284473</v>
      </c>
      <c r="H118" s="133">
        <v>49.932159409284473</v>
      </c>
      <c r="I118" s="133">
        <v>49.932159409284473</v>
      </c>
      <c r="J118" s="133">
        <v>49.932159409284473</v>
      </c>
      <c r="K118" s="133">
        <v>49.932159409284473</v>
      </c>
      <c r="L118" s="17"/>
      <c r="M118" s="17"/>
      <c r="N118" s="133">
        <v>49.932159409284473</v>
      </c>
      <c r="O118" s="133">
        <v>49.932159409284473</v>
      </c>
      <c r="P118" s="133">
        <v>49.932159409284473</v>
      </c>
      <c r="Q118" s="133">
        <v>49.932159409284473</v>
      </c>
      <c r="R118" s="133">
        <v>49.932159409284473</v>
      </c>
      <c r="S118" s="133">
        <v>49.932159409284473</v>
      </c>
      <c r="T118" s="133">
        <v>49.932159409284473</v>
      </c>
      <c r="U118" s="133">
        <v>49.932159409284473</v>
      </c>
      <c r="V118" s="143"/>
      <c r="W118" s="143"/>
      <c r="X118" s="145">
        <v>0</v>
      </c>
      <c r="Y118" s="145">
        <v>0</v>
      </c>
      <c r="Z118" s="145">
        <v>0</v>
      </c>
      <c r="AA118" s="145">
        <v>0</v>
      </c>
      <c r="AB118" s="145">
        <v>0</v>
      </c>
      <c r="AC118" s="145">
        <v>0</v>
      </c>
      <c r="AD118" s="145">
        <v>0</v>
      </c>
      <c r="AE118" s="145">
        <v>0</v>
      </c>
      <c r="AF118" s="17"/>
      <c r="AG118" s="17"/>
    </row>
    <row r="119" spans="1:33" x14ac:dyDescent="0.25">
      <c r="A119" s="2" t="s">
        <v>358</v>
      </c>
      <c r="B119" s="9" t="s">
        <v>95</v>
      </c>
      <c r="C119" s="46" t="s">
        <v>63</v>
      </c>
      <c r="D119" s="133">
        <v>0</v>
      </c>
      <c r="E119" s="133">
        <v>0</v>
      </c>
      <c r="F119" s="133">
        <v>0</v>
      </c>
      <c r="G119" s="133">
        <v>0</v>
      </c>
      <c r="H119" s="133">
        <v>0</v>
      </c>
      <c r="I119" s="133">
        <v>0</v>
      </c>
      <c r="J119" s="133">
        <v>0</v>
      </c>
      <c r="K119" s="133">
        <v>0</v>
      </c>
      <c r="L119" s="17"/>
      <c r="M119" s="17"/>
      <c r="N119" s="133">
        <v>24.948042845003425</v>
      </c>
      <c r="O119" s="133">
        <v>24.948042845003425</v>
      </c>
      <c r="P119" s="133">
        <v>24.948042845003425</v>
      </c>
      <c r="Q119" s="133">
        <v>24.948042845003425</v>
      </c>
      <c r="R119" s="133">
        <v>24.948042845003425</v>
      </c>
      <c r="S119" s="133">
        <v>24.948042845003425</v>
      </c>
      <c r="T119" s="133">
        <v>24.948042845003425</v>
      </c>
      <c r="U119" s="133">
        <v>24.948042845003425</v>
      </c>
      <c r="V119" s="143"/>
      <c r="W119" s="143"/>
      <c r="X119" s="145">
        <v>0</v>
      </c>
      <c r="Y119" s="145">
        <v>0</v>
      </c>
      <c r="Z119" s="145">
        <v>0</v>
      </c>
      <c r="AA119" s="145">
        <v>0</v>
      </c>
      <c r="AB119" s="145">
        <v>0</v>
      </c>
      <c r="AC119" s="145">
        <v>0</v>
      </c>
      <c r="AD119" s="145">
        <v>0</v>
      </c>
      <c r="AE119" s="145">
        <v>0</v>
      </c>
      <c r="AF119" s="17"/>
      <c r="AG119" s="17"/>
    </row>
    <row r="120" spans="1:33" x14ac:dyDescent="0.25">
      <c r="A120" s="2" t="s">
        <v>359</v>
      </c>
      <c r="B120" s="9" t="s">
        <v>52</v>
      </c>
      <c r="C120" s="46" t="s">
        <v>63</v>
      </c>
      <c r="D120" s="133">
        <v>24.717853478559942</v>
      </c>
      <c r="E120" s="133">
        <v>24.717853478559942</v>
      </c>
      <c r="F120" s="133">
        <v>24.717853478559942</v>
      </c>
      <c r="G120" s="133">
        <v>24.717853478559942</v>
      </c>
      <c r="H120" s="133">
        <v>24.717853478559942</v>
      </c>
      <c r="I120" s="133">
        <v>24.717853478559942</v>
      </c>
      <c r="J120" s="133">
        <v>24.717853478559942</v>
      </c>
      <c r="K120" s="133">
        <v>24.717853478559942</v>
      </c>
      <c r="L120" s="17"/>
      <c r="M120" s="17"/>
      <c r="N120" s="133">
        <v>24.717853478559942</v>
      </c>
      <c r="O120" s="133">
        <v>24.717853478559942</v>
      </c>
      <c r="P120" s="133">
        <v>24.717853478559942</v>
      </c>
      <c r="Q120" s="133">
        <v>24.717853478559942</v>
      </c>
      <c r="R120" s="133">
        <v>24.717853478559942</v>
      </c>
      <c r="S120" s="133">
        <v>24.717853478559942</v>
      </c>
      <c r="T120" s="133">
        <v>24.717853478559942</v>
      </c>
      <c r="U120" s="133">
        <v>24.717853478559942</v>
      </c>
      <c r="V120" s="143"/>
      <c r="W120" s="143"/>
      <c r="X120" s="145">
        <v>0</v>
      </c>
      <c r="Y120" s="145">
        <v>0</v>
      </c>
      <c r="Z120" s="145">
        <v>0</v>
      </c>
      <c r="AA120" s="145">
        <v>0</v>
      </c>
      <c r="AB120" s="145">
        <v>0</v>
      </c>
      <c r="AC120" s="145">
        <v>20</v>
      </c>
      <c r="AD120" s="145">
        <v>20</v>
      </c>
      <c r="AE120" s="145">
        <v>20</v>
      </c>
      <c r="AF120" s="17"/>
      <c r="AG120" s="17"/>
    </row>
    <row r="121" spans="1:33" x14ac:dyDescent="0.25">
      <c r="A121" s="2" t="s">
        <v>360</v>
      </c>
      <c r="B121" s="9" t="s">
        <v>53</v>
      </c>
      <c r="C121" s="46" t="s">
        <v>63</v>
      </c>
      <c r="D121" s="133">
        <v>7.7656163721700846</v>
      </c>
      <c r="E121" s="133">
        <v>7.7656163721700846</v>
      </c>
      <c r="F121" s="133">
        <v>7.7656163721700846</v>
      </c>
      <c r="G121" s="133">
        <v>7.7656163721700846</v>
      </c>
      <c r="H121" s="133">
        <v>7.7656163721700846</v>
      </c>
      <c r="I121" s="133">
        <v>7.7656163721700846</v>
      </c>
      <c r="J121" s="133">
        <v>7.7656163721700846</v>
      </c>
      <c r="K121" s="133">
        <v>7.7656163721700846</v>
      </c>
      <c r="L121" s="17"/>
      <c r="M121" s="17"/>
      <c r="N121" s="133">
        <v>7.7656163721700846</v>
      </c>
      <c r="O121" s="133">
        <v>7.7656163721700846</v>
      </c>
      <c r="P121" s="133">
        <v>7.7656163721700846</v>
      </c>
      <c r="Q121" s="133">
        <v>7.7656163721700846</v>
      </c>
      <c r="R121" s="133">
        <v>7.7656163721700846</v>
      </c>
      <c r="S121" s="133">
        <v>7.7656163721700846</v>
      </c>
      <c r="T121" s="133">
        <v>7.7656163721700846</v>
      </c>
      <c r="U121" s="133">
        <v>7.7656163721700846</v>
      </c>
      <c r="V121" s="143"/>
      <c r="W121" s="143"/>
      <c r="X121" s="145">
        <v>0</v>
      </c>
      <c r="Y121" s="145">
        <v>0</v>
      </c>
      <c r="Z121" s="145">
        <v>0</v>
      </c>
      <c r="AA121" s="145">
        <v>0</v>
      </c>
      <c r="AB121" s="145">
        <v>0</v>
      </c>
      <c r="AC121" s="145">
        <v>0</v>
      </c>
      <c r="AD121" s="145">
        <v>0</v>
      </c>
      <c r="AE121" s="145">
        <v>0</v>
      </c>
      <c r="AF121" s="17"/>
      <c r="AG121" s="17"/>
    </row>
    <row r="122" spans="1:33" x14ac:dyDescent="0.25">
      <c r="A122" s="2"/>
      <c r="B122" s="9"/>
      <c r="C122" s="46"/>
      <c r="D122" s="142"/>
      <c r="E122" s="142"/>
      <c r="F122" s="142"/>
      <c r="G122" s="142"/>
      <c r="H122" s="142"/>
      <c r="I122" s="142"/>
      <c r="J122" s="142"/>
      <c r="K122" s="142"/>
      <c r="L122" s="17"/>
      <c r="M122" s="17"/>
      <c r="N122" s="142"/>
      <c r="O122" s="142"/>
      <c r="P122" s="142"/>
      <c r="Q122" s="142"/>
      <c r="R122" s="142"/>
      <c r="S122" s="142"/>
      <c r="T122" s="142"/>
      <c r="U122" s="142"/>
      <c r="V122" s="143"/>
      <c r="W122" s="143"/>
      <c r="X122" s="142"/>
      <c r="Y122" s="142"/>
      <c r="Z122" s="142"/>
      <c r="AA122" s="142"/>
      <c r="AB122" s="142"/>
      <c r="AC122" s="142"/>
      <c r="AD122" s="142"/>
      <c r="AE122" s="142"/>
      <c r="AF122" s="17"/>
      <c r="AG122" s="17"/>
    </row>
    <row r="123" spans="1:33" x14ac:dyDescent="0.25">
      <c r="A123" s="2"/>
      <c r="B123" s="45" t="s">
        <v>524</v>
      </c>
      <c r="C123" s="46"/>
      <c r="D123" s="142"/>
      <c r="E123" s="142"/>
      <c r="F123" s="142"/>
      <c r="G123" s="142"/>
      <c r="H123" s="142"/>
      <c r="I123" s="142"/>
      <c r="J123" s="142"/>
      <c r="K123" s="142"/>
      <c r="L123" s="17"/>
      <c r="M123" s="17"/>
      <c r="N123" s="142"/>
      <c r="O123" s="142"/>
      <c r="P123" s="142"/>
      <c r="Q123" s="142"/>
      <c r="R123" s="142"/>
      <c r="S123" s="142"/>
      <c r="T123" s="142"/>
      <c r="U123" s="142"/>
      <c r="V123" s="143"/>
      <c r="W123" s="143"/>
      <c r="X123" s="142"/>
      <c r="Y123" s="142"/>
      <c r="Z123" s="142"/>
      <c r="AA123" s="142"/>
      <c r="AB123" s="142"/>
      <c r="AC123" s="142"/>
      <c r="AD123" s="142"/>
      <c r="AE123" s="142"/>
      <c r="AF123" s="17"/>
      <c r="AG123" s="17"/>
    </row>
    <row r="124" spans="1:33" x14ac:dyDescent="0.25">
      <c r="A124" s="2" t="s">
        <v>424</v>
      </c>
      <c r="B124" s="9" t="s">
        <v>453</v>
      </c>
      <c r="C124" s="46" t="s">
        <v>63</v>
      </c>
      <c r="D124" s="133">
        <v>16.299610849810247</v>
      </c>
      <c r="E124" s="133">
        <v>18.25911157640455</v>
      </c>
      <c r="F124" s="133">
        <v>19.528933124636431</v>
      </c>
      <c r="G124" s="133">
        <v>20.735603054181766</v>
      </c>
      <c r="H124" s="133">
        <v>22.621760068517403</v>
      </c>
      <c r="I124" s="133">
        <v>24.654015914530419</v>
      </c>
      <c r="J124" s="133">
        <v>25.938819204469478</v>
      </c>
      <c r="K124" s="133">
        <v>27.332256063098288</v>
      </c>
      <c r="L124" s="17"/>
      <c r="M124" s="17"/>
      <c r="N124" s="133">
        <v>18.611692969094271</v>
      </c>
      <c r="O124" s="133">
        <v>21.735057508596853</v>
      </c>
      <c r="P124" s="133">
        <v>23.757952675077235</v>
      </c>
      <c r="Q124" s="133">
        <v>25.558085907810945</v>
      </c>
      <c r="R124" s="133">
        <v>27.274800068414141</v>
      </c>
      <c r="S124" s="133">
        <v>28.517125497330426</v>
      </c>
      <c r="T124" s="133">
        <v>29.247902820970765</v>
      </c>
      <c r="U124" s="133">
        <v>29.954001929631122</v>
      </c>
      <c r="V124" s="143"/>
      <c r="W124" s="143"/>
      <c r="X124" s="145">
        <v>0</v>
      </c>
      <c r="Y124" s="145">
        <v>0</v>
      </c>
      <c r="Z124" s="145">
        <v>0</v>
      </c>
      <c r="AA124" s="145">
        <v>0</v>
      </c>
      <c r="AB124" s="145">
        <v>0</v>
      </c>
      <c r="AC124" s="145">
        <v>0</v>
      </c>
      <c r="AD124" s="145">
        <v>0</v>
      </c>
      <c r="AE124" s="145">
        <v>0</v>
      </c>
    </row>
    <row r="125" spans="1:33" x14ac:dyDescent="0.25">
      <c r="A125" s="2" t="s">
        <v>425</v>
      </c>
      <c r="B125" s="9" t="s">
        <v>454</v>
      </c>
      <c r="C125" s="46" t="s">
        <v>63</v>
      </c>
      <c r="D125" s="133">
        <v>44.707086800335915</v>
      </c>
      <c r="E125" s="133">
        <v>45.252399875464199</v>
      </c>
      <c r="F125" s="133">
        <v>45.706373769658875</v>
      </c>
      <c r="G125" s="133">
        <v>45.631763900350528</v>
      </c>
      <c r="H125" s="133">
        <v>45.553260262080919</v>
      </c>
      <c r="I125" s="133">
        <v>46.060868620270647</v>
      </c>
      <c r="J125" s="133">
        <v>46.08161268438414</v>
      </c>
      <c r="K125" s="133">
        <v>45.881869626409014</v>
      </c>
      <c r="L125" s="17"/>
      <c r="M125" s="17"/>
      <c r="N125" s="133">
        <v>45.102191057766397</v>
      </c>
      <c r="O125" s="133">
        <v>46.065707116432094</v>
      </c>
      <c r="P125" s="133">
        <v>46.94274040192299</v>
      </c>
      <c r="Q125" s="133">
        <v>47.196546515226238</v>
      </c>
      <c r="R125" s="133">
        <v>47.236803865013357</v>
      </c>
      <c r="S125" s="133">
        <v>47.65691614112913</v>
      </c>
      <c r="T125" s="133">
        <v>47.622541380315944</v>
      </c>
      <c r="U125" s="133">
        <v>47.353265044934503</v>
      </c>
      <c r="V125" s="143"/>
      <c r="W125" s="143"/>
      <c r="X125" s="145">
        <v>0</v>
      </c>
      <c r="Y125" s="145">
        <v>0</v>
      </c>
      <c r="Z125" s="145">
        <v>0</v>
      </c>
      <c r="AA125" s="145">
        <v>0</v>
      </c>
      <c r="AB125" s="145">
        <v>0</v>
      </c>
      <c r="AC125" s="145">
        <v>0</v>
      </c>
      <c r="AD125" s="145">
        <v>0</v>
      </c>
      <c r="AE125" s="145">
        <v>0</v>
      </c>
    </row>
    <row r="126" spans="1:33" x14ac:dyDescent="0.25">
      <c r="A126" s="2" t="s">
        <v>426</v>
      </c>
      <c r="B126" s="9" t="s">
        <v>31</v>
      </c>
      <c r="C126" s="46" t="s">
        <v>63</v>
      </c>
      <c r="D126" s="133">
        <v>25.644510925902871</v>
      </c>
      <c r="E126" s="133">
        <v>26.655908121832383</v>
      </c>
      <c r="F126" s="133">
        <v>27.438520377113505</v>
      </c>
      <c r="G126" s="133">
        <v>28.092622724703116</v>
      </c>
      <c r="H126" s="133">
        <v>28.825329089007994</v>
      </c>
      <c r="I126" s="133">
        <v>29.583187057641013</v>
      </c>
      <c r="J126" s="133">
        <v>29.985578752165409</v>
      </c>
      <c r="K126" s="133">
        <v>30.358809481131669</v>
      </c>
      <c r="L126" s="17"/>
      <c r="M126" s="17"/>
      <c r="N126" s="133">
        <v>26.68678580672438</v>
      </c>
      <c r="O126" s="133">
        <v>27.314023713362573</v>
      </c>
      <c r="P126" s="133">
        <v>27.899599579064908</v>
      </c>
      <c r="Q126" s="133">
        <v>28.516858216468162</v>
      </c>
      <c r="R126" s="133">
        <v>29.022307113090999</v>
      </c>
      <c r="S126" s="133">
        <v>29.351237599022465</v>
      </c>
      <c r="T126" s="133">
        <v>29.507824505626637</v>
      </c>
      <c r="U126" s="133">
        <v>29.661894486061136</v>
      </c>
      <c r="V126" s="143"/>
      <c r="W126" s="143"/>
      <c r="X126" s="145">
        <v>0</v>
      </c>
      <c r="Y126" s="145">
        <v>0</v>
      </c>
      <c r="Z126" s="145">
        <v>0</v>
      </c>
      <c r="AA126" s="145">
        <v>0</v>
      </c>
      <c r="AB126" s="145">
        <v>0</v>
      </c>
      <c r="AC126" s="145">
        <v>0</v>
      </c>
      <c r="AD126" s="145">
        <v>0</v>
      </c>
      <c r="AE126" s="145">
        <v>0</v>
      </c>
    </row>
    <row r="127" spans="1:33" x14ac:dyDescent="0.25">
      <c r="A127" s="2" t="s">
        <v>427</v>
      </c>
      <c r="B127" s="9" t="s">
        <v>455</v>
      </c>
      <c r="C127" s="46" t="s">
        <v>63</v>
      </c>
      <c r="D127" s="133">
        <v>24.453107979282763</v>
      </c>
      <c r="E127" s="133">
        <v>28.957032280772815</v>
      </c>
      <c r="F127" s="133">
        <v>29.937815551636731</v>
      </c>
      <c r="G127" s="133">
        <v>30.47763068228118</v>
      </c>
      <c r="H127" s="133">
        <v>32.515632282125353</v>
      </c>
      <c r="I127" s="133">
        <v>35.351999921116139</v>
      </c>
      <c r="J127" s="133">
        <v>36.899348693071651</v>
      </c>
      <c r="K127" s="133">
        <v>37.376720725216465</v>
      </c>
      <c r="L127" s="17"/>
      <c r="M127" s="17"/>
      <c r="N127" s="133">
        <v>27.563425194384628</v>
      </c>
      <c r="O127" s="133">
        <v>32.411989298801828</v>
      </c>
      <c r="P127" s="133">
        <v>33.538963307790866</v>
      </c>
      <c r="Q127" s="133">
        <v>34.301003291977253</v>
      </c>
      <c r="R127" s="133">
        <v>36.176354074399711</v>
      </c>
      <c r="S127" s="133">
        <v>38.221385360078855</v>
      </c>
      <c r="T127" s="133">
        <v>39.293633368314296</v>
      </c>
      <c r="U127" s="133">
        <v>39.47369383763197</v>
      </c>
      <c r="V127" s="143"/>
      <c r="W127" s="143"/>
      <c r="X127" s="145">
        <v>0</v>
      </c>
      <c r="Y127" s="145">
        <v>0</v>
      </c>
      <c r="Z127" s="145">
        <v>0</v>
      </c>
      <c r="AA127" s="145">
        <v>0</v>
      </c>
      <c r="AB127" s="145">
        <v>0</v>
      </c>
      <c r="AC127" s="145">
        <v>0</v>
      </c>
      <c r="AD127" s="145">
        <v>0</v>
      </c>
      <c r="AE127" s="145">
        <v>0</v>
      </c>
    </row>
    <row r="128" spans="1:33" x14ac:dyDescent="0.25">
      <c r="A128" s="2" t="s">
        <v>428</v>
      </c>
      <c r="B128" s="9" t="s">
        <v>456</v>
      </c>
      <c r="C128" s="46" t="s">
        <v>63</v>
      </c>
      <c r="D128" s="133">
        <v>21.007078529561639</v>
      </c>
      <c r="E128" s="133">
        <v>24.486455368293125</v>
      </c>
      <c r="F128" s="133">
        <v>27.292077439366118</v>
      </c>
      <c r="G128" s="133">
        <v>28.60078076691234</v>
      </c>
      <c r="H128" s="133">
        <v>30.45725957844633</v>
      </c>
      <c r="I128" s="133">
        <v>31.95324010092822</v>
      </c>
      <c r="J128" s="133">
        <v>32.53485259302586</v>
      </c>
      <c r="K128" s="133">
        <v>32.690610175126665</v>
      </c>
      <c r="L128" s="17"/>
      <c r="M128" s="17"/>
      <c r="N128" s="133">
        <v>23.064597437831054</v>
      </c>
      <c r="O128" s="133">
        <v>26.826352538171083</v>
      </c>
      <c r="P128" s="133">
        <v>29.901712496445633</v>
      </c>
      <c r="Q128" s="133">
        <v>31.456115667461297</v>
      </c>
      <c r="R128" s="133">
        <v>33.063394509648091</v>
      </c>
      <c r="S128" s="133">
        <v>34.009512632285464</v>
      </c>
      <c r="T128" s="133">
        <v>34.288333556119724</v>
      </c>
      <c r="U128" s="133">
        <v>34.210360585480835</v>
      </c>
      <c r="V128" s="143"/>
      <c r="W128" s="143"/>
      <c r="X128" s="145">
        <v>0</v>
      </c>
      <c r="Y128" s="145">
        <v>0</v>
      </c>
      <c r="Z128" s="145">
        <v>0</v>
      </c>
      <c r="AA128" s="145">
        <v>0</v>
      </c>
      <c r="AB128" s="145">
        <v>0</v>
      </c>
      <c r="AC128" s="145">
        <v>0</v>
      </c>
      <c r="AD128" s="145">
        <v>0</v>
      </c>
      <c r="AE128" s="145">
        <v>0</v>
      </c>
    </row>
    <row r="129" spans="1:32" x14ac:dyDescent="0.25">
      <c r="A129" s="2" t="s">
        <v>429</v>
      </c>
      <c r="B129" s="9" t="s">
        <v>263</v>
      </c>
      <c r="C129" s="46" t="s">
        <v>63</v>
      </c>
      <c r="D129" s="133">
        <v>28.307783268949319</v>
      </c>
      <c r="E129" s="133">
        <v>30.536985829858473</v>
      </c>
      <c r="F129" s="133">
        <v>32.014001037873385</v>
      </c>
      <c r="G129" s="133">
        <v>32.950254853872387</v>
      </c>
      <c r="H129" s="133">
        <v>34.403221841806513</v>
      </c>
      <c r="I129" s="133">
        <v>35.510052677656397</v>
      </c>
      <c r="J129" s="133">
        <v>36.407020444710263</v>
      </c>
      <c r="K129" s="133">
        <v>37.092253579707211</v>
      </c>
      <c r="L129" s="17"/>
      <c r="M129" s="17"/>
      <c r="N129" s="133">
        <v>28.307783268949319</v>
      </c>
      <c r="O129" s="133">
        <v>30.536985829858473</v>
      </c>
      <c r="P129" s="133">
        <v>32.014001037873385</v>
      </c>
      <c r="Q129" s="133">
        <v>32.950254853872387</v>
      </c>
      <c r="R129" s="133">
        <v>34.403221841806513</v>
      </c>
      <c r="S129" s="133">
        <v>35.510052677656397</v>
      </c>
      <c r="T129" s="133">
        <v>36.407020444710263</v>
      </c>
      <c r="U129" s="133">
        <v>37.092253579707211</v>
      </c>
      <c r="V129" s="143"/>
      <c r="W129" s="143"/>
      <c r="X129" s="145">
        <v>0</v>
      </c>
      <c r="Y129" s="145">
        <v>0</v>
      </c>
      <c r="Z129" s="145">
        <v>0</v>
      </c>
      <c r="AA129" s="145">
        <v>0</v>
      </c>
      <c r="AB129" s="145">
        <v>0</v>
      </c>
      <c r="AC129" s="145">
        <v>0</v>
      </c>
      <c r="AD129" s="145">
        <v>0</v>
      </c>
      <c r="AE129" s="145">
        <v>0</v>
      </c>
    </row>
    <row r="130" spans="1:32" x14ac:dyDescent="0.25">
      <c r="A130" s="2" t="s">
        <v>430</v>
      </c>
      <c r="B130" s="9" t="s">
        <v>95</v>
      </c>
      <c r="C130" s="46" t="s">
        <v>63</v>
      </c>
      <c r="D130" s="133">
        <v>0</v>
      </c>
      <c r="E130" s="133">
        <v>0</v>
      </c>
      <c r="F130" s="133">
        <v>0</v>
      </c>
      <c r="G130" s="133">
        <v>0</v>
      </c>
      <c r="H130" s="133">
        <v>0</v>
      </c>
      <c r="I130" s="133">
        <v>0</v>
      </c>
      <c r="J130" s="133">
        <v>0</v>
      </c>
      <c r="K130" s="133">
        <v>0</v>
      </c>
      <c r="L130" s="17"/>
      <c r="M130" s="17"/>
      <c r="N130" s="133">
        <v>13.768529727217571</v>
      </c>
      <c r="O130" s="133">
        <v>12.870608456814194</v>
      </c>
      <c r="P130" s="133">
        <v>11.909222376532172</v>
      </c>
      <c r="Q130" s="133">
        <v>11.053727105092364</v>
      </c>
      <c r="R130" s="133">
        <v>10.345112285389801</v>
      </c>
      <c r="S130" s="133">
        <v>9.7499997642538005</v>
      </c>
      <c r="T130" s="133">
        <v>9.2412961576716288</v>
      </c>
      <c r="U130" s="133">
        <v>8.8398731060303266</v>
      </c>
      <c r="V130" s="143"/>
      <c r="W130" s="143"/>
      <c r="X130" s="145">
        <v>0</v>
      </c>
      <c r="Y130" s="145">
        <v>0</v>
      </c>
      <c r="Z130" s="145">
        <v>0</v>
      </c>
      <c r="AA130" s="145">
        <v>0</v>
      </c>
      <c r="AB130" s="145">
        <v>0</v>
      </c>
      <c r="AC130" s="145">
        <v>0</v>
      </c>
      <c r="AD130" s="145">
        <v>0</v>
      </c>
      <c r="AE130" s="145">
        <v>0</v>
      </c>
    </row>
    <row r="131" spans="1:32" x14ac:dyDescent="0.25">
      <c r="A131" s="2" t="s">
        <v>431</v>
      </c>
      <c r="B131" s="9" t="s">
        <v>52</v>
      </c>
      <c r="C131" s="46" t="s">
        <v>63</v>
      </c>
      <c r="D131" s="133">
        <v>12.613451263179796</v>
      </c>
      <c r="E131" s="133">
        <v>12.366030476529927</v>
      </c>
      <c r="F131" s="133">
        <v>13.953925558624583</v>
      </c>
      <c r="G131" s="133">
        <v>14.390705519213393</v>
      </c>
      <c r="H131" s="133">
        <v>14.581173332111542</v>
      </c>
      <c r="I131" s="133">
        <v>14.965749605094627</v>
      </c>
      <c r="J131" s="133">
        <v>16.62734465255399</v>
      </c>
      <c r="K131" s="133">
        <v>18.978386765196039</v>
      </c>
      <c r="L131" s="17"/>
      <c r="M131" s="17"/>
      <c r="N131" s="133">
        <v>12.613451263179796</v>
      </c>
      <c r="O131" s="133">
        <v>12.366030476529927</v>
      </c>
      <c r="P131" s="133">
        <v>13.953925558624583</v>
      </c>
      <c r="Q131" s="133">
        <v>14.390705519213393</v>
      </c>
      <c r="R131" s="133">
        <v>14.581173332111542</v>
      </c>
      <c r="S131" s="133">
        <v>14.965749605094627</v>
      </c>
      <c r="T131" s="133">
        <v>16.62734465255399</v>
      </c>
      <c r="U131" s="133">
        <v>18.978386765196039</v>
      </c>
      <c r="V131" s="143"/>
      <c r="W131" s="143"/>
      <c r="X131" s="145">
        <v>0</v>
      </c>
      <c r="Y131" s="145">
        <v>0</v>
      </c>
      <c r="Z131" s="145">
        <v>0</v>
      </c>
      <c r="AA131" s="145">
        <v>0</v>
      </c>
      <c r="AB131" s="145">
        <v>0</v>
      </c>
      <c r="AC131" s="145">
        <v>11.02192178857223</v>
      </c>
      <c r="AD131" s="145">
        <v>11.515891057438409</v>
      </c>
      <c r="AE131" s="145">
        <v>11.86843611550549</v>
      </c>
    </row>
    <row r="132" spans="1:32" x14ac:dyDescent="0.25">
      <c r="A132" s="2" t="s">
        <v>432</v>
      </c>
      <c r="B132" s="15" t="s">
        <v>53</v>
      </c>
      <c r="C132" s="66" t="s">
        <v>63</v>
      </c>
      <c r="D132" s="133">
        <v>4.2954022772672431</v>
      </c>
      <c r="E132" s="133">
        <v>5.2034970915516991</v>
      </c>
      <c r="F132" s="133">
        <v>5.4006513262475355</v>
      </c>
      <c r="G132" s="133">
        <v>5.6455603186669219</v>
      </c>
      <c r="H132" s="133">
        <v>5.4140404399144497</v>
      </c>
      <c r="I132" s="133">
        <v>5.6030016395357567</v>
      </c>
      <c r="J132" s="133">
        <v>5.4525354095346339</v>
      </c>
      <c r="K132" s="133">
        <v>5.0808965468978142</v>
      </c>
      <c r="L132" s="17"/>
      <c r="M132" s="17"/>
      <c r="N132" s="133">
        <v>4.2954022772672431</v>
      </c>
      <c r="O132" s="133">
        <v>5.2034970915516991</v>
      </c>
      <c r="P132" s="133">
        <v>5.4006513262475355</v>
      </c>
      <c r="Q132" s="133">
        <v>5.6455603186669219</v>
      </c>
      <c r="R132" s="133">
        <v>5.4140404399144497</v>
      </c>
      <c r="S132" s="133">
        <v>5.6030016395357567</v>
      </c>
      <c r="T132" s="133">
        <v>5.4525354095346339</v>
      </c>
      <c r="U132" s="133">
        <v>5.0808965468978142</v>
      </c>
      <c r="V132" s="143"/>
      <c r="W132" s="143"/>
      <c r="X132" s="145">
        <v>0</v>
      </c>
      <c r="Y132" s="145">
        <v>0</v>
      </c>
      <c r="Z132" s="145">
        <v>0</v>
      </c>
      <c r="AA132" s="145">
        <v>0</v>
      </c>
      <c r="AB132" s="145">
        <v>0</v>
      </c>
      <c r="AC132" s="145">
        <v>0</v>
      </c>
      <c r="AD132" s="145">
        <v>0</v>
      </c>
      <c r="AE132" s="145">
        <v>0</v>
      </c>
    </row>
    <row r="133" spans="1:32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L133" s="18"/>
      <c r="N133" s="18"/>
      <c r="O133" s="18"/>
      <c r="P133" s="18"/>
      <c r="Q133" s="18"/>
      <c r="R133" s="18"/>
      <c r="S133" s="18"/>
      <c r="T133" s="18"/>
      <c r="U133" s="18"/>
      <c r="V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L134" s="18"/>
      <c r="N134" s="18"/>
      <c r="O134" s="18"/>
      <c r="P134" s="18"/>
      <c r="Q134" s="18"/>
      <c r="R134" s="18"/>
      <c r="S134" s="18"/>
      <c r="T134" s="18"/>
      <c r="U134" s="18"/>
      <c r="V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L135" s="18"/>
      <c r="N135" s="18"/>
      <c r="O135" s="18"/>
      <c r="P135" s="18"/>
      <c r="Q135" s="18"/>
      <c r="R135" s="18"/>
      <c r="S135" s="18"/>
      <c r="T135" s="18"/>
      <c r="U135" s="18"/>
      <c r="V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L136" s="18"/>
      <c r="N136" s="18"/>
      <c r="O136" s="18"/>
      <c r="P136" s="18"/>
      <c r="Q136" s="18"/>
      <c r="R136" s="18"/>
      <c r="S136" s="18"/>
      <c r="T136" s="18"/>
      <c r="U136" s="18"/>
      <c r="V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L137" s="18"/>
      <c r="N137" s="18"/>
      <c r="O137" s="18"/>
      <c r="P137" s="18"/>
      <c r="Q137" s="18"/>
      <c r="R137" s="18"/>
      <c r="S137" s="18"/>
      <c r="T137" s="18"/>
      <c r="U137" s="18"/>
      <c r="V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L138" s="18"/>
      <c r="N138" s="18"/>
      <c r="O138" s="18"/>
      <c r="P138" s="18"/>
      <c r="Q138" s="18"/>
      <c r="R138" s="18"/>
      <c r="S138" s="18"/>
      <c r="T138" s="18"/>
      <c r="U138" s="18"/>
      <c r="V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L139" s="18"/>
      <c r="N139" s="18"/>
      <c r="O139" s="18"/>
      <c r="P139" s="18"/>
      <c r="Q139" s="18"/>
      <c r="R139" s="18"/>
      <c r="S139" s="18"/>
      <c r="T139" s="18"/>
      <c r="U139" s="18"/>
      <c r="V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x14ac:dyDescent="0.25">
      <c r="B140" s="7"/>
      <c r="D140" s="18"/>
      <c r="E140" s="18"/>
      <c r="F140" s="18"/>
      <c r="G140" s="18"/>
      <c r="H140" s="18"/>
      <c r="I140" s="18"/>
      <c r="J140" s="18"/>
      <c r="K140" s="18"/>
      <c r="L140" s="18"/>
      <c r="N140" s="18"/>
      <c r="O140" s="18"/>
      <c r="P140" s="18"/>
      <c r="Q140" s="18"/>
      <c r="R140" s="18"/>
      <c r="S140" s="18"/>
      <c r="T140" s="18"/>
      <c r="U140" s="18"/>
      <c r="V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L141" s="18"/>
      <c r="N141" s="18"/>
      <c r="O141" s="18"/>
      <c r="P141" s="18"/>
      <c r="Q141" s="18"/>
      <c r="R141" s="18"/>
      <c r="S141" s="18"/>
      <c r="T141" s="18"/>
      <c r="U141" s="18"/>
      <c r="V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x14ac:dyDescent="0.25">
      <c r="B142" s="7"/>
      <c r="D142" s="18"/>
      <c r="E142" s="18"/>
      <c r="F142" s="18"/>
      <c r="G142" s="18"/>
      <c r="H142" s="18"/>
      <c r="I142" s="18"/>
      <c r="J142" s="18"/>
      <c r="K142" s="18"/>
      <c r="L142" s="18"/>
      <c r="N142" s="18"/>
      <c r="O142" s="18"/>
      <c r="P142" s="18"/>
      <c r="Q142" s="18"/>
      <c r="R142" s="18"/>
      <c r="S142" s="18"/>
      <c r="T142" s="18"/>
      <c r="U142" s="18"/>
      <c r="V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x14ac:dyDescent="0.25">
      <c r="B143" s="7"/>
      <c r="D143" s="18"/>
      <c r="E143" s="18"/>
      <c r="F143" s="18"/>
      <c r="G143" s="18"/>
      <c r="H143" s="18"/>
      <c r="I143" s="18"/>
      <c r="J143" s="18"/>
      <c r="K143" s="18"/>
      <c r="L143" s="18"/>
      <c r="N143" s="18"/>
      <c r="O143" s="18"/>
      <c r="P143" s="18"/>
      <c r="Q143" s="18"/>
      <c r="R143" s="18"/>
      <c r="S143" s="18"/>
      <c r="T143" s="18"/>
      <c r="U143" s="18"/>
      <c r="V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x14ac:dyDescent="0.25">
      <c r="B144" s="7"/>
      <c r="D144" s="18"/>
      <c r="E144" s="18"/>
      <c r="F144" s="18"/>
      <c r="G144" s="18"/>
      <c r="H144" s="18"/>
      <c r="I144" s="18"/>
      <c r="J144" s="18"/>
      <c r="K144" s="18"/>
      <c r="L144" s="18"/>
      <c r="N144" s="18"/>
      <c r="O144" s="18"/>
      <c r="P144" s="18"/>
      <c r="Q144" s="18"/>
      <c r="R144" s="18"/>
      <c r="S144" s="18"/>
      <c r="T144" s="18"/>
      <c r="U144" s="18"/>
      <c r="V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2:32" x14ac:dyDescent="0.25">
      <c r="B145" s="7"/>
      <c r="D145" s="18"/>
      <c r="E145" s="18"/>
      <c r="F145" s="18"/>
      <c r="G145" s="18"/>
      <c r="H145" s="18"/>
      <c r="I145" s="18"/>
      <c r="J145" s="18"/>
      <c r="K145" s="18"/>
      <c r="L145" s="18"/>
      <c r="N145" s="18"/>
      <c r="O145" s="18"/>
      <c r="P145" s="18"/>
      <c r="Q145" s="18"/>
      <c r="R145" s="18"/>
      <c r="S145" s="18"/>
      <c r="T145" s="18"/>
      <c r="U145" s="18"/>
      <c r="V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2:32" x14ac:dyDescent="0.25">
      <c r="B146" s="7"/>
      <c r="D146" s="18"/>
      <c r="E146" s="18"/>
      <c r="F146" s="18"/>
      <c r="G146" s="18"/>
      <c r="H146" s="18"/>
      <c r="I146" s="18"/>
      <c r="J146" s="18"/>
      <c r="K146" s="18"/>
      <c r="L146" s="18"/>
      <c r="N146" s="18"/>
      <c r="O146" s="18"/>
      <c r="P146" s="18"/>
      <c r="Q146" s="18"/>
      <c r="R146" s="18"/>
      <c r="S146" s="18"/>
      <c r="T146" s="18"/>
      <c r="U146" s="18"/>
      <c r="V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2:32" x14ac:dyDescent="0.25">
      <c r="B147" s="7"/>
      <c r="D147" s="18"/>
      <c r="E147" s="18"/>
      <c r="F147" s="18"/>
      <c r="G147" s="18"/>
      <c r="H147" s="18"/>
      <c r="I147" s="18"/>
      <c r="J147" s="18"/>
      <c r="K147" s="18"/>
      <c r="L147" s="18"/>
      <c r="N147" s="18"/>
      <c r="O147" s="18"/>
      <c r="P147" s="18"/>
      <c r="Q147" s="18"/>
      <c r="R147" s="18"/>
      <c r="S147" s="18"/>
      <c r="T147" s="18"/>
      <c r="U147" s="18"/>
      <c r="V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2:32" x14ac:dyDescent="0.25">
      <c r="B148" s="7"/>
      <c r="D148" s="18"/>
      <c r="E148" s="18"/>
      <c r="F148" s="18"/>
      <c r="G148" s="18"/>
      <c r="H148" s="18"/>
      <c r="I148" s="18"/>
      <c r="J148" s="18"/>
      <c r="K148" s="18"/>
      <c r="L148" s="18"/>
      <c r="N148" s="18"/>
      <c r="O148" s="18"/>
      <c r="P148" s="18"/>
      <c r="Q148" s="18"/>
      <c r="R148" s="18"/>
      <c r="S148" s="18"/>
      <c r="T148" s="18"/>
      <c r="U148" s="18"/>
      <c r="V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2:32" x14ac:dyDescent="0.25">
      <c r="B149" s="7"/>
      <c r="D149" s="18"/>
      <c r="E149" s="18"/>
      <c r="F149" s="18"/>
      <c r="G149" s="18"/>
      <c r="H149" s="18"/>
      <c r="I149" s="18"/>
      <c r="J149" s="18"/>
      <c r="K149" s="18"/>
      <c r="L149" s="18"/>
      <c r="N149" s="18"/>
      <c r="O149" s="18"/>
      <c r="P149" s="18"/>
      <c r="Q149" s="18"/>
      <c r="R149" s="18"/>
      <c r="S149" s="18"/>
      <c r="T149" s="18"/>
      <c r="U149" s="18"/>
      <c r="V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2:32" x14ac:dyDescent="0.25">
      <c r="B150" s="7"/>
      <c r="D150" s="18"/>
      <c r="E150" s="18"/>
      <c r="F150" s="18"/>
      <c r="G150" s="18"/>
      <c r="H150" s="18"/>
      <c r="I150" s="18"/>
      <c r="J150" s="18"/>
      <c r="K150" s="18"/>
      <c r="L150" s="18"/>
      <c r="N150" s="18"/>
      <c r="O150" s="18"/>
      <c r="P150" s="18"/>
      <c r="Q150" s="18"/>
      <c r="R150" s="18"/>
      <c r="S150" s="18"/>
      <c r="T150" s="18"/>
      <c r="U150" s="18"/>
      <c r="V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2:32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L151" s="18"/>
      <c r="N151" s="18"/>
      <c r="O151" s="18"/>
      <c r="P151" s="18"/>
      <c r="Q151" s="18"/>
      <c r="R151" s="18"/>
      <c r="S151" s="18"/>
      <c r="T151" s="18"/>
      <c r="U151" s="18"/>
      <c r="V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2:32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L152" s="18"/>
      <c r="N152" s="18"/>
      <c r="O152" s="18"/>
      <c r="P152" s="18"/>
      <c r="Q152" s="18"/>
      <c r="R152" s="18"/>
      <c r="S152" s="18"/>
      <c r="T152" s="18"/>
      <c r="U152" s="18"/>
      <c r="V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2:32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L153" s="18"/>
      <c r="N153" s="18"/>
      <c r="O153" s="18"/>
      <c r="P153" s="18"/>
      <c r="Q153" s="18"/>
      <c r="R153" s="18"/>
      <c r="S153" s="18"/>
      <c r="T153" s="18"/>
      <c r="U153" s="18"/>
      <c r="V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2:32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L154" s="18"/>
      <c r="N154" s="18"/>
      <c r="O154" s="18"/>
      <c r="P154" s="18"/>
      <c r="Q154" s="18"/>
      <c r="R154" s="18"/>
      <c r="S154" s="18"/>
      <c r="T154" s="18"/>
      <c r="U154" s="18"/>
      <c r="V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2:32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L155" s="18"/>
      <c r="N155" s="18"/>
      <c r="O155" s="18"/>
      <c r="P155" s="18"/>
      <c r="Q155" s="18"/>
      <c r="R155" s="18"/>
      <c r="S155" s="18"/>
      <c r="T155" s="18"/>
      <c r="U155" s="18"/>
      <c r="V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2:32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L156" s="18"/>
      <c r="N156" s="18"/>
      <c r="O156" s="18"/>
      <c r="P156" s="18"/>
      <c r="Q156" s="18"/>
      <c r="R156" s="18"/>
      <c r="S156" s="18"/>
      <c r="T156" s="18"/>
      <c r="U156" s="18"/>
      <c r="V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2:32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L157" s="18"/>
      <c r="N157" s="18"/>
      <c r="O157" s="18"/>
      <c r="P157" s="18"/>
      <c r="Q157" s="18"/>
      <c r="R157" s="18"/>
      <c r="S157" s="18"/>
      <c r="T157" s="18"/>
      <c r="U157" s="18"/>
      <c r="V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2:32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L158" s="18"/>
      <c r="N158" s="18"/>
      <c r="O158" s="18"/>
      <c r="P158" s="18"/>
      <c r="Q158" s="18"/>
      <c r="R158" s="18"/>
      <c r="S158" s="18"/>
      <c r="T158" s="18"/>
      <c r="U158" s="18"/>
      <c r="V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2:32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L159" s="18"/>
      <c r="N159" s="18"/>
      <c r="O159" s="18"/>
      <c r="P159" s="18"/>
      <c r="Q159" s="18"/>
      <c r="R159" s="18"/>
      <c r="S159" s="18"/>
      <c r="T159" s="18"/>
      <c r="U159" s="18"/>
      <c r="V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2:32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L160" s="18"/>
      <c r="N160" s="18"/>
      <c r="O160" s="18"/>
      <c r="P160" s="18"/>
      <c r="Q160" s="18"/>
      <c r="R160" s="18"/>
      <c r="S160" s="18"/>
      <c r="T160" s="18"/>
      <c r="U160" s="18"/>
      <c r="V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2:32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L161" s="18"/>
      <c r="N161" s="18"/>
      <c r="O161" s="18"/>
      <c r="P161" s="18"/>
      <c r="Q161" s="18"/>
      <c r="R161" s="18"/>
      <c r="S161" s="18"/>
      <c r="T161" s="18"/>
      <c r="U161" s="18"/>
      <c r="V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2:32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L162" s="18"/>
      <c r="N162" s="18"/>
      <c r="O162" s="18"/>
      <c r="P162" s="18"/>
      <c r="Q162" s="18"/>
      <c r="R162" s="18"/>
      <c r="S162" s="18"/>
      <c r="T162" s="18"/>
      <c r="U162" s="18"/>
      <c r="V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2:32" x14ac:dyDescent="0.25">
      <c r="B163" s="7"/>
    </row>
    <row r="164" spans="2:32" x14ac:dyDescent="0.25">
      <c r="B164" s="7"/>
    </row>
    <row r="165" spans="2:32" x14ac:dyDescent="0.25">
      <c r="B165" s="7"/>
    </row>
    <row r="166" spans="2:32" x14ac:dyDescent="0.25">
      <c r="B166" s="7"/>
    </row>
    <row r="167" spans="2:32" x14ac:dyDescent="0.25">
      <c r="B167" s="7"/>
    </row>
    <row r="168" spans="2:32" x14ac:dyDescent="0.25">
      <c r="B168" s="7"/>
    </row>
    <row r="169" spans="2:32" x14ac:dyDescent="0.25">
      <c r="B169" s="7"/>
    </row>
    <row r="170" spans="2:32" x14ac:dyDescent="0.25">
      <c r="B170" s="7"/>
    </row>
    <row r="171" spans="2:32" x14ac:dyDescent="0.25">
      <c r="B171" s="7"/>
    </row>
    <row r="172" spans="2:32" x14ac:dyDescent="0.25">
      <c r="B172" s="7"/>
    </row>
    <row r="173" spans="2:32" x14ac:dyDescent="0.25">
      <c r="B173" s="7"/>
    </row>
    <row r="174" spans="2:32" x14ac:dyDescent="0.25">
      <c r="B174" s="7"/>
    </row>
    <row r="175" spans="2:32" x14ac:dyDescent="0.25">
      <c r="B175" s="7"/>
    </row>
    <row r="176" spans="2:32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1" type="noConversion"/>
  <pageMargins left="0.23622047244094491" right="0.23622047244094491" top="0.74803149606299213" bottom="0.74803149606299213" header="0.31496062992125984" footer="0.31496062992125984"/>
  <pageSetup paperSize="8" scale="41" fitToHeight="0" orientation="landscape" r:id="rId1"/>
  <headerFooter>
    <oddFooter>&amp;L&amp;"-,Italic"&amp;9&amp;Z&amp;F - &amp;A</oddFooter>
  </headerFooter>
  <rowBreaks count="1" manualBreakCount="1">
    <brk id="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0"/>
  <sheetViews>
    <sheetView tabSelected="1" view="pageBreakPreview" topLeftCell="A40" zoomScale="60" zoomScaleNormal="85" workbookViewId="0">
      <selection activeCell="D87" sqref="D87:K87"/>
    </sheetView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4" max="5" width="11.28515625" bestFit="1" customWidth="1"/>
    <col min="6" max="6" width="11.85546875" bestFit="1" customWidth="1"/>
    <col min="7" max="7" width="12.28515625" bestFit="1" customWidth="1"/>
    <col min="8" max="8" width="11.85546875" bestFit="1" customWidth="1"/>
    <col min="9" max="9" width="11.28515625" bestFit="1" customWidth="1"/>
    <col min="10" max="11" width="12.28515625" bestFit="1" customWidth="1"/>
    <col min="12" max="12" width="21.28515625" customWidth="1"/>
  </cols>
  <sheetData>
    <row r="1" spans="1:26" ht="15.75" x14ac:dyDescent="0.25">
      <c r="B1" s="6" t="s">
        <v>72</v>
      </c>
    </row>
    <row r="2" spans="1:26" x14ac:dyDescent="0.25">
      <c r="D2" s="18"/>
      <c r="E2" s="18"/>
      <c r="F2" s="18"/>
      <c r="G2" s="18"/>
      <c r="H2" s="18"/>
      <c r="I2" s="18"/>
      <c r="J2" s="18"/>
      <c r="K2" s="18"/>
      <c r="L2" s="77"/>
      <c r="O2" s="76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6" ht="30" x14ac:dyDescent="0.25">
      <c r="B3" s="1" t="s">
        <v>237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103" t="s">
        <v>378</v>
      </c>
      <c r="O3" s="76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x14ac:dyDescent="0.25">
      <c r="A4" s="1" t="s">
        <v>68</v>
      </c>
      <c r="B4" s="1" t="s">
        <v>2</v>
      </c>
      <c r="C4" s="1" t="s">
        <v>54</v>
      </c>
    </row>
    <row r="5" spans="1:26" ht="15.75" x14ac:dyDescent="0.25">
      <c r="B5" s="20" t="s">
        <v>525</v>
      </c>
      <c r="C5" s="46"/>
    </row>
    <row r="6" spans="1:26" x14ac:dyDescent="0.25">
      <c r="A6" t="s">
        <v>135</v>
      </c>
      <c r="B6" s="12" t="s">
        <v>16</v>
      </c>
      <c r="C6" s="46" t="s">
        <v>55</v>
      </c>
      <c r="D6" s="117">
        <v>20618</v>
      </c>
      <c r="E6" s="117">
        <v>20707</v>
      </c>
      <c r="F6" s="117">
        <v>21155</v>
      </c>
      <c r="G6" s="117">
        <v>21994</v>
      </c>
      <c r="H6" s="117">
        <v>22193</v>
      </c>
      <c r="I6" s="117">
        <v>21454</v>
      </c>
      <c r="J6" s="117">
        <v>21210</v>
      </c>
      <c r="K6" s="117">
        <v>21055</v>
      </c>
    </row>
    <row r="7" spans="1:26" x14ac:dyDescent="0.25">
      <c r="B7" s="45"/>
      <c r="C7" s="46"/>
    </row>
    <row r="8" spans="1:26" x14ac:dyDescent="0.25">
      <c r="B8" s="45" t="s">
        <v>526</v>
      </c>
      <c r="C8" s="46"/>
    </row>
    <row r="9" spans="1:26" x14ac:dyDescent="0.25">
      <c r="A9" t="s">
        <v>136</v>
      </c>
      <c r="B9" s="9" t="s">
        <v>17</v>
      </c>
      <c r="C9" s="46" t="s">
        <v>55</v>
      </c>
      <c r="D9" s="117">
        <v>10076</v>
      </c>
      <c r="E9" s="117">
        <v>9715</v>
      </c>
      <c r="F9" s="117">
        <v>9810</v>
      </c>
      <c r="G9" s="117">
        <v>10044</v>
      </c>
      <c r="H9" s="117">
        <v>9757</v>
      </c>
      <c r="I9" s="117">
        <v>8990</v>
      </c>
      <c r="J9" s="117">
        <v>8404</v>
      </c>
      <c r="K9" s="117">
        <v>7922</v>
      </c>
    </row>
    <row r="10" spans="1:26" x14ac:dyDescent="0.25">
      <c r="A10" t="s">
        <v>137</v>
      </c>
      <c r="B10" s="9" t="s">
        <v>504</v>
      </c>
      <c r="C10" s="46" t="s">
        <v>55</v>
      </c>
      <c r="D10" s="117">
        <v>4702</v>
      </c>
      <c r="E10" s="117">
        <v>4960</v>
      </c>
      <c r="F10" s="117">
        <v>5211</v>
      </c>
      <c r="G10" s="117">
        <v>5604</v>
      </c>
      <c r="H10" s="117">
        <v>5896</v>
      </c>
      <c r="I10" s="117">
        <v>5948</v>
      </c>
      <c r="J10" s="117">
        <v>6151</v>
      </c>
      <c r="K10" s="117">
        <v>6376</v>
      </c>
    </row>
    <row r="11" spans="1:26" x14ac:dyDescent="0.25">
      <c r="A11" t="s">
        <v>138</v>
      </c>
      <c r="B11" s="9" t="s">
        <v>18</v>
      </c>
      <c r="C11" s="46" t="s">
        <v>55</v>
      </c>
      <c r="D11" s="117">
        <v>0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</row>
    <row r="12" spans="1:26" x14ac:dyDescent="0.25">
      <c r="A12" t="s">
        <v>139</v>
      </c>
      <c r="B12" s="9" t="s">
        <v>505</v>
      </c>
      <c r="C12" s="46" t="s">
        <v>55</v>
      </c>
      <c r="D12" s="117">
        <v>3513</v>
      </c>
      <c r="E12" s="117">
        <v>3757</v>
      </c>
      <c r="F12" s="117">
        <v>3923</v>
      </c>
      <c r="G12" s="117">
        <v>4166</v>
      </c>
      <c r="H12" s="117">
        <v>4422</v>
      </c>
      <c r="I12" s="117">
        <v>4457</v>
      </c>
      <c r="J12" s="117">
        <v>4630</v>
      </c>
      <c r="K12" s="117">
        <v>4820</v>
      </c>
    </row>
    <row r="13" spans="1:26" x14ac:dyDescent="0.25">
      <c r="A13" t="s">
        <v>140</v>
      </c>
      <c r="B13" s="9" t="s">
        <v>583</v>
      </c>
      <c r="C13" s="46" t="s">
        <v>55</v>
      </c>
      <c r="D13" s="117">
        <v>2130</v>
      </c>
      <c r="E13" s="117">
        <v>2075</v>
      </c>
      <c r="F13" s="117">
        <v>2005</v>
      </c>
      <c r="G13" s="117">
        <v>1960</v>
      </c>
      <c r="H13" s="117">
        <v>1890</v>
      </c>
      <c r="I13" s="117">
        <v>1825</v>
      </c>
      <c r="J13" s="117">
        <v>1785</v>
      </c>
      <c r="K13" s="117">
        <v>1690</v>
      </c>
    </row>
    <row r="14" spans="1:26" x14ac:dyDescent="0.25">
      <c r="A14" t="s">
        <v>582</v>
      </c>
      <c r="B14" s="9" t="s">
        <v>459</v>
      </c>
      <c r="C14" s="46" t="s">
        <v>55</v>
      </c>
      <c r="D14" s="117">
        <v>197</v>
      </c>
      <c r="E14" s="117">
        <v>200</v>
      </c>
      <c r="F14" s="117">
        <v>206</v>
      </c>
      <c r="G14" s="117">
        <v>220</v>
      </c>
      <c r="H14" s="117">
        <v>228</v>
      </c>
      <c r="I14" s="117">
        <v>234</v>
      </c>
      <c r="J14" s="117">
        <v>240</v>
      </c>
      <c r="K14" s="117">
        <v>247</v>
      </c>
    </row>
    <row r="15" spans="1:26" x14ac:dyDescent="0.25">
      <c r="B15" s="45"/>
      <c r="C15" s="46"/>
    </row>
    <row r="16" spans="1:26" x14ac:dyDescent="0.25">
      <c r="B16" s="45" t="s">
        <v>527</v>
      </c>
      <c r="C16" s="46"/>
    </row>
    <row r="17" spans="1:11" x14ac:dyDescent="0.25">
      <c r="A17" t="s">
        <v>141</v>
      </c>
      <c r="B17" s="9" t="s">
        <v>506</v>
      </c>
      <c r="C17" s="46" t="s">
        <v>55</v>
      </c>
      <c r="D17" s="117">
        <v>10939</v>
      </c>
      <c r="E17" s="117">
        <v>10899</v>
      </c>
      <c r="F17" s="117">
        <v>11062</v>
      </c>
      <c r="G17" s="117">
        <v>11611</v>
      </c>
      <c r="H17" s="117">
        <v>11630</v>
      </c>
      <c r="I17" s="117">
        <v>11192</v>
      </c>
      <c r="J17" s="117">
        <v>10896</v>
      </c>
      <c r="K17" s="117">
        <v>10557</v>
      </c>
    </row>
    <row r="18" spans="1:11" x14ac:dyDescent="0.25">
      <c r="A18" t="s">
        <v>142</v>
      </c>
      <c r="B18" s="9" t="s">
        <v>19</v>
      </c>
      <c r="C18" s="46" t="s">
        <v>55</v>
      </c>
      <c r="D18" s="117">
        <v>0</v>
      </c>
      <c r="E18" s="117">
        <v>0</v>
      </c>
      <c r="F18" s="117">
        <v>0</v>
      </c>
      <c r="G18" s="117">
        <v>0</v>
      </c>
      <c r="H18" s="117">
        <v>0</v>
      </c>
      <c r="I18" s="117">
        <v>0</v>
      </c>
      <c r="J18" s="117">
        <v>0</v>
      </c>
      <c r="K18" s="117">
        <v>0</v>
      </c>
    </row>
    <row r="19" spans="1:11" x14ac:dyDescent="0.25">
      <c r="A19" t="s">
        <v>143</v>
      </c>
      <c r="B19" s="9" t="s">
        <v>507</v>
      </c>
      <c r="C19" s="46" t="s">
        <v>55</v>
      </c>
      <c r="D19" s="117">
        <v>10704</v>
      </c>
      <c r="E19" s="117">
        <v>10796</v>
      </c>
      <c r="F19" s="117">
        <v>10905</v>
      </c>
      <c r="G19" s="117">
        <v>11329</v>
      </c>
      <c r="H19" s="117">
        <v>11465</v>
      </c>
      <c r="I19" s="117">
        <v>11105</v>
      </c>
      <c r="J19" s="117">
        <v>11001</v>
      </c>
      <c r="K19" s="117">
        <v>10909</v>
      </c>
    </row>
    <row r="20" spans="1:11" x14ac:dyDescent="0.25">
      <c r="A20" t="s">
        <v>444</v>
      </c>
      <c r="B20" s="9" t="s">
        <v>445</v>
      </c>
      <c r="C20" s="46" t="s">
        <v>55</v>
      </c>
      <c r="D20" s="117">
        <v>0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17">
        <v>0</v>
      </c>
      <c r="K20" s="117">
        <v>0</v>
      </c>
    </row>
    <row r="21" spans="1:11" x14ac:dyDescent="0.25">
      <c r="B21" s="9"/>
      <c r="C21" s="46"/>
    </row>
    <row r="22" spans="1:11" x14ac:dyDescent="0.25">
      <c r="B22" s="45" t="s">
        <v>528</v>
      </c>
      <c r="C22" s="46"/>
    </row>
    <row r="23" spans="1:11" x14ac:dyDescent="0.25">
      <c r="A23" t="s">
        <v>144</v>
      </c>
      <c r="B23" s="9" t="s">
        <v>559</v>
      </c>
      <c r="C23" s="46" t="s">
        <v>55</v>
      </c>
      <c r="D23" s="117">
        <v>81</v>
      </c>
      <c r="E23" s="117">
        <v>95</v>
      </c>
      <c r="F23" s="117">
        <v>101</v>
      </c>
      <c r="G23" s="117">
        <v>99</v>
      </c>
      <c r="H23" s="117">
        <v>112</v>
      </c>
      <c r="I23" s="117">
        <v>99</v>
      </c>
      <c r="J23" s="117">
        <v>91</v>
      </c>
      <c r="K23" s="117">
        <v>99</v>
      </c>
    </row>
    <row r="24" spans="1:11" x14ac:dyDescent="0.25">
      <c r="A24" t="s">
        <v>145</v>
      </c>
      <c r="B24" s="9" t="s">
        <v>560</v>
      </c>
      <c r="C24" s="46" t="s">
        <v>55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17">
        <v>0</v>
      </c>
      <c r="K24" s="117">
        <v>0</v>
      </c>
    </row>
    <row r="25" spans="1:11" x14ac:dyDescent="0.25">
      <c r="A25" t="s">
        <v>146</v>
      </c>
      <c r="B25" s="9" t="s">
        <v>561</v>
      </c>
      <c r="C25" s="46" t="s">
        <v>55</v>
      </c>
      <c r="D25" s="117">
        <v>98</v>
      </c>
      <c r="E25" s="117">
        <v>128</v>
      </c>
      <c r="F25" s="117">
        <v>126</v>
      </c>
      <c r="G25" s="117">
        <v>125</v>
      </c>
      <c r="H25" s="117">
        <v>138</v>
      </c>
      <c r="I25" s="117">
        <v>124</v>
      </c>
      <c r="J25" s="117">
        <v>116</v>
      </c>
      <c r="K25" s="117">
        <v>126</v>
      </c>
    </row>
    <row r="26" spans="1:11" ht="30" x14ac:dyDescent="0.25">
      <c r="A26" t="s">
        <v>243</v>
      </c>
      <c r="B26" s="9" t="s">
        <v>562</v>
      </c>
      <c r="C26" s="46" t="s">
        <v>55</v>
      </c>
      <c r="D26" s="117">
        <v>0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</row>
    <row r="27" spans="1:11" x14ac:dyDescent="0.25">
      <c r="A27" t="s">
        <v>567</v>
      </c>
      <c r="B27" s="9" t="s">
        <v>563</v>
      </c>
      <c r="C27" s="46" t="s">
        <v>55</v>
      </c>
      <c r="D27" s="101">
        <v>0</v>
      </c>
      <c r="E27" s="101">
        <v>0</v>
      </c>
      <c r="F27" s="101">
        <v>0</v>
      </c>
      <c r="G27" s="101">
        <v>3</v>
      </c>
      <c r="H27" s="101">
        <v>10</v>
      </c>
      <c r="I27" s="101">
        <v>46</v>
      </c>
      <c r="J27" s="101">
        <v>167</v>
      </c>
      <c r="K27" s="101">
        <v>387</v>
      </c>
    </row>
    <row r="28" spans="1:11" x14ac:dyDescent="0.25">
      <c r="A28" t="s">
        <v>568</v>
      </c>
      <c r="B28" s="9" t="s">
        <v>564</v>
      </c>
      <c r="C28" s="46" t="s">
        <v>55</v>
      </c>
      <c r="D28" s="110"/>
      <c r="E28" s="110"/>
      <c r="F28" s="110"/>
      <c r="G28" s="110"/>
      <c r="H28" s="110"/>
      <c r="I28" s="110"/>
      <c r="J28" s="110"/>
      <c r="K28" s="110"/>
    </row>
    <row r="29" spans="1:11" x14ac:dyDescent="0.25">
      <c r="A29" t="s">
        <v>569</v>
      </c>
      <c r="B29" s="9" t="s">
        <v>565</v>
      </c>
      <c r="C29" s="46" t="s">
        <v>55</v>
      </c>
      <c r="D29" s="110"/>
      <c r="E29" s="110"/>
      <c r="F29" s="110"/>
      <c r="G29" s="110"/>
      <c r="H29" s="110"/>
      <c r="I29" s="110"/>
      <c r="J29" s="110"/>
      <c r="K29" s="110"/>
    </row>
    <row r="30" spans="1:11" ht="30" x14ac:dyDescent="0.25">
      <c r="A30" t="s">
        <v>570</v>
      </c>
      <c r="B30" s="9" t="s">
        <v>566</v>
      </c>
      <c r="C30" s="46" t="s">
        <v>55</v>
      </c>
      <c r="D30" s="110"/>
      <c r="E30" s="110"/>
      <c r="F30" s="110"/>
      <c r="G30" s="110"/>
      <c r="H30" s="110"/>
      <c r="I30" s="110"/>
      <c r="J30" s="110"/>
      <c r="K30" s="110"/>
    </row>
    <row r="31" spans="1:11" x14ac:dyDescent="0.25">
      <c r="B31" s="9"/>
      <c r="C31" s="46"/>
    </row>
    <row r="32" spans="1:11" x14ac:dyDescent="0.25">
      <c r="B32" s="45" t="s">
        <v>529</v>
      </c>
      <c r="C32" s="46"/>
    </row>
    <row r="33" spans="1:11" x14ac:dyDescent="0.25">
      <c r="A33" t="s">
        <v>147</v>
      </c>
      <c r="B33" s="9" t="s">
        <v>253</v>
      </c>
      <c r="C33" s="46" t="s">
        <v>55</v>
      </c>
      <c r="D33" s="117">
        <v>8193</v>
      </c>
      <c r="E33" s="117">
        <v>8060</v>
      </c>
      <c r="F33" s="117">
        <v>8375</v>
      </c>
      <c r="G33" s="117">
        <v>8498</v>
      </c>
      <c r="H33" s="117">
        <v>8652</v>
      </c>
      <c r="I33" s="117">
        <v>8245</v>
      </c>
      <c r="J33" s="117">
        <v>7910</v>
      </c>
      <c r="K33" s="117">
        <v>7610</v>
      </c>
    </row>
    <row r="34" spans="1:11" x14ac:dyDescent="0.25">
      <c r="A34" t="s">
        <v>148</v>
      </c>
      <c r="B34" s="9" t="s">
        <v>587</v>
      </c>
      <c r="C34" s="46" t="s">
        <v>55</v>
      </c>
      <c r="D34" s="117">
        <v>4061</v>
      </c>
      <c r="E34" s="117">
        <v>3773</v>
      </c>
      <c r="F34" s="117">
        <v>3511</v>
      </c>
      <c r="G34" s="117">
        <v>3624</v>
      </c>
      <c r="H34" s="117">
        <v>3109</v>
      </c>
      <c r="I34" s="117">
        <v>2675</v>
      </c>
      <c r="J34" s="117">
        <v>2405</v>
      </c>
      <c r="K34" s="117">
        <v>2182</v>
      </c>
    </row>
    <row r="35" spans="1:11" x14ac:dyDescent="0.25">
      <c r="A35" t="s">
        <v>149</v>
      </c>
      <c r="B35" s="72" t="s">
        <v>265</v>
      </c>
      <c r="C35" s="46" t="s">
        <v>55</v>
      </c>
      <c r="D35" s="117">
        <v>3242</v>
      </c>
      <c r="E35" s="117">
        <v>3556</v>
      </c>
      <c r="F35" s="117">
        <v>3844</v>
      </c>
      <c r="G35" s="117">
        <v>4148</v>
      </c>
      <c r="H35" s="117">
        <v>4456</v>
      </c>
      <c r="I35" s="117">
        <v>4660</v>
      </c>
      <c r="J35" s="117">
        <v>5005</v>
      </c>
      <c r="K35" s="117">
        <v>5301</v>
      </c>
    </row>
    <row r="36" spans="1:11" x14ac:dyDescent="0.25">
      <c r="A36" t="s">
        <v>150</v>
      </c>
      <c r="B36" s="72" t="s">
        <v>266</v>
      </c>
      <c r="C36" s="46" t="s">
        <v>55</v>
      </c>
      <c r="D36" s="117">
        <v>4926</v>
      </c>
      <c r="E36" s="117">
        <v>5118</v>
      </c>
      <c r="F36" s="117">
        <v>5219</v>
      </c>
      <c r="G36" s="117">
        <v>5504</v>
      </c>
      <c r="H36" s="117">
        <v>5748</v>
      </c>
      <c r="I36" s="117">
        <v>5639</v>
      </c>
      <c r="J36" s="117">
        <v>5651</v>
      </c>
      <c r="K36" s="117">
        <v>5715</v>
      </c>
    </row>
    <row r="37" spans="1:11" x14ac:dyDescent="0.25">
      <c r="A37" t="s">
        <v>151</v>
      </c>
      <c r="B37" s="9" t="s">
        <v>20</v>
      </c>
      <c r="C37" s="46" t="s">
        <v>55</v>
      </c>
      <c r="D37" s="117">
        <v>197</v>
      </c>
      <c r="E37" s="117">
        <v>200</v>
      </c>
      <c r="F37" s="117">
        <v>206</v>
      </c>
      <c r="G37" s="117">
        <v>220</v>
      </c>
      <c r="H37" s="117">
        <v>228</v>
      </c>
      <c r="I37" s="117">
        <v>235</v>
      </c>
      <c r="J37" s="117">
        <v>240</v>
      </c>
      <c r="K37" s="117">
        <v>247</v>
      </c>
    </row>
    <row r="38" spans="1:11" x14ac:dyDescent="0.25">
      <c r="B38" s="9"/>
      <c r="C38" s="46"/>
    </row>
    <row r="39" spans="1:11" ht="15.75" x14ac:dyDescent="0.25">
      <c r="B39" s="21" t="s">
        <v>23</v>
      </c>
      <c r="C39" s="46"/>
    </row>
    <row r="40" spans="1:11" x14ac:dyDescent="0.25">
      <c r="B40" s="45" t="s">
        <v>531</v>
      </c>
      <c r="C40" s="46"/>
    </row>
    <row r="41" spans="1:11" x14ac:dyDescent="0.25">
      <c r="A41" t="s">
        <v>152</v>
      </c>
      <c r="B41" s="9" t="s">
        <v>254</v>
      </c>
      <c r="C41" s="46" t="s">
        <v>57</v>
      </c>
      <c r="D41" s="111">
        <v>1095445.8449858709</v>
      </c>
      <c r="E41" s="111">
        <v>1119015.2418862148</v>
      </c>
      <c r="F41" s="111">
        <v>1143909.5238569416</v>
      </c>
      <c r="G41" s="111">
        <v>1166386.044926205</v>
      </c>
      <c r="H41" s="111">
        <v>1186163.9246432728</v>
      </c>
      <c r="I41" s="111">
        <v>1204327.3619327578</v>
      </c>
      <c r="J41" s="111">
        <v>1220643.9824545288</v>
      </c>
      <c r="K41" s="111">
        <v>1236600.7267132096</v>
      </c>
    </row>
    <row r="42" spans="1:11" x14ac:dyDescent="0.25">
      <c r="A42" t="s">
        <v>153</v>
      </c>
      <c r="B42" s="9" t="s">
        <v>595</v>
      </c>
      <c r="C42" s="46" t="s">
        <v>57</v>
      </c>
      <c r="D42" s="111">
        <v>108074.75555888063</v>
      </c>
      <c r="E42" s="111">
        <v>108135.16120820475</v>
      </c>
      <c r="F42" s="111">
        <v>110584.91521491125</v>
      </c>
      <c r="G42" s="111">
        <v>111488.77120766733</v>
      </c>
      <c r="H42" s="111">
        <v>111087.48426113051</v>
      </c>
      <c r="I42" s="111">
        <v>110836.98355686202</v>
      </c>
      <c r="J42" s="111">
        <v>110993.19584787801</v>
      </c>
      <c r="K42" s="111">
        <v>110126.40391328311</v>
      </c>
    </row>
    <row r="43" spans="1:11" x14ac:dyDescent="0.25">
      <c r="A43" t="s">
        <v>154</v>
      </c>
      <c r="B43" s="9" t="s">
        <v>255</v>
      </c>
      <c r="C43" s="46" t="s">
        <v>57</v>
      </c>
      <c r="D43" s="111">
        <v>5254.1983899211291</v>
      </c>
      <c r="E43" s="111">
        <v>5658.9396658734549</v>
      </c>
      <c r="F43" s="111">
        <v>5982.8411125400626</v>
      </c>
      <c r="G43" s="111">
        <v>6260.7355482066669</v>
      </c>
      <c r="H43" s="111">
        <v>6980.4795864208872</v>
      </c>
      <c r="I43" s="111">
        <v>8070.1978688223408</v>
      </c>
      <c r="J43" s="111">
        <v>8906.3564823320467</v>
      </c>
      <c r="K43" s="111">
        <v>9656.3247902504754</v>
      </c>
    </row>
    <row r="44" spans="1:11" x14ac:dyDescent="0.25">
      <c r="A44" t="s">
        <v>155</v>
      </c>
      <c r="B44" s="9" t="s">
        <v>256</v>
      </c>
      <c r="C44" s="46" t="s">
        <v>57</v>
      </c>
      <c r="D44" s="111">
        <v>456.82916056543172</v>
      </c>
      <c r="E44" s="111">
        <v>462.01390637374436</v>
      </c>
      <c r="F44" s="111">
        <v>458.44314894038945</v>
      </c>
      <c r="G44" s="111">
        <v>475.43165125441442</v>
      </c>
      <c r="H44" s="111">
        <v>500.44484250923716</v>
      </c>
      <c r="I44" s="111">
        <v>507.95664155796436</v>
      </c>
      <c r="J44" s="111">
        <v>505.96521526119176</v>
      </c>
      <c r="K44" s="111">
        <v>525.0445832567824</v>
      </c>
    </row>
    <row r="45" spans="1:11" x14ac:dyDescent="0.25">
      <c r="A45" t="s">
        <v>156</v>
      </c>
      <c r="B45" s="9" t="s">
        <v>21</v>
      </c>
      <c r="C45" s="46" t="s">
        <v>57</v>
      </c>
      <c r="D45" s="111">
        <v>2831.9342857142856</v>
      </c>
      <c r="E45" s="111">
        <v>2829.6199999999994</v>
      </c>
      <c r="F45" s="111">
        <v>2827.2200000000003</v>
      </c>
      <c r="G45" s="111">
        <v>2824.7</v>
      </c>
      <c r="H45" s="111">
        <v>2822</v>
      </c>
      <c r="I45" s="111">
        <v>2821</v>
      </c>
      <c r="J45" s="111">
        <v>2815</v>
      </c>
      <c r="K45" s="111">
        <v>2803</v>
      </c>
    </row>
    <row r="46" spans="1:11" x14ac:dyDescent="0.25">
      <c r="A46" t="s">
        <v>157</v>
      </c>
      <c r="B46" s="9" t="s">
        <v>22</v>
      </c>
      <c r="C46" s="46" t="s">
        <v>57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0</v>
      </c>
      <c r="K46" s="111">
        <v>0</v>
      </c>
    </row>
    <row r="47" spans="1:11" x14ac:dyDescent="0.25">
      <c r="A47" t="s">
        <v>158</v>
      </c>
      <c r="B47" s="19" t="s">
        <v>260</v>
      </c>
      <c r="C47" s="46" t="s">
        <v>57</v>
      </c>
      <c r="D47" s="111">
        <v>1212063.5623809525</v>
      </c>
      <c r="E47" s="111">
        <v>1236100.9766666668</v>
      </c>
      <c r="F47" s="111">
        <v>1263762.9433333334</v>
      </c>
      <c r="G47" s="111">
        <v>1287435.6833333333</v>
      </c>
      <c r="H47" s="111">
        <v>1307554.3333333333</v>
      </c>
      <c r="I47" s="111">
        <v>1326563.5</v>
      </c>
      <c r="J47" s="111">
        <v>1343864.5</v>
      </c>
      <c r="K47" s="111">
        <v>1359711.5</v>
      </c>
    </row>
    <row r="48" spans="1:11" x14ac:dyDescent="0.25">
      <c r="B48" s="19"/>
      <c r="C48" s="46"/>
    </row>
    <row r="49" spans="1:11" x14ac:dyDescent="0.25">
      <c r="B49" s="45" t="s">
        <v>530</v>
      </c>
      <c r="C49" s="46"/>
    </row>
    <row r="50" spans="1:11" x14ac:dyDescent="0.25">
      <c r="A50" t="s">
        <v>159</v>
      </c>
      <c r="B50" s="9" t="s">
        <v>59</v>
      </c>
      <c r="C50" s="46" t="s">
        <v>57</v>
      </c>
      <c r="D50" s="152">
        <v>3431.0625730991846</v>
      </c>
      <c r="E50" s="152">
        <v>4086.9909549084414</v>
      </c>
      <c r="F50" s="152">
        <v>3919.365070800201</v>
      </c>
      <c r="G50" s="152">
        <v>3795.790351195858</v>
      </c>
      <c r="H50" s="152">
        <v>4077.0284626173784</v>
      </c>
      <c r="I50" s="152">
        <v>4037.0868194140439</v>
      </c>
      <c r="J50" s="152">
        <v>3811.3198844376816</v>
      </c>
      <c r="K50" s="152">
        <v>3793.5824824133606</v>
      </c>
    </row>
    <row r="51" spans="1:11" x14ac:dyDescent="0.25">
      <c r="A51" t="s">
        <v>160</v>
      </c>
      <c r="B51" s="9" t="s">
        <v>60</v>
      </c>
      <c r="C51" s="46" t="s">
        <v>57</v>
      </c>
      <c r="D51" s="152">
        <v>810262.19454620779</v>
      </c>
      <c r="E51" s="152">
        <v>857787.52844945574</v>
      </c>
      <c r="F51" s="152">
        <v>864694.58584836358</v>
      </c>
      <c r="G51" s="152">
        <v>893642.90105928248</v>
      </c>
      <c r="H51" s="152">
        <v>950809.66522168741</v>
      </c>
      <c r="I51" s="152">
        <v>985404.51281651971</v>
      </c>
      <c r="J51" s="152">
        <v>1005755.0613167791</v>
      </c>
      <c r="K51" s="152">
        <v>1000681.446681703</v>
      </c>
    </row>
    <row r="52" spans="1:11" x14ac:dyDescent="0.25">
      <c r="A52" t="s">
        <v>161</v>
      </c>
      <c r="B52" s="9" t="s">
        <v>61</v>
      </c>
      <c r="C52" s="46" t="s">
        <v>57</v>
      </c>
      <c r="D52" s="152">
        <v>359107.78740450257</v>
      </c>
      <c r="E52" s="152">
        <v>339303.68226230255</v>
      </c>
      <c r="F52" s="152">
        <v>355567.01741416956</v>
      </c>
      <c r="G52" s="152">
        <v>357260.74692285509</v>
      </c>
      <c r="H52" s="152">
        <v>333657.46964902862</v>
      </c>
      <c r="I52" s="152">
        <v>328755.67036406626</v>
      </c>
      <c r="J52" s="152">
        <v>334822.16379878321</v>
      </c>
      <c r="K52" s="152">
        <v>350070.44916921691</v>
      </c>
    </row>
    <row r="53" spans="1:11" x14ac:dyDescent="0.25">
      <c r="A53" t="s">
        <v>162</v>
      </c>
      <c r="B53" s="9" t="s">
        <v>62</v>
      </c>
      <c r="C53" s="46" t="s">
        <v>57</v>
      </c>
      <c r="D53" s="111">
        <v>0</v>
      </c>
      <c r="E53" s="111">
        <v>0</v>
      </c>
      <c r="F53" s="111">
        <v>0</v>
      </c>
      <c r="G53" s="111">
        <v>0</v>
      </c>
      <c r="H53" s="111">
        <v>0</v>
      </c>
      <c r="I53" s="111">
        <v>0</v>
      </c>
      <c r="J53" s="111">
        <v>0</v>
      </c>
      <c r="K53" s="111">
        <v>0</v>
      </c>
    </row>
    <row r="54" spans="1:11" x14ac:dyDescent="0.25">
      <c r="A54" t="s">
        <v>163</v>
      </c>
      <c r="B54" s="19" t="s">
        <v>260</v>
      </c>
      <c r="C54" s="46" t="s">
        <v>57</v>
      </c>
      <c r="D54" s="111">
        <v>1172801.0445238096</v>
      </c>
      <c r="E54" s="111">
        <v>1201178.2016666667</v>
      </c>
      <c r="F54" s="111">
        <v>1224180.9683333333</v>
      </c>
      <c r="G54" s="111">
        <v>1254699.4383333335</v>
      </c>
      <c r="H54" s="111">
        <v>1288544.1633333333</v>
      </c>
      <c r="I54" s="111">
        <v>1318197.27</v>
      </c>
      <c r="J54" s="111">
        <v>1344388.5449999999</v>
      </c>
      <c r="K54" s="111">
        <v>1354545.4783333333</v>
      </c>
    </row>
    <row r="55" spans="1:11" x14ac:dyDescent="0.25">
      <c r="B55" s="19"/>
      <c r="C55" s="46"/>
    </row>
    <row r="56" spans="1:11" x14ac:dyDescent="0.25">
      <c r="B56" s="45" t="s">
        <v>635</v>
      </c>
      <c r="C56" s="46"/>
    </row>
    <row r="57" spans="1:11" ht="30" x14ac:dyDescent="0.25">
      <c r="A57" t="s">
        <v>632</v>
      </c>
      <c r="B57" s="9" t="s">
        <v>629</v>
      </c>
      <c r="C57" s="46" t="s">
        <v>57</v>
      </c>
      <c r="D57" s="152">
        <v>2831.9342857142856</v>
      </c>
      <c r="E57" s="152">
        <v>2829.6199999999994</v>
      </c>
      <c r="F57" s="152">
        <v>2827.2200000000003</v>
      </c>
      <c r="G57" s="152">
        <v>2824.7</v>
      </c>
      <c r="H57" s="152">
        <v>2822</v>
      </c>
      <c r="I57" s="152">
        <v>2821</v>
      </c>
      <c r="J57" s="152">
        <v>2815</v>
      </c>
      <c r="K57" s="152">
        <v>2803</v>
      </c>
    </row>
    <row r="58" spans="1:11" ht="30" x14ac:dyDescent="0.25">
      <c r="A58" t="s">
        <v>633</v>
      </c>
      <c r="B58" s="9" t="s">
        <v>630</v>
      </c>
      <c r="C58" s="46" t="s">
        <v>57</v>
      </c>
      <c r="D58" s="152">
        <v>14102.698308093079</v>
      </c>
      <c r="E58" s="152">
        <v>14295.243480725625</v>
      </c>
      <c r="F58" s="152">
        <v>14414.333333333336</v>
      </c>
      <c r="G58" s="152">
        <v>14625</v>
      </c>
      <c r="H58" s="152">
        <v>14886.5</v>
      </c>
      <c r="I58" s="152">
        <v>15241</v>
      </c>
      <c r="J58" s="152">
        <v>15645</v>
      </c>
      <c r="K58" s="152">
        <v>16025.5</v>
      </c>
    </row>
    <row r="59" spans="1:11" x14ac:dyDescent="0.25">
      <c r="A59" t="s">
        <v>634</v>
      </c>
      <c r="B59" s="9" t="s">
        <v>631</v>
      </c>
      <c r="C59" s="46" t="s">
        <v>57</v>
      </c>
      <c r="D59" s="153">
        <f>SUM(D57:D58)</f>
        <v>16934.632593807364</v>
      </c>
      <c r="E59" s="153">
        <f t="shared" ref="E59:K59" si="0">SUM(E57:E58)</f>
        <v>17124.863480725624</v>
      </c>
      <c r="F59" s="153">
        <f t="shared" si="0"/>
        <v>17241.553333333337</v>
      </c>
      <c r="G59" s="153">
        <f t="shared" si="0"/>
        <v>17449.7</v>
      </c>
      <c r="H59" s="153">
        <f t="shared" si="0"/>
        <v>17708.5</v>
      </c>
      <c r="I59" s="153">
        <f t="shared" si="0"/>
        <v>18062</v>
      </c>
      <c r="J59" s="153">
        <f t="shared" si="0"/>
        <v>18460</v>
      </c>
      <c r="K59" s="153">
        <f t="shared" si="0"/>
        <v>18828.5</v>
      </c>
    </row>
    <row r="60" spans="1:11" x14ac:dyDescent="0.25">
      <c r="B60" s="9"/>
      <c r="C60" s="46"/>
    </row>
    <row r="61" spans="1:11" ht="15.75" x14ac:dyDescent="0.25">
      <c r="B61" s="21" t="s">
        <v>64</v>
      </c>
      <c r="C61" s="46"/>
    </row>
    <row r="62" spans="1:11" ht="30" x14ac:dyDescent="0.25">
      <c r="B62" s="45" t="s">
        <v>532</v>
      </c>
      <c r="C62" s="46"/>
    </row>
    <row r="63" spans="1:11" x14ac:dyDescent="0.25">
      <c r="A63" t="s">
        <v>385</v>
      </c>
      <c r="B63" s="9" t="s">
        <v>588</v>
      </c>
      <c r="C63" s="46" t="s">
        <v>65</v>
      </c>
      <c r="D63" s="111">
        <v>4669.8404345452782</v>
      </c>
      <c r="E63" s="111">
        <v>4824.2889041602612</v>
      </c>
      <c r="F63" s="111">
        <v>4894.18472006917</v>
      </c>
      <c r="G63" s="111">
        <v>5160.1293440163136</v>
      </c>
      <c r="H63" s="111">
        <v>5257.3742637932301</v>
      </c>
      <c r="I63" s="111">
        <v>5090.2028693407774</v>
      </c>
      <c r="J63" s="111">
        <v>5008.2544368803501</v>
      </c>
      <c r="K63" s="111">
        <v>5028.6302469372749</v>
      </c>
    </row>
    <row r="64" spans="1:11" x14ac:dyDescent="0.25">
      <c r="A64" t="s">
        <v>386</v>
      </c>
      <c r="B64" s="9" t="s">
        <v>589</v>
      </c>
      <c r="C64" s="46" t="s">
        <v>65</v>
      </c>
      <c r="D64" s="112">
        <v>5725.7467552239896</v>
      </c>
      <c r="E64" s="112">
        <v>5651.2972564399242</v>
      </c>
      <c r="F64" s="112">
        <v>5743.4545159637928</v>
      </c>
      <c r="G64" s="112">
        <v>6412.9252476990223</v>
      </c>
      <c r="H64" s="112">
        <v>6470.1834886372089</v>
      </c>
      <c r="I64" s="112">
        <v>6301.716066762805</v>
      </c>
      <c r="J64" s="112">
        <v>6279.8664431869984</v>
      </c>
      <c r="K64" s="112">
        <v>6312.1241403222084</v>
      </c>
    </row>
    <row r="65" spans="1:11" x14ac:dyDescent="0.25">
      <c r="A65" t="s">
        <v>387</v>
      </c>
      <c r="B65" s="9" t="s">
        <v>590</v>
      </c>
      <c r="C65" s="46" t="s">
        <v>65</v>
      </c>
      <c r="D65" s="112">
        <v>5246.3099723565583</v>
      </c>
      <c r="E65" s="112">
        <v>5208.3192709386349</v>
      </c>
      <c r="F65" s="112">
        <v>5319.4196117222309</v>
      </c>
      <c r="G65" s="112">
        <v>5847.8326663076878</v>
      </c>
      <c r="H65" s="112">
        <v>5926.8511187136173</v>
      </c>
      <c r="I65" s="112">
        <v>5689.393617644906</v>
      </c>
      <c r="J65" s="112">
        <v>5592.3566871881485</v>
      </c>
      <c r="K65" s="112">
        <v>5678.9368436336517</v>
      </c>
    </row>
    <row r="66" spans="1:11" x14ac:dyDescent="0.25">
      <c r="A66" t="s">
        <v>388</v>
      </c>
      <c r="B66" s="9" t="s">
        <v>382</v>
      </c>
      <c r="C66" s="46" t="s">
        <v>65</v>
      </c>
      <c r="D66" s="111">
        <v>4021.0711891999999</v>
      </c>
      <c r="E66" s="111">
        <v>4192.3254239999997</v>
      </c>
      <c r="F66" s="111">
        <v>3922.5045677999997</v>
      </c>
      <c r="G66" s="111">
        <v>4435.1439728000005</v>
      </c>
      <c r="H66" s="111">
        <v>4580.3544092000002</v>
      </c>
      <c r="I66" s="111">
        <v>4554.2825689999991</v>
      </c>
      <c r="J66" s="111">
        <v>4335.4317844000007</v>
      </c>
      <c r="K66" s="111">
        <v>4306.550271699999</v>
      </c>
    </row>
    <row r="67" spans="1:11" x14ac:dyDescent="0.25">
      <c r="A67" t="s">
        <v>389</v>
      </c>
      <c r="B67" s="9" t="s">
        <v>383</v>
      </c>
      <c r="C67" s="46" t="s">
        <v>65</v>
      </c>
      <c r="D67" s="112">
        <v>4999.2216176286092</v>
      </c>
      <c r="E67" s="112">
        <v>5009.4254259384079</v>
      </c>
      <c r="F67" s="112">
        <v>4885.1925692087361</v>
      </c>
      <c r="G67" s="112">
        <v>5756.9664601159066</v>
      </c>
      <c r="H67" s="112">
        <v>5790.0198670184973</v>
      </c>
      <c r="I67" s="112">
        <v>5751.8392829401419</v>
      </c>
      <c r="J67" s="112">
        <v>5556.5252288445845</v>
      </c>
      <c r="K67" s="112">
        <v>5576.733341951589</v>
      </c>
    </row>
    <row r="68" spans="1:11" x14ac:dyDescent="0.25">
      <c r="A68" t="s">
        <v>390</v>
      </c>
      <c r="B68" s="9" t="s">
        <v>384</v>
      </c>
      <c r="C68" s="46" t="s">
        <v>65</v>
      </c>
      <c r="D68" s="112">
        <v>4572.2030926489433</v>
      </c>
      <c r="E68" s="112">
        <v>4613.9924325236752</v>
      </c>
      <c r="F68" s="112">
        <v>4497.5568050441916</v>
      </c>
      <c r="G68" s="112">
        <v>5231.3747785931173</v>
      </c>
      <c r="H68" s="112">
        <v>5285.9721488469168</v>
      </c>
      <c r="I68" s="112">
        <v>5157.7816179645297</v>
      </c>
      <c r="J68" s="112">
        <v>4904.6270374946307</v>
      </c>
      <c r="K68" s="112">
        <v>4995.2929685986401</v>
      </c>
    </row>
    <row r="69" spans="1:11" x14ac:dyDescent="0.25">
      <c r="B69" s="9"/>
      <c r="C69" s="46"/>
    </row>
    <row r="70" spans="1:11" ht="30" x14ac:dyDescent="0.25">
      <c r="B70" s="45" t="s">
        <v>598</v>
      </c>
      <c r="C70" s="46"/>
    </row>
    <row r="71" spans="1:11" x14ac:dyDescent="0.25">
      <c r="A71" t="s">
        <v>392</v>
      </c>
      <c r="B71" s="9" t="s">
        <v>588</v>
      </c>
      <c r="C71" s="46" t="s">
        <v>65</v>
      </c>
      <c r="D71" s="111">
        <v>4225.3853993415833</v>
      </c>
      <c r="E71" s="111">
        <v>4618</v>
      </c>
      <c r="F71" s="111">
        <v>4796.7614080429075</v>
      </c>
      <c r="G71" s="111">
        <v>5027.5095144271854</v>
      </c>
      <c r="H71" s="111">
        <v>5297.7098321914673</v>
      </c>
      <c r="I71" s="111">
        <v>5048.767879486084</v>
      </c>
      <c r="J71" s="111">
        <v>4633.7388401031494</v>
      </c>
      <c r="K71" s="111">
        <v>4685.886848449707</v>
      </c>
    </row>
    <row r="72" spans="1:11" x14ac:dyDescent="0.25">
      <c r="A72" t="s">
        <v>393</v>
      </c>
      <c r="B72" s="9" t="s">
        <v>589</v>
      </c>
      <c r="C72" s="46" t="s">
        <v>65</v>
      </c>
      <c r="D72" s="154"/>
      <c r="E72" s="154"/>
      <c r="F72" s="154"/>
      <c r="G72" s="154"/>
      <c r="H72" s="154"/>
      <c r="I72" s="154"/>
      <c r="J72" s="154"/>
      <c r="K72" s="154"/>
    </row>
    <row r="73" spans="1:11" x14ac:dyDescent="0.25">
      <c r="A73" t="s">
        <v>394</v>
      </c>
      <c r="B73" s="9" t="s">
        <v>590</v>
      </c>
      <c r="C73" s="46" t="s">
        <v>65</v>
      </c>
      <c r="D73" s="154"/>
      <c r="E73" s="154"/>
      <c r="F73" s="154"/>
      <c r="G73" s="154"/>
      <c r="H73" s="154"/>
      <c r="I73" s="154"/>
      <c r="J73" s="154"/>
      <c r="K73" s="154"/>
    </row>
    <row r="74" spans="1:11" x14ac:dyDescent="0.25">
      <c r="A74" t="s">
        <v>395</v>
      </c>
      <c r="B74" s="9" t="s">
        <v>382</v>
      </c>
      <c r="C74" s="46" t="s">
        <v>65</v>
      </c>
      <c r="D74" s="111">
        <v>4118.6840000000002</v>
      </c>
      <c r="E74" s="111">
        <v>4293.2159999999994</v>
      </c>
      <c r="F74" s="111">
        <v>4001.739</v>
      </c>
      <c r="G74" s="111">
        <v>4522.8879999999999</v>
      </c>
      <c r="H74" s="111">
        <v>4674.308</v>
      </c>
      <c r="I74" s="111">
        <v>4661.4969999999994</v>
      </c>
      <c r="J74" s="111">
        <v>4440.2210000000005</v>
      </c>
      <c r="K74" s="111">
        <v>4411.9969999999994</v>
      </c>
    </row>
    <row r="75" spans="1:11" x14ac:dyDescent="0.25">
      <c r="A75" t="s">
        <v>396</v>
      </c>
      <c r="B75" s="9" t="s">
        <v>383</v>
      </c>
      <c r="C75" s="46" t="s">
        <v>65</v>
      </c>
      <c r="D75" s="154"/>
      <c r="E75" s="154"/>
      <c r="F75" s="154"/>
      <c r="G75" s="154"/>
      <c r="H75" s="154"/>
      <c r="I75" s="154"/>
      <c r="J75" s="154"/>
      <c r="K75" s="154"/>
    </row>
    <row r="76" spans="1:11" x14ac:dyDescent="0.25">
      <c r="A76" t="s">
        <v>397</v>
      </c>
      <c r="B76" s="9" t="s">
        <v>384</v>
      </c>
      <c r="C76" s="46" t="s">
        <v>65</v>
      </c>
      <c r="D76" s="154"/>
      <c r="E76" s="154"/>
      <c r="F76" s="154"/>
      <c r="G76" s="154"/>
      <c r="H76" s="154"/>
      <c r="I76" s="154"/>
      <c r="J76" s="154"/>
      <c r="K76" s="154"/>
    </row>
    <row r="77" spans="1:11" x14ac:dyDescent="0.25">
      <c r="B77" s="9"/>
      <c r="C77" s="46"/>
    </row>
    <row r="78" spans="1:11" ht="30" x14ac:dyDescent="0.25">
      <c r="B78" s="45" t="s">
        <v>533</v>
      </c>
      <c r="C78" s="46"/>
    </row>
    <row r="79" spans="1:11" x14ac:dyDescent="0.25">
      <c r="A79" t="s">
        <v>391</v>
      </c>
      <c r="B79" s="9" t="s">
        <v>379</v>
      </c>
      <c r="C79" s="46" t="s">
        <v>66</v>
      </c>
      <c r="D79" s="111">
        <v>4973.6949300438164</v>
      </c>
      <c r="E79" s="111">
        <v>5052.7829994261265</v>
      </c>
      <c r="F79" s="111">
        <v>5103.6777609735727</v>
      </c>
      <c r="G79" s="111">
        <v>5466.8723063468933</v>
      </c>
      <c r="H79" s="111">
        <v>5509.3993887603283</v>
      </c>
      <c r="I79" s="111">
        <v>5295.8474341332912</v>
      </c>
      <c r="J79" s="111">
        <v>5194.7876359075308</v>
      </c>
      <c r="K79" s="111">
        <v>5190.374023526907</v>
      </c>
    </row>
    <row r="80" spans="1:11" x14ac:dyDescent="0.25">
      <c r="A80" t="s">
        <v>398</v>
      </c>
      <c r="B80" s="9" t="s">
        <v>380</v>
      </c>
      <c r="C80" s="46" t="s">
        <v>66</v>
      </c>
      <c r="D80" s="112">
        <v>6089.3370749076903</v>
      </c>
      <c r="E80" s="112">
        <v>5945.695574922609</v>
      </c>
      <c r="F80" s="112">
        <v>6000.2923549402394</v>
      </c>
      <c r="G80" s="112">
        <v>6782.2019829577321</v>
      </c>
      <c r="H80" s="112">
        <v>6774.9116118122656</v>
      </c>
      <c r="I80" s="112">
        <v>6554.1787747665567</v>
      </c>
      <c r="J80" s="112">
        <v>6507.9312401775705</v>
      </c>
      <c r="K80" s="112">
        <v>6506.8764101590295</v>
      </c>
    </row>
    <row r="81" spans="1:11" x14ac:dyDescent="0.25">
      <c r="A81" t="s">
        <v>399</v>
      </c>
      <c r="B81" s="9" t="s">
        <v>381</v>
      </c>
      <c r="C81" s="46" t="s">
        <v>66</v>
      </c>
      <c r="D81" s="112">
        <v>5583.8601335819185</v>
      </c>
      <c r="E81" s="112">
        <v>5479.1870374375676</v>
      </c>
      <c r="F81" s="112">
        <v>5556.2297558966857</v>
      </c>
      <c r="G81" s="112">
        <v>6188.3411348840809</v>
      </c>
      <c r="H81" s="112">
        <v>6209.7175098734051</v>
      </c>
      <c r="I81" s="112">
        <v>5920.1839893350843</v>
      </c>
      <c r="J81" s="112">
        <v>5797.4901435159627</v>
      </c>
      <c r="K81" s="112">
        <v>5858.273734400861</v>
      </c>
    </row>
    <row r="82" spans="1:11" x14ac:dyDescent="0.25">
      <c r="A82" t="s">
        <v>400</v>
      </c>
      <c r="B82" s="9" t="s">
        <v>382</v>
      </c>
      <c r="C82" s="46" t="s">
        <v>66</v>
      </c>
      <c r="D82" s="111">
        <v>4065.7938612492794</v>
      </c>
      <c r="E82" s="111">
        <v>4253.9360939877188</v>
      </c>
      <c r="F82" s="111">
        <v>4381.2993655856817</v>
      </c>
      <c r="G82" s="111">
        <v>4658.4536328629729</v>
      </c>
      <c r="H82" s="111">
        <v>4864.5912157031944</v>
      </c>
      <c r="I82" s="111">
        <v>4688.9712085304482</v>
      </c>
      <c r="J82" s="111">
        <v>4401.2548206510819</v>
      </c>
      <c r="K82" s="111">
        <v>4339.1916199256493</v>
      </c>
    </row>
    <row r="83" spans="1:11" x14ac:dyDescent="0.25">
      <c r="A83" t="s">
        <v>401</v>
      </c>
      <c r="B83" s="9" t="s">
        <v>383</v>
      </c>
      <c r="C83" s="46" t="s">
        <v>56</v>
      </c>
      <c r="D83" s="112">
        <v>5030.5920227164024</v>
      </c>
      <c r="E83" s="112">
        <v>5046.9891695670722</v>
      </c>
      <c r="F83" s="112">
        <v>5282.8927791331371</v>
      </c>
      <c r="G83" s="112">
        <v>5839.7702455125291</v>
      </c>
      <c r="H83" s="112">
        <v>5995.8068258548728</v>
      </c>
      <c r="I83" s="112">
        <v>5854.7542904351212</v>
      </c>
      <c r="J83" s="112">
        <v>5562.0025523392696</v>
      </c>
      <c r="K83" s="112">
        <v>5475.8800988827388</v>
      </c>
    </row>
    <row r="84" spans="1:11" x14ac:dyDescent="0.25">
      <c r="A84" t="s">
        <v>402</v>
      </c>
      <c r="B84" s="9" t="s">
        <v>384</v>
      </c>
      <c r="C84" s="46" t="s">
        <v>66</v>
      </c>
      <c r="D84" s="112">
        <v>4602.9157034318096</v>
      </c>
      <c r="E84" s="112">
        <v>4650.5541140457381</v>
      </c>
      <c r="F84" s="112">
        <v>4865.4958266459244</v>
      </c>
      <c r="G84" s="112">
        <v>5309.3007602778607</v>
      </c>
      <c r="H84" s="112">
        <v>5476.3031275653029</v>
      </c>
      <c r="I84" s="112">
        <v>5252.1509132162128</v>
      </c>
      <c r="J84" s="112">
        <v>4911.5556326316637</v>
      </c>
      <c r="K84" s="112">
        <v>4907.5458907550046</v>
      </c>
    </row>
    <row r="85" spans="1:11" x14ac:dyDescent="0.25">
      <c r="B85" s="9"/>
      <c r="C85" s="46"/>
    </row>
    <row r="86" spans="1:11" ht="30" x14ac:dyDescent="0.25">
      <c r="B86" s="45" t="s">
        <v>597</v>
      </c>
      <c r="C86" s="46"/>
    </row>
    <row r="87" spans="1:11" x14ac:dyDescent="0.25">
      <c r="A87" t="s">
        <v>403</v>
      </c>
      <c r="B87" s="9" t="s">
        <v>379</v>
      </c>
      <c r="C87" s="46" t="s">
        <v>66</v>
      </c>
      <c r="D87" s="111">
        <v>4408.0690383911133</v>
      </c>
      <c r="E87" s="111">
        <v>4685</v>
      </c>
      <c r="F87" s="111">
        <v>4975.0616174234237</v>
      </c>
      <c r="G87" s="111">
        <v>5188.9928723131443</v>
      </c>
      <c r="H87" s="111">
        <v>5473.7433710098267</v>
      </c>
      <c r="I87" s="111">
        <v>5186.5476493835449</v>
      </c>
      <c r="J87" s="111">
        <v>4767.4856004714966</v>
      </c>
      <c r="K87" s="111">
        <v>4748.5334978103638</v>
      </c>
    </row>
    <row r="88" spans="1:11" x14ac:dyDescent="0.25">
      <c r="A88" t="s">
        <v>404</v>
      </c>
      <c r="B88" s="9" t="s">
        <v>380</v>
      </c>
      <c r="C88" s="46" t="s">
        <v>66</v>
      </c>
      <c r="D88" s="154"/>
      <c r="E88" s="154"/>
      <c r="F88" s="154"/>
      <c r="G88" s="154"/>
      <c r="H88" s="154"/>
      <c r="I88" s="154"/>
      <c r="J88" s="154"/>
      <c r="K88" s="154"/>
    </row>
    <row r="89" spans="1:11" x14ac:dyDescent="0.25">
      <c r="A89" t="s">
        <v>405</v>
      </c>
      <c r="B89" s="9" t="s">
        <v>381</v>
      </c>
      <c r="C89" s="46" t="s">
        <v>66</v>
      </c>
      <c r="D89" s="154"/>
      <c r="E89" s="154"/>
      <c r="F89" s="154"/>
      <c r="G89" s="154"/>
      <c r="H89" s="154"/>
      <c r="I89" s="154"/>
      <c r="J89" s="154"/>
      <c r="K89" s="154"/>
    </row>
    <row r="90" spans="1:11" x14ac:dyDescent="0.25">
      <c r="A90" t="s">
        <v>406</v>
      </c>
      <c r="B90" s="9" t="s">
        <v>382</v>
      </c>
      <c r="C90" s="46" t="s">
        <v>66</v>
      </c>
      <c r="D90" s="111">
        <v>4164.4923294574201</v>
      </c>
      <c r="E90" s="111">
        <v>4356.3093640427223</v>
      </c>
      <c r="F90" s="111">
        <v>4469.8014339784559</v>
      </c>
      <c r="G90" s="111">
        <v>4750.6155750183279</v>
      </c>
      <c r="H90" s="111">
        <v>4964.3751563457436</v>
      </c>
      <c r="I90" s="111">
        <v>4799.356405865351</v>
      </c>
      <c r="J90" s="111">
        <v>4507.6350068118409</v>
      </c>
      <c r="K90" s="111">
        <v>4445.4375780408254</v>
      </c>
    </row>
    <row r="91" spans="1:11" x14ac:dyDescent="0.25">
      <c r="A91" t="s">
        <v>407</v>
      </c>
      <c r="B91" s="9" t="s">
        <v>383</v>
      </c>
      <c r="C91" s="46" t="s">
        <v>56</v>
      </c>
      <c r="D91" s="154"/>
      <c r="E91" s="154"/>
      <c r="F91" s="154"/>
      <c r="G91" s="154"/>
      <c r="H91" s="154"/>
      <c r="I91" s="154"/>
      <c r="J91" s="154"/>
      <c r="K91" s="154"/>
    </row>
    <row r="92" spans="1:11" x14ac:dyDescent="0.25">
      <c r="A92" t="s">
        <v>408</v>
      </c>
      <c r="B92" s="9" t="s">
        <v>384</v>
      </c>
      <c r="C92" s="46" t="s">
        <v>66</v>
      </c>
      <c r="D92" s="154"/>
      <c r="E92" s="154"/>
      <c r="F92" s="154"/>
      <c r="G92" s="154"/>
      <c r="H92" s="154"/>
      <c r="I92" s="154"/>
      <c r="J92" s="154"/>
      <c r="K92" s="154"/>
    </row>
    <row r="93" spans="1:11" x14ac:dyDescent="0.25">
      <c r="B93" s="9"/>
      <c r="C93" s="46"/>
    </row>
    <row r="94" spans="1:11" x14ac:dyDescent="0.25">
      <c r="B94" s="52" t="s">
        <v>534</v>
      </c>
      <c r="C94" s="46"/>
    </row>
    <row r="95" spans="1:11" x14ac:dyDescent="0.25">
      <c r="A95" t="s">
        <v>409</v>
      </c>
      <c r="B95" s="71" t="s">
        <v>245</v>
      </c>
      <c r="C95" s="46" t="s">
        <v>94</v>
      </c>
      <c r="D95" s="113">
        <v>0.96115099999999998</v>
      </c>
      <c r="E95" s="113">
        <v>0.95998300000000003</v>
      </c>
      <c r="F95" s="113">
        <v>0.97499000000000002</v>
      </c>
      <c r="G95" s="113">
        <v>0.97013099999999997</v>
      </c>
      <c r="H95" s="113">
        <v>0.98062000000000005</v>
      </c>
      <c r="I95" s="113">
        <v>0.97442099999999998</v>
      </c>
      <c r="J95" s="113">
        <v>0.98796099999999998</v>
      </c>
      <c r="K95" s="113">
        <v>0.99247799999999997</v>
      </c>
    </row>
    <row r="96" spans="1:11" x14ac:dyDescent="0.25">
      <c r="A96" t="s">
        <v>410</v>
      </c>
      <c r="B96" s="9" t="s">
        <v>247</v>
      </c>
      <c r="C96" s="46" t="s">
        <v>94</v>
      </c>
      <c r="D96" s="113">
        <v>0.91941738112044336</v>
      </c>
      <c r="E96" s="113">
        <v>0.92740777481736258</v>
      </c>
      <c r="F96" s="113">
        <v>0.94017461210954067</v>
      </c>
      <c r="G96" s="113">
        <v>0.92765446640496318</v>
      </c>
      <c r="H96" s="113">
        <v>0.93739952771905555</v>
      </c>
      <c r="I96" s="113">
        <v>0.93870314671403488</v>
      </c>
      <c r="J96" s="113">
        <v>0.93381404665848666</v>
      </c>
      <c r="K96" s="113">
        <v>0.9442275081486563</v>
      </c>
    </row>
    <row r="97" spans="1:11" x14ac:dyDescent="0.25">
      <c r="A97" t="s">
        <v>411</v>
      </c>
      <c r="B97" s="9" t="s">
        <v>246</v>
      </c>
      <c r="C97" s="46" t="s">
        <v>94</v>
      </c>
      <c r="D97" s="113">
        <v>0.93645211485517743</v>
      </c>
      <c r="E97" s="113">
        <v>0.94563981566173727</v>
      </c>
      <c r="F97" s="113">
        <v>0.95110478073872695</v>
      </c>
      <c r="G97" s="113">
        <v>0.94545149695158492</v>
      </c>
      <c r="H97" s="113">
        <v>0.95156966650516706</v>
      </c>
      <c r="I97" s="113">
        <v>0.95293964174686929</v>
      </c>
      <c r="J97" s="113">
        <v>0.95597997209077412</v>
      </c>
      <c r="K97" s="113">
        <v>0.95944750028395132</v>
      </c>
    </row>
    <row r="98" spans="1:11" x14ac:dyDescent="0.25">
      <c r="A98" t="s">
        <v>412</v>
      </c>
      <c r="B98" s="9" t="s">
        <v>248</v>
      </c>
      <c r="C98" s="46" t="s">
        <v>94</v>
      </c>
      <c r="D98" s="113">
        <v>0.90100161346029672</v>
      </c>
      <c r="E98" s="113">
        <v>0.90100161346029672</v>
      </c>
      <c r="F98" s="113">
        <v>0.90618315955257511</v>
      </c>
      <c r="G98" s="113">
        <v>0.90618315955257511</v>
      </c>
      <c r="H98" s="113">
        <v>0.90700891136255424</v>
      </c>
      <c r="I98" s="113">
        <v>0.90700891136255424</v>
      </c>
      <c r="J98" s="113">
        <v>0.90700891136255424</v>
      </c>
      <c r="K98" s="113">
        <v>0.86886466399337581</v>
      </c>
    </row>
    <row r="99" spans="1:11" x14ac:dyDescent="0.25">
      <c r="A99" t="s">
        <v>413</v>
      </c>
      <c r="B99" s="9" t="s">
        <v>250</v>
      </c>
      <c r="C99" s="46" t="s">
        <v>94</v>
      </c>
      <c r="D99" s="113">
        <v>0</v>
      </c>
      <c r="E99" s="113">
        <v>0</v>
      </c>
      <c r="F99" s="113">
        <v>0</v>
      </c>
      <c r="G99" s="113">
        <v>0</v>
      </c>
      <c r="H99" s="113">
        <v>0</v>
      </c>
      <c r="I99" s="113">
        <v>0</v>
      </c>
      <c r="J99" s="113">
        <v>0</v>
      </c>
      <c r="K99" s="113">
        <v>0</v>
      </c>
    </row>
    <row r="100" spans="1:11" x14ac:dyDescent="0.25">
      <c r="A100" t="s">
        <v>414</v>
      </c>
      <c r="B100" s="9" t="s">
        <v>249</v>
      </c>
      <c r="C100" s="46" t="s">
        <v>94</v>
      </c>
      <c r="D100" s="113">
        <v>0.95348684858991151</v>
      </c>
      <c r="E100" s="113">
        <v>0.96387185650611196</v>
      </c>
      <c r="F100" s="113">
        <v>0.96203494936791323</v>
      </c>
      <c r="G100" s="113">
        <v>0.96324852749820666</v>
      </c>
      <c r="H100" s="113">
        <v>0.96573980529127856</v>
      </c>
      <c r="I100" s="113">
        <v>0.96717613677970371</v>
      </c>
      <c r="J100" s="113">
        <v>0.97814589752306158</v>
      </c>
      <c r="K100" s="113">
        <v>0.97466749241924633</v>
      </c>
    </row>
    <row r="101" spans="1:11" x14ac:dyDescent="0.25">
      <c r="A101" t="s">
        <v>415</v>
      </c>
      <c r="B101" s="9" t="s">
        <v>251</v>
      </c>
      <c r="C101" s="46" t="s">
        <v>94</v>
      </c>
      <c r="D101" s="113">
        <v>0</v>
      </c>
      <c r="E101" s="113">
        <v>0</v>
      </c>
      <c r="F101" s="113">
        <v>0</v>
      </c>
      <c r="G101" s="113">
        <v>0</v>
      </c>
      <c r="H101" s="113">
        <v>0</v>
      </c>
      <c r="I101" s="113">
        <v>0</v>
      </c>
      <c r="J101" s="113">
        <v>0</v>
      </c>
      <c r="K101" s="113">
        <v>0</v>
      </c>
    </row>
    <row r="102" spans="1:11" x14ac:dyDescent="0.25">
      <c r="A102" t="s">
        <v>416</v>
      </c>
      <c r="B102" s="9" t="s">
        <v>252</v>
      </c>
      <c r="C102" s="46" t="s">
        <v>94</v>
      </c>
      <c r="D102" s="113">
        <v>0.94647893460547516</v>
      </c>
      <c r="E102" s="113">
        <v>0.96536408017703523</v>
      </c>
      <c r="F102" s="113">
        <v>0.96291456697370492</v>
      </c>
      <c r="G102" s="113">
        <v>0.91303440392034652</v>
      </c>
      <c r="H102" s="113">
        <v>0.9693312065037728</v>
      </c>
      <c r="I102" s="113">
        <v>0.97142062048505096</v>
      </c>
      <c r="J102" s="113">
        <v>0.97040707020050887</v>
      </c>
      <c r="K102" s="113">
        <v>0.97469022634514957</v>
      </c>
    </row>
    <row r="103" spans="1:11" x14ac:dyDescent="0.25">
      <c r="A103" t="s">
        <v>591</v>
      </c>
      <c r="B103" s="9" t="s">
        <v>607</v>
      </c>
      <c r="C103" s="46" t="s">
        <v>94</v>
      </c>
      <c r="D103" s="113">
        <v>0.9537441190650624</v>
      </c>
      <c r="E103" s="113">
        <v>0.98406899580400209</v>
      </c>
      <c r="F103" s="113">
        <v>0.93519060497824746</v>
      </c>
      <c r="G103" s="113">
        <v>0.97571073375154005</v>
      </c>
      <c r="H103" s="113">
        <v>0.9324572031876277</v>
      </c>
      <c r="I103" s="113">
        <v>0.95569953085223913</v>
      </c>
      <c r="J103" s="113">
        <v>0.9614277200723742</v>
      </c>
      <c r="K103" s="113">
        <v>0.98516036869249657</v>
      </c>
    </row>
    <row r="104" spans="1:11" x14ac:dyDescent="0.25">
      <c r="B104" s="9"/>
      <c r="C104" s="46"/>
    </row>
    <row r="105" spans="1:11" x14ac:dyDescent="0.25">
      <c r="B105" s="45" t="s">
        <v>535</v>
      </c>
      <c r="C105" s="46"/>
    </row>
    <row r="106" spans="1:11" x14ac:dyDescent="0.25">
      <c r="A106" t="s">
        <v>417</v>
      </c>
      <c r="B106" s="9" t="s">
        <v>24</v>
      </c>
      <c r="C106" s="46" t="s">
        <v>65</v>
      </c>
      <c r="D106" s="108">
        <v>445.73400000000004</v>
      </c>
      <c r="E106" s="108">
        <v>445.73400000000004</v>
      </c>
      <c r="F106" s="108">
        <v>469.23400000000009</v>
      </c>
      <c r="G106" s="108">
        <v>495.87900000000013</v>
      </c>
      <c r="H106" s="108">
        <v>537.57900000000006</v>
      </c>
      <c r="I106" s="108">
        <v>552.07900000000006</v>
      </c>
      <c r="J106" s="108">
        <v>562.07899999999995</v>
      </c>
      <c r="K106" s="108">
        <v>596.84899999999982</v>
      </c>
    </row>
    <row r="107" spans="1:11" x14ac:dyDescent="0.25">
      <c r="A107" t="s">
        <v>418</v>
      </c>
      <c r="B107" s="9" t="s">
        <v>25</v>
      </c>
      <c r="C107" s="46" t="s">
        <v>65</v>
      </c>
      <c r="D107" s="108">
        <v>253.016606</v>
      </c>
      <c r="E107" s="108">
        <v>290.63299999999998</v>
      </c>
      <c r="F107" s="108">
        <v>282.45</v>
      </c>
      <c r="G107" s="108">
        <v>331.38230199999998</v>
      </c>
      <c r="H107" s="108">
        <v>360.23642400000006</v>
      </c>
      <c r="I107" s="108">
        <v>364.13211000000007</v>
      </c>
      <c r="J107" s="108">
        <v>373.66395399999999</v>
      </c>
      <c r="K107" s="108">
        <v>415.92757799999998</v>
      </c>
    </row>
    <row r="108" spans="1:11" x14ac:dyDescent="0.25">
      <c r="B108" s="45" t="s">
        <v>536</v>
      </c>
      <c r="C108" s="46"/>
      <c r="D108" s="114"/>
      <c r="E108" s="114"/>
      <c r="F108" s="114"/>
      <c r="G108" s="114"/>
      <c r="H108" s="114"/>
      <c r="I108" s="114"/>
      <c r="J108" s="114"/>
      <c r="K108" s="114"/>
    </row>
    <row r="109" spans="1:11" x14ac:dyDescent="0.25">
      <c r="A109" t="s">
        <v>419</v>
      </c>
      <c r="B109" s="9" t="s">
        <v>24</v>
      </c>
      <c r="C109" s="46" t="s">
        <v>66</v>
      </c>
      <c r="D109" s="108">
        <v>0</v>
      </c>
      <c r="E109" s="108">
        <v>0</v>
      </c>
      <c r="F109" s="108">
        <v>0</v>
      </c>
      <c r="G109" s="108">
        <v>0</v>
      </c>
      <c r="H109" s="108">
        <v>0</v>
      </c>
      <c r="I109" s="108">
        <v>0</v>
      </c>
      <c r="J109" s="108">
        <v>0</v>
      </c>
      <c r="K109" s="108">
        <v>0</v>
      </c>
    </row>
    <row r="110" spans="1:11" x14ac:dyDescent="0.25">
      <c r="A110" t="s">
        <v>420</v>
      </c>
      <c r="B110" s="9" t="s">
        <v>25</v>
      </c>
      <c r="C110" s="46" t="s">
        <v>66</v>
      </c>
      <c r="D110" s="108">
        <v>0</v>
      </c>
      <c r="E110" s="108">
        <v>0</v>
      </c>
      <c r="F110" s="108">
        <v>0</v>
      </c>
      <c r="G110" s="108">
        <v>0</v>
      </c>
      <c r="H110" s="108">
        <v>0</v>
      </c>
      <c r="I110" s="108">
        <v>0</v>
      </c>
      <c r="J110" s="108">
        <v>0</v>
      </c>
      <c r="K110" s="108">
        <v>0</v>
      </c>
    </row>
  </sheetData>
  <phoneticPr fontId="11" type="noConversion"/>
  <pageMargins left="0.25" right="0.25" top="0.75" bottom="0.75" header="0.3" footer="0.3"/>
  <pageSetup paperSize="9" scale="4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view="pageBreakPreview" topLeftCell="A13" zoomScale="70" zoomScaleNormal="85" zoomScaleSheetLayoutView="70" workbookViewId="0">
      <selection activeCell="A4" sqref="A4:F22"/>
    </sheetView>
  </sheetViews>
  <sheetFormatPr defaultRowHeight="15" x14ac:dyDescent="0.25"/>
  <cols>
    <col min="1" max="1" width="14.42578125" customWidth="1"/>
    <col min="2" max="2" width="87.28515625" customWidth="1"/>
    <col min="12" max="12" width="21.28515625" customWidth="1"/>
  </cols>
  <sheetData>
    <row r="1" spans="1:12" ht="15.75" x14ac:dyDescent="0.25">
      <c r="B1" s="6" t="s">
        <v>604</v>
      </c>
    </row>
    <row r="3" spans="1:12" x14ac:dyDescent="0.25">
      <c r="B3" s="22"/>
    </row>
    <row r="4" spans="1:12" ht="45" x14ac:dyDescent="0.25">
      <c r="B4" s="1" t="s">
        <v>237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103" t="s">
        <v>378</v>
      </c>
    </row>
    <row r="5" spans="1:12" x14ac:dyDescent="0.25">
      <c r="A5" s="1" t="s">
        <v>68</v>
      </c>
      <c r="B5" s="1" t="s">
        <v>2</v>
      </c>
      <c r="C5" s="1" t="s">
        <v>3</v>
      </c>
    </row>
    <row r="6" spans="1:12" ht="15.75" x14ac:dyDescent="0.25">
      <c r="B6" s="20" t="s">
        <v>538</v>
      </c>
      <c r="C6" s="46"/>
    </row>
    <row r="7" spans="1:12" ht="15.75" x14ac:dyDescent="0.25">
      <c r="B7" s="20" t="s">
        <v>210</v>
      </c>
      <c r="C7" s="46"/>
    </row>
    <row r="8" spans="1:12" x14ac:dyDescent="0.25">
      <c r="B8" s="13" t="s">
        <v>537</v>
      </c>
      <c r="C8" s="69"/>
    </row>
    <row r="9" spans="1:12" x14ac:dyDescent="0.25">
      <c r="A9" t="s">
        <v>164</v>
      </c>
      <c r="B9" s="9" t="s">
        <v>76</v>
      </c>
      <c r="C9" s="46" t="s">
        <v>58</v>
      </c>
      <c r="D9" s="117">
        <v>14356</v>
      </c>
      <c r="E9" s="117">
        <v>14344</v>
      </c>
      <c r="F9" s="117">
        <v>14319</v>
      </c>
      <c r="G9" s="117">
        <v>14306</v>
      </c>
      <c r="H9" s="117">
        <v>14294</v>
      </c>
      <c r="I9" s="117">
        <v>14287</v>
      </c>
      <c r="J9" s="117">
        <v>14274</v>
      </c>
      <c r="K9" s="117">
        <v>14262</v>
      </c>
    </row>
    <row r="10" spans="1:12" x14ac:dyDescent="0.25">
      <c r="A10" t="s">
        <v>165</v>
      </c>
      <c r="B10" s="9" t="s">
        <v>223</v>
      </c>
      <c r="C10" s="46" t="s">
        <v>58</v>
      </c>
      <c r="D10" s="111">
        <v>17064</v>
      </c>
      <c r="E10" s="111">
        <v>17177</v>
      </c>
      <c r="F10" s="111">
        <v>17245</v>
      </c>
      <c r="G10" s="111">
        <v>17311</v>
      </c>
      <c r="H10" s="111">
        <v>17358</v>
      </c>
      <c r="I10" s="111">
        <v>17404</v>
      </c>
      <c r="J10" s="111">
        <v>17455</v>
      </c>
      <c r="K10" s="111">
        <v>17481</v>
      </c>
    </row>
    <row r="11" spans="1:12" x14ac:dyDescent="0.25">
      <c r="A11" t="s">
        <v>166</v>
      </c>
      <c r="B11" s="9" t="s">
        <v>75</v>
      </c>
      <c r="C11" s="46" t="s">
        <v>58</v>
      </c>
      <c r="D11" s="117">
        <v>39</v>
      </c>
      <c r="E11" s="117">
        <v>39</v>
      </c>
      <c r="F11" s="117">
        <v>39</v>
      </c>
      <c r="G11" s="117">
        <v>39</v>
      </c>
      <c r="H11" s="117">
        <v>39</v>
      </c>
      <c r="I11" s="117">
        <v>39</v>
      </c>
      <c r="J11" s="117">
        <v>39</v>
      </c>
      <c r="K11" s="117">
        <v>39</v>
      </c>
    </row>
    <row r="12" spans="1:12" x14ac:dyDescent="0.25">
      <c r="A12" t="s">
        <v>167</v>
      </c>
      <c r="B12" s="9" t="s">
        <v>224</v>
      </c>
      <c r="C12" s="46" t="s">
        <v>58</v>
      </c>
      <c r="D12" s="117">
        <v>0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</row>
    <row r="13" spans="1:12" x14ac:dyDescent="0.25">
      <c r="A13" t="s">
        <v>168</v>
      </c>
      <c r="B13" s="9" t="s">
        <v>225</v>
      </c>
      <c r="C13" s="46" t="s">
        <v>58</v>
      </c>
      <c r="D13" s="117">
        <v>1939</v>
      </c>
      <c r="E13" s="117">
        <v>1958</v>
      </c>
      <c r="F13" s="117">
        <v>1978</v>
      </c>
      <c r="G13" s="117">
        <v>1999</v>
      </c>
      <c r="H13" s="117">
        <v>1999</v>
      </c>
      <c r="I13" s="117">
        <v>2080</v>
      </c>
      <c r="J13" s="117">
        <v>2098</v>
      </c>
      <c r="K13" s="117">
        <v>2130</v>
      </c>
    </row>
    <row r="14" spans="1:12" x14ac:dyDescent="0.25">
      <c r="A14" t="s">
        <v>169</v>
      </c>
      <c r="B14" s="9" t="s">
        <v>226</v>
      </c>
      <c r="C14" s="50" t="s">
        <v>58</v>
      </c>
      <c r="D14" s="117">
        <v>0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</row>
    <row r="15" spans="1:12" x14ac:dyDescent="0.25">
      <c r="A15" t="s">
        <v>170</v>
      </c>
      <c r="B15" s="9" t="s">
        <v>227</v>
      </c>
      <c r="C15" s="46" t="s">
        <v>58</v>
      </c>
      <c r="D15" s="117">
        <v>1059</v>
      </c>
      <c r="E15" s="117">
        <v>1105</v>
      </c>
      <c r="F15" s="117">
        <v>1078</v>
      </c>
      <c r="G15" s="117">
        <v>1076</v>
      </c>
      <c r="H15" s="117">
        <v>1090</v>
      </c>
      <c r="I15" s="117">
        <v>1090</v>
      </c>
      <c r="J15" s="117">
        <v>1126</v>
      </c>
      <c r="K15" s="117">
        <v>1121</v>
      </c>
    </row>
    <row r="16" spans="1:12" x14ac:dyDescent="0.25">
      <c r="A16" s="48" t="s">
        <v>171</v>
      </c>
      <c r="B16" s="19" t="s">
        <v>26</v>
      </c>
      <c r="C16" s="46" t="s">
        <v>58</v>
      </c>
      <c r="D16" s="155">
        <f>SUM(D9:D15)</f>
        <v>34457</v>
      </c>
      <c r="E16" s="155">
        <f t="shared" ref="E16:K16" si="0">SUM(E9:E15)</f>
        <v>34623</v>
      </c>
      <c r="F16" s="155">
        <f t="shared" si="0"/>
        <v>34659</v>
      </c>
      <c r="G16" s="155">
        <f t="shared" si="0"/>
        <v>34731</v>
      </c>
      <c r="H16" s="155">
        <f t="shared" si="0"/>
        <v>34780</v>
      </c>
      <c r="I16" s="155">
        <f t="shared" si="0"/>
        <v>34900</v>
      </c>
      <c r="J16" s="155">
        <f t="shared" si="0"/>
        <v>34992</v>
      </c>
      <c r="K16" s="155">
        <f t="shared" si="0"/>
        <v>35033</v>
      </c>
    </row>
    <row r="17" spans="1:11" x14ac:dyDescent="0.25">
      <c r="B17" s="19"/>
      <c r="C17" s="46"/>
    </row>
    <row r="18" spans="1:11" x14ac:dyDescent="0.25">
      <c r="A18" s="48"/>
      <c r="B18" s="45" t="s">
        <v>539</v>
      </c>
      <c r="C18" s="46"/>
    </row>
    <row r="19" spans="1:11" x14ac:dyDescent="0.25">
      <c r="A19" t="s">
        <v>172</v>
      </c>
      <c r="B19" s="9" t="s">
        <v>77</v>
      </c>
      <c r="C19" s="46" t="s">
        <v>58</v>
      </c>
      <c r="D19" s="117">
        <v>8007</v>
      </c>
      <c r="E19" s="117">
        <v>8408</v>
      </c>
      <c r="F19" s="117">
        <v>8860</v>
      </c>
      <c r="G19" s="117">
        <v>9362</v>
      </c>
      <c r="H19" s="117">
        <v>9711</v>
      </c>
      <c r="I19" s="117">
        <v>9990</v>
      </c>
      <c r="J19" s="117">
        <v>10262</v>
      </c>
      <c r="K19" s="117">
        <v>10457</v>
      </c>
    </row>
    <row r="20" spans="1:11" x14ac:dyDescent="0.25">
      <c r="A20" t="s">
        <v>173</v>
      </c>
      <c r="B20" s="9" t="s">
        <v>228</v>
      </c>
      <c r="C20" s="46" t="s">
        <v>58</v>
      </c>
      <c r="D20" s="111">
        <v>3461</v>
      </c>
      <c r="E20" s="111">
        <v>3823</v>
      </c>
      <c r="F20" s="111">
        <v>4128</v>
      </c>
      <c r="G20" s="111">
        <v>4437</v>
      </c>
      <c r="H20" s="111">
        <v>4692</v>
      </c>
      <c r="I20" s="111">
        <v>4906</v>
      </c>
      <c r="J20" s="111">
        <v>5090</v>
      </c>
      <c r="K20" s="111">
        <v>5255</v>
      </c>
    </row>
    <row r="21" spans="1:11" x14ac:dyDescent="0.25">
      <c r="A21" t="s">
        <v>174</v>
      </c>
      <c r="B21" s="9" t="s">
        <v>229</v>
      </c>
      <c r="C21" s="46" t="s">
        <v>58</v>
      </c>
      <c r="D21" s="117"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  <c r="K21" s="117">
        <v>0</v>
      </c>
    </row>
    <row r="22" spans="1:11" x14ac:dyDescent="0.25">
      <c r="A22" t="s">
        <v>175</v>
      </c>
      <c r="B22" s="9" t="s">
        <v>230</v>
      </c>
      <c r="C22" s="46" t="s">
        <v>58</v>
      </c>
      <c r="D22" s="117">
        <v>644</v>
      </c>
      <c r="E22" s="117">
        <v>681</v>
      </c>
      <c r="F22" s="117">
        <v>723</v>
      </c>
      <c r="G22" s="117">
        <v>781</v>
      </c>
      <c r="H22" s="117">
        <v>815</v>
      </c>
      <c r="I22" s="117">
        <v>843</v>
      </c>
      <c r="J22" s="117">
        <v>866</v>
      </c>
      <c r="K22" s="117">
        <v>891</v>
      </c>
    </row>
    <row r="23" spans="1:11" x14ac:dyDescent="0.25">
      <c r="A23" t="s">
        <v>176</v>
      </c>
      <c r="B23" s="9" t="s">
        <v>231</v>
      </c>
      <c r="C23" s="46" t="s">
        <v>58</v>
      </c>
      <c r="D23" s="117"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</row>
    <row r="24" spans="1:11" x14ac:dyDescent="0.25">
      <c r="A24" t="s">
        <v>177</v>
      </c>
      <c r="B24" s="9" t="s">
        <v>232</v>
      </c>
      <c r="C24" s="46" t="s">
        <v>58</v>
      </c>
      <c r="D24" s="117">
        <v>89</v>
      </c>
      <c r="E24" s="117">
        <v>110</v>
      </c>
      <c r="F24" s="117">
        <v>116</v>
      </c>
      <c r="G24" s="117">
        <v>116</v>
      </c>
      <c r="H24" s="117">
        <v>119</v>
      </c>
      <c r="I24" s="117">
        <v>132</v>
      </c>
      <c r="J24" s="117">
        <v>132</v>
      </c>
      <c r="K24" s="117">
        <v>145</v>
      </c>
    </row>
    <row r="25" spans="1:11" x14ac:dyDescent="0.25">
      <c r="A25" s="48" t="s">
        <v>178</v>
      </c>
      <c r="B25" s="19" t="s">
        <v>27</v>
      </c>
      <c r="C25" s="46" t="s">
        <v>58</v>
      </c>
      <c r="D25" s="155">
        <f>SUM(D19:D24)</f>
        <v>12201</v>
      </c>
      <c r="E25" s="155">
        <f t="shared" ref="E25:K25" si="1">SUM(E19:E24)</f>
        <v>13022</v>
      </c>
      <c r="F25" s="155">
        <f t="shared" si="1"/>
        <v>13827</v>
      </c>
      <c r="G25" s="155">
        <f t="shared" si="1"/>
        <v>14696</v>
      </c>
      <c r="H25" s="155">
        <f t="shared" si="1"/>
        <v>15337</v>
      </c>
      <c r="I25" s="155">
        <f t="shared" si="1"/>
        <v>15871</v>
      </c>
      <c r="J25" s="155">
        <f t="shared" si="1"/>
        <v>16350</v>
      </c>
      <c r="K25" s="155">
        <f t="shared" si="1"/>
        <v>16748</v>
      </c>
    </row>
    <row r="26" spans="1:11" x14ac:dyDescent="0.25">
      <c r="A26" s="48"/>
      <c r="B26" s="9"/>
      <c r="C26" s="46"/>
    </row>
    <row r="27" spans="1:11" ht="15.75" x14ac:dyDescent="0.25">
      <c r="A27" s="48"/>
      <c r="B27" s="63" t="s">
        <v>214</v>
      </c>
      <c r="C27" s="46"/>
    </row>
    <row r="28" spans="1:11" x14ac:dyDescent="0.25">
      <c r="A28" s="48"/>
      <c r="B28" s="13" t="s">
        <v>540</v>
      </c>
      <c r="C28" s="69"/>
    </row>
    <row r="29" spans="1:11" x14ac:dyDescent="0.25">
      <c r="A29" s="2" t="s">
        <v>179</v>
      </c>
      <c r="B29" s="9" t="s">
        <v>76</v>
      </c>
      <c r="C29" s="46" t="s">
        <v>56</v>
      </c>
      <c r="D29" s="109">
        <v>0.13029466686559479</v>
      </c>
      <c r="E29" s="109">
        <v>0.13065335428107427</v>
      </c>
      <c r="F29" s="109">
        <v>0.13095750204404624</v>
      </c>
      <c r="G29" s="109">
        <v>0.13126763061090313</v>
      </c>
      <c r="H29" s="109">
        <v>0.13144381570115904</v>
      </c>
      <c r="I29" s="109">
        <v>0.13173595809322491</v>
      </c>
      <c r="J29" s="109">
        <v>0.13210568176210546</v>
      </c>
      <c r="K29" s="109">
        <v>0.13250686930059905</v>
      </c>
    </row>
    <row r="30" spans="1:11" x14ac:dyDescent="0.25">
      <c r="A30" s="2" t="s">
        <v>180</v>
      </c>
      <c r="B30" s="9" t="s">
        <v>223</v>
      </c>
      <c r="C30" s="46" t="s">
        <v>56</v>
      </c>
      <c r="D30" s="109">
        <v>0.88</v>
      </c>
      <c r="E30" s="109">
        <v>0.89</v>
      </c>
      <c r="F30" s="109">
        <v>0.9</v>
      </c>
      <c r="G30" s="109">
        <v>0.91</v>
      </c>
      <c r="H30" s="109">
        <v>0.92</v>
      </c>
      <c r="I30" s="109">
        <v>0.93</v>
      </c>
      <c r="J30" s="109">
        <v>0.94</v>
      </c>
      <c r="K30" s="109">
        <v>0.94</v>
      </c>
    </row>
    <row r="31" spans="1:11" x14ac:dyDescent="0.25">
      <c r="A31" s="2" t="s">
        <v>181</v>
      </c>
      <c r="B31" s="9" t="s">
        <v>75</v>
      </c>
      <c r="C31" s="46" t="s">
        <v>56</v>
      </c>
      <c r="D31" s="109">
        <v>8.6999999999999994E-2</v>
      </c>
      <c r="E31" s="109">
        <v>8.6999999999999994E-2</v>
      </c>
      <c r="F31" s="109">
        <v>8.6999999999999994E-2</v>
      </c>
      <c r="G31" s="109">
        <v>8.6999999999999994E-2</v>
      </c>
      <c r="H31" s="109">
        <v>8.6999999999999994E-2</v>
      </c>
      <c r="I31" s="109">
        <v>8.6999999999999994E-2</v>
      </c>
      <c r="J31" s="109">
        <v>8.6999999999999994E-2</v>
      </c>
      <c r="K31" s="109">
        <v>8.6999999999999994E-2</v>
      </c>
    </row>
    <row r="32" spans="1:11" x14ac:dyDescent="0.25">
      <c r="A32" s="2" t="s">
        <v>182</v>
      </c>
      <c r="B32" s="9" t="s">
        <v>224</v>
      </c>
      <c r="C32" s="46" t="s">
        <v>56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  <c r="I32" s="109">
        <v>0</v>
      </c>
      <c r="J32" s="109">
        <v>0</v>
      </c>
      <c r="K32" s="109">
        <v>0</v>
      </c>
    </row>
    <row r="33" spans="1:11" x14ac:dyDescent="0.25">
      <c r="A33" s="2" t="s">
        <v>183</v>
      </c>
      <c r="B33" s="9" t="s">
        <v>225</v>
      </c>
      <c r="C33" s="46" t="s">
        <v>56</v>
      </c>
      <c r="D33" s="109">
        <v>20.63</v>
      </c>
      <c r="E33" s="109">
        <v>20.97</v>
      </c>
      <c r="F33" s="109">
        <v>21.59</v>
      </c>
      <c r="G33" s="109">
        <v>22.9</v>
      </c>
      <c r="H33" s="109">
        <v>23.55</v>
      </c>
      <c r="I33" s="109">
        <v>24.5</v>
      </c>
      <c r="J33" s="109">
        <v>24.67</v>
      </c>
      <c r="K33" s="109">
        <v>25.4</v>
      </c>
    </row>
    <row r="34" spans="1:11" x14ac:dyDescent="0.25">
      <c r="A34" s="2" t="s">
        <v>184</v>
      </c>
      <c r="B34" s="9" t="s">
        <v>226</v>
      </c>
      <c r="C34" s="46" t="s">
        <v>56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</row>
    <row r="35" spans="1:11" x14ac:dyDescent="0.25">
      <c r="A35" s="2" t="s">
        <v>185</v>
      </c>
      <c r="B35" s="9" t="s">
        <v>227</v>
      </c>
      <c r="C35" s="46" t="s">
        <v>56</v>
      </c>
      <c r="D35" s="109">
        <v>149.71119440000001</v>
      </c>
      <c r="E35" s="109">
        <v>149.54951070000001</v>
      </c>
      <c r="F35" s="109">
        <v>151.672585</v>
      </c>
      <c r="G35" s="109">
        <v>153.36655139999999</v>
      </c>
      <c r="H35" s="109">
        <v>154.87304779999999</v>
      </c>
      <c r="I35" s="109">
        <v>155.51886260000001</v>
      </c>
      <c r="J35" s="109">
        <v>157.24566540000001</v>
      </c>
      <c r="K35" s="109">
        <v>156.63795039999999</v>
      </c>
    </row>
    <row r="36" spans="1:11" x14ac:dyDescent="0.25">
      <c r="A36" s="48"/>
      <c r="B36" s="9"/>
      <c r="C36" s="46"/>
    </row>
    <row r="37" spans="1:11" x14ac:dyDescent="0.25">
      <c r="A37" s="48"/>
      <c r="B37" s="45" t="s">
        <v>541</v>
      </c>
      <c r="C37" s="46"/>
    </row>
    <row r="38" spans="1:11" x14ac:dyDescent="0.25">
      <c r="A38" s="2" t="s">
        <v>186</v>
      </c>
      <c r="B38" s="9" t="s">
        <v>77</v>
      </c>
      <c r="C38" s="46" t="s">
        <v>56</v>
      </c>
      <c r="D38" s="109">
        <v>0.13898628752546133</v>
      </c>
      <c r="E38" s="109">
        <v>0.14022209344723854</v>
      </c>
      <c r="F38" s="109">
        <v>0.14154618198385591</v>
      </c>
      <c r="G38" s="109">
        <v>0.1428104049658698</v>
      </c>
      <c r="H38" s="109">
        <v>0.14369321811630917</v>
      </c>
      <c r="I38" s="109">
        <v>0.14437179564280153</v>
      </c>
      <c r="J38" s="109">
        <v>0.14508773666784652</v>
      </c>
      <c r="K38" s="109">
        <v>0.14559575628206894</v>
      </c>
    </row>
    <row r="39" spans="1:11" x14ac:dyDescent="0.25">
      <c r="A39" s="2" t="s">
        <v>187</v>
      </c>
      <c r="B39" s="9" t="s">
        <v>228</v>
      </c>
      <c r="C39" s="46" t="s">
        <v>56</v>
      </c>
      <c r="D39" s="109">
        <v>2.73</v>
      </c>
      <c r="E39" s="109">
        <v>2.75</v>
      </c>
      <c r="F39" s="109">
        <v>2.77</v>
      </c>
      <c r="G39" s="109">
        <v>2.8</v>
      </c>
      <c r="H39" s="109">
        <v>2.84</v>
      </c>
      <c r="I39" s="109">
        <v>2.88</v>
      </c>
      <c r="J39" s="109">
        <v>2.89</v>
      </c>
      <c r="K39" s="109">
        <v>2.91</v>
      </c>
    </row>
    <row r="40" spans="1:11" x14ac:dyDescent="0.25">
      <c r="A40" s="2" t="s">
        <v>188</v>
      </c>
      <c r="B40" s="9" t="s">
        <v>229</v>
      </c>
      <c r="C40" s="46" t="s">
        <v>56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</row>
    <row r="41" spans="1:11" x14ac:dyDescent="0.25">
      <c r="A41" s="2" t="s">
        <v>189</v>
      </c>
      <c r="B41" s="9" t="s">
        <v>230</v>
      </c>
      <c r="C41" s="46" t="s">
        <v>56</v>
      </c>
      <c r="D41" s="109">
        <v>27.89</v>
      </c>
      <c r="E41" s="109">
        <v>28.31</v>
      </c>
      <c r="F41" s="109">
        <v>29.33</v>
      </c>
      <c r="G41" s="109">
        <v>30.22</v>
      </c>
      <c r="H41" s="109">
        <v>31.3</v>
      </c>
      <c r="I41" s="109">
        <v>31.82</v>
      </c>
      <c r="J41" s="109">
        <v>31.8</v>
      </c>
      <c r="K41" s="109">
        <v>32.24</v>
      </c>
    </row>
    <row r="42" spans="1:11" x14ac:dyDescent="0.25">
      <c r="A42" s="2" t="s">
        <v>190</v>
      </c>
      <c r="B42" s="9" t="s">
        <v>231</v>
      </c>
      <c r="C42" s="46" t="s">
        <v>56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</row>
    <row r="43" spans="1:11" x14ac:dyDescent="0.25">
      <c r="A43" s="2" t="s">
        <v>191</v>
      </c>
      <c r="B43" s="9" t="s">
        <v>232</v>
      </c>
      <c r="C43" s="46" t="s">
        <v>56</v>
      </c>
      <c r="D43" s="109">
        <v>131.84096299999999</v>
      </c>
      <c r="E43" s="109">
        <v>135.93377079999999</v>
      </c>
      <c r="F43" s="109">
        <v>160.53845759999999</v>
      </c>
      <c r="G43" s="109">
        <v>160.53845759999999</v>
      </c>
      <c r="H43" s="109">
        <v>162.0757591</v>
      </c>
      <c r="I43" s="109">
        <v>166.67060050000001</v>
      </c>
      <c r="J43" s="109">
        <v>166.91455790000001</v>
      </c>
      <c r="K43" s="109">
        <v>167.7294052</v>
      </c>
    </row>
    <row r="44" spans="1:11" x14ac:dyDescent="0.25">
      <c r="A44" s="48"/>
      <c r="B44" s="9"/>
      <c r="C44" s="46"/>
    </row>
    <row r="45" spans="1:11" ht="15.75" x14ac:dyDescent="0.25">
      <c r="A45" s="48"/>
      <c r="B45" s="20" t="s">
        <v>267</v>
      </c>
      <c r="C45" s="46"/>
      <c r="D45" s="114"/>
      <c r="E45" s="114"/>
      <c r="F45" s="114"/>
      <c r="G45" s="114"/>
      <c r="H45" s="114"/>
      <c r="I45" s="114"/>
      <c r="J45" s="114"/>
      <c r="K45" s="114"/>
    </row>
    <row r="46" spans="1:11" x14ac:dyDescent="0.25">
      <c r="A46" s="48"/>
      <c r="B46" s="45" t="s">
        <v>542</v>
      </c>
      <c r="C46" s="46"/>
    </row>
    <row r="47" spans="1:11" x14ac:dyDescent="0.25">
      <c r="A47" s="2" t="s">
        <v>192</v>
      </c>
      <c r="B47" s="9" t="s">
        <v>212</v>
      </c>
      <c r="C47" s="46" t="s">
        <v>56</v>
      </c>
      <c r="D47" s="108">
        <v>9564</v>
      </c>
      <c r="E47" s="108">
        <v>10375</v>
      </c>
      <c r="F47" s="108">
        <v>11157</v>
      </c>
      <c r="G47" s="108">
        <v>12011</v>
      </c>
      <c r="H47" s="108">
        <v>12591</v>
      </c>
      <c r="I47" s="108">
        <v>13018</v>
      </c>
      <c r="J47" s="108">
        <v>13451.5</v>
      </c>
      <c r="K47" s="108">
        <v>13708.4</v>
      </c>
    </row>
    <row r="48" spans="1:11" x14ac:dyDescent="0.25">
      <c r="A48" s="2" t="s">
        <v>193</v>
      </c>
      <c r="B48" s="9" t="s">
        <v>213</v>
      </c>
      <c r="C48" s="46" t="s">
        <v>56</v>
      </c>
      <c r="D48" s="108">
        <v>1930</v>
      </c>
      <c r="E48" s="108">
        <v>1930</v>
      </c>
      <c r="F48" s="108">
        <v>1963</v>
      </c>
      <c r="G48" s="108">
        <v>2045</v>
      </c>
      <c r="H48" s="108">
        <v>2073.5</v>
      </c>
      <c r="I48" s="108">
        <v>2097</v>
      </c>
      <c r="J48" s="108">
        <v>2098.5</v>
      </c>
      <c r="K48" s="108">
        <v>2129.5</v>
      </c>
    </row>
    <row r="49" spans="1:11" x14ac:dyDescent="0.25">
      <c r="A49" s="2" t="s">
        <v>211</v>
      </c>
      <c r="B49" s="9" t="s">
        <v>269</v>
      </c>
      <c r="C49" s="46" t="s">
        <v>56</v>
      </c>
      <c r="D49" s="108">
        <v>84</v>
      </c>
      <c r="E49" s="108">
        <v>84</v>
      </c>
      <c r="F49" s="108">
        <v>84</v>
      </c>
      <c r="G49" s="108">
        <v>84</v>
      </c>
      <c r="H49" s="108">
        <v>84</v>
      </c>
      <c r="I49" s="108">
        <v>84</v>
      </c>
      <c r="J49" s="108">
        <v>121.5</v>
      </c>
      <c r="K49" s="108">
        <v>64.400000000000006</v>
      </c>
    </row>
    <row r="51" spans="1:11" x14ac:dyDescent="0.25">
      <c r="A51" s="48"/>
      <c r="B51" s="45" t="s">
        <v>543</v>
      </c>
      <c r="C51" s="46"/>
      <c r="D51" s="131"/>
      <c r="E51" s="131"/>
      <c r="F51" s="131"/>
      <c r="G51" s="131"/>
      <c r="H51" s="131"/>
      <c r="I51" s="131"/>
      <c r="J51" s="131"/>
      <c r="K51" s="131"/>
    </row>
    <row r="52" spans="1:11" ht="40.5" customHeight="1" x14ac:dyDescent="0.25">
      <c r="A52" s="2" t="s">
        <v>194</v>
      </c>
      <c r="B52" s="14" t="s">
        <v>556</v>
      </c>
      <c r="C52" s="50" t="s">
        <v>56</v>
      </c>
      <c r="D52" s="108">
        <v>6316.4999694824219</v>
      </c>
      <c r="E52" s="108">
        <v>6992.2999572753906</v>
      </c>
      <c r="F52" s="108">
        <v>7193.9999542236328</v>
      </c>
      <c r="G52" s="108">
        <v>7193.9999542236328</v>
      </c>
      <c r="H52" s="108">
        <v>7291.9999542236328</v>
      </c>
      <c r="I52" s="108">
        <v>7619.5999603271484</v>
      </c>
      <c r="J52" s="108">
        <v>7792.9999542236328</v>
      </c>
      <c r="K52" s="108">
        <v>7792.9999542236301</v>
      </c>
    </row>
    <row r="53" spans="1:11" ht="38.25" customHeight="1" x14ac:dyDescent="0.25">
      <c r="A53" s="2" t="s">
        <v>195</v>
      </c>
      <c r="B53" s="14" t="s">
        <v>557</v>
      </c>
      <c r="C53" s="50" t="s">
        <v>56</v>
      </c>
      <c r="D53" s="108">
        <v>6631.0500047445294</v>
      </c>
      <c r="E53" s="108">
        <v>6882.6500051259991</v>
      </c>
      <c r="F53" s="108">
        <v>6997.7500055074688</v>
      </c>
      <c r="G53" s="108">
        <v>7256.3500077962872</v>
      </c>
      <c r="H53" s="108">
        <v>7338.650007414818</v>
      </c>
      <c r="I53" s="108">
        <v>7307.7200066518781</v>
      </c>
      <c r="J53" s="108">
        <v>7513.3200039815902</v>
      </c>
      <c r="K53" s="108">
        <v>7614.8200039815902</v>
      </c>
    </row>
    <row r="54" spans="1:11" ht="37.5" customHeight="1" x14ac:dyDescent="0.25">
      <c r="A54" s="2" t="s">
        <v>196</v>
      </c>
      <c r="B54" s="14" t="s">
        <v>558</v>
      </c>
      <c r="C54" s="50" t="s">
        <v>56</v>
      </c>
      <c r="D54" s="108">
        <v>2752.4999961853027</v>
      </c>
      <c r="E54" s="108">
        <v>3138.7000007629395</v>
      </c>
      <c r="F54" s="108">
        <v>3138.7000007629395</v>
      </c>
      <c r="G54" s="108">
        <v>3138.7000007629395</v>
      </c>
      <c r="H54" s="108">
        <v>3210.7000007629395</v>
      </c>
      <c r="I54" s="108">
        <v>3259.1000022888184</v>
      </c>
      <c r="J54" s="108">
        <v>3281.2000026702881</v>
      </c>
      <c r="K54" s="108">
        <v>3284.2000026702881</v>
      </c>
    </row>
    <row r="55" spans="1:11" x14ac:dyDescent="0.25">
      <c r="A55" s="2" t="s">
        <v>197</v>
      </c>
      <c r="B55" s="14" t="s">
        <v>270</v>
      </c>
      <c r="C55" s="50" t="s">
        <v>56</v>
      </c>
      <c r="D55" s="108">
        <v>16240.399970412254</v>
      </c>
      <c r="E55" s="108">
        <v>17553.99996316433</v>
      </c>
      <c r="F55" s="108">
        <v>17870.799960494041</v>
      </c>
      <c r="G55" s="108">
        <v>18129.39996278286</v>
      </c>
      <c r="H55" s="108">
        <v>18410.79996240139</v>
      </c>
      <c r="I55" s="108">
        <v>19028.099969267845</v>
      </c>
      <c r="J55" s="108">
        <v>19362.19996087551</v>
      </c>
      <c r="K55" s="108">
        <v>19642.899960875508</v>
      </c>
    </row>
    <row r="56" spans="1:11" x14ac:dyDescent="0.25">
      <c r="A56" s="2" t="s">
        <v>271</v>
      </c>
      <c r="B56" s="14" t="s">
        <v>272</v>
      </c>
      <c r="C56" s="50" t="s">
        <v>56</v>
      </c>
      <c r="D56" s="108">
        <v>540.34999999999991</v>
      </c>
      <c r="E56" s="108">
        <v>540.34999999999991</v>
      </c>
      <c r="F56" s="108">
        <v>540.34999999999991</v>
      </c>
      <c r="G56" s="108">
        <v>540.34999999999991</v>
      </c>
      <c r="H56" s="108">
        <v>569.44999999999993</v>
      </c>
      <c r="I56" s="108">
        <v>841.67999999999984</v>
      </c>
      <c r="J56" s="108">
        <v>774.68000000000006</v>
      </c>
      <c r="K56" s="108">
        <v>950.88</v>
      </c>
    </row>
    <row r="57" spans="1:11" x14ac:dyDescent="0.25">
      <c r="A57" s="48"/>
      <c r="B57" s="14"/>
      <c r="C57" s="50"/>
    </row>
    <row r="58" spans="1:11" ht="15.75" x14ac:dyDescent="0.25">
      <c r="A58" s="48"/>
      <c r="B58" s="20" t="s">
        <v>268</v>
      </c>
      <c r="C58" s="50"/>
    </row>
    <row r="59" spans="1:11" x14ac:dyDescent="0.25">
      <c r="A59" s="2" t="s">
        <v>198</v>
      </c>
      <c r="B59" s="70" t="s">
        <v>99</v>
      </c>
      <c r="C59" s="46" t="s">
        <v>98</v>
      </c>
      <c r="D59" s="117">
        <v>247401</v>
      </c>
      <c r="E59" s="117">
        <v>256872</v>
      </c>
      <c r="F59" s="117">
        <v>266182</v>
      </c>
      <c r="G59" s="117">
        <v>274785</v>
      </c>
      <c r="H59" s="117">
        <v>281885</v>
      </c>
      <c r="I59" s="117">
        <v>288867</v>
      </c>
      <c r="J59" s="117">
        <v>295811</v>
      </c>
      <c r="K59" s="117">
        <v>300841</v>
      </c>
    </row>
    <row r="60" spans="1:11" x14ac:dyDescent="0.25">
      <c r="A60" s="2" t="s">
        <v>199</v>
      </c>
      <c r="B60" s="70" t="s">
        <v>100</v>
      </c>
      <c r="C60" s="46" t="s">
        <v>98</v>
      </c>
      <c r="D60" s="117">
        <v>103754</v>
      </c>
      <c r="E60" s="117">
        <v>110226</v>
      </c>
      <c r="F60" s="117">
        <v>119100</v>
      </c>
      <c r="G60" s="117">
        <v>126681</v>
      </c>
      <c r="H60" s="117">
        <v>132108</v>
      </c>
      <c r="I60" s="117">
        <v>137567</v>
      </c>
      <c r="J60" s="117">
        <v>142776</v>
      </c>
      <c r="K60" s="117">
        <v>146755</v>
      </c>
    </row>
    <row r="61" spans="1:11" x14ac:dyDescent="0.25">
      <c r="B61" s="14"/>
      <c r="C61" s="50"/>
    </row>
    <row r="62" spans="1:11" x14ac:dyDescent="0.25">
      <c r="B62" s="14"/>
      <c r="C62" s="50"/>
    </row>
    <row r="63" spans="1:11" x14ac:dyDescent="0.25">
      <c r="B63" s="14"/>
      <c r="C63" s="50"/>
    </row>
    <row r="64" spans="1:11" x14ac:dyDescent="0.25">
      <c r="B64" s="53"/>
      <c r="C64" s="50"/>
    </row>
    <row r="65" spans="2:3" x14ac:dyDescent="0.25">
      <c r="B65" s="62"/>
      <c r="C65" s="46"/>
    </row>
    <row r="66" spans="2:3" x14ac:dyDescent="0.25">
      <c r="B66" s="62"/>
      <c r="C66" s="46"/>
    </row>
    <row r="67" spans="2:3" x14ac:dyDescent="0.25">
      <c r="B67" s="14"/>
      <c r="C67" s="50"/>
    </row>
    <row r="68" spans="2:3" x14ac:dyDescent="0.25">
      <c r="B68" s="18"/>
    </row>
  </sheetData>
  <phoneticPr fontId="11" type="noConversion"/>
  <pageMargins left="0.25" right="0.25" top="0.75" bottom="0.75" header="0.3" footer="0.3"/>
  <pageSetup paperSize="9" scale="4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topLeftCell="C1" zoomScaleNormal="100" zoomScaleSheetLayoutView="100" workbookViewId="0">
      <selection activeCell="A4" sqref="A4:F22"/>
    </sheetView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2" max="12" width="21.28515625" customWidth="1"/>
  </cols>
  <sheetData>
    <row r="1" spans="1:13" ht="15.75" x14ac:dyDescent="0.25">
      <c r="B1" s="6" t="s">
        <v>73</v>
      </c>
    </row>
    <row r="2" spans="1:13" x14ac:dyDescent="0.25">
      <c r="M2" s="74"/>
    </row>
    <row r="3" spans="1:13" ht="30" x14ac:dyDescent="0.25">
      <c r="B3" s="1" t="s">
        <v>237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103" t="s">
        <v>378</v>
      </c>
    </row>
    <row r="4" spans="1:13" x14ac:dyDescent="0.25">
      <c r="A4" s="1" t="s">
        <v>68</v>
      </c>
      <c r="B4" s="1" t="s">
        <v>2</v>
      </c>
      <c r="C4" s="1" t="s">
        <v>3</v>
      </c>
      <c r="L4" s="18"/>
    </row>
    <row r="5" spans="1:13" ht="15.75" x14ac:dyDescent="0.25">
      <c r="B5" s="104" t="s">
        <v>544</v>
      </c>
      <c r="C5" s="5"/>
      <c r="L5" s="65"/>
    </row>
    <row r="6" spans="1:13" x14ac:dyDescent="0.25">
      <c r="B6" s="105" t="s">
        <v>545</v>
      </c>
      <c r="C6" s="68"/>
      <c r="L6" s="65"/>
    </row>
    <row r="7" spans="1:13" x14ac:dyDescent="0.25">
      <c r="A7" t="s">
        <v>215</v>
      </c>
      <c r="B7" s="106" t="s">
        <v>463</v>
      </c>
      <c r="C7" s="68" t="s">
        <v>554</v>
      </c>
      <c r="D7" s="109">
        <v>208.67663703111512</v>
      </c>
      <c r="E7" s="109">
        <v>109.45135468093572</v>
      </c>
      <c r="F7" s="109">
        <v>112.02639062103836</v>
      </c>
      <c r="G7" s="109">
        <v>217.05111386777537</v>
      </c>
      <c r="H7" s="109">
        <v>109.1622936393988</v>
      </c>
      <c r="I7" s="109">
        <v>539.57129035325659</v>
      </c>
      <c r="J7" s="109">
        <v>67.711569548836238</v>
      </c>
      <c r="K7" s="109">
        <v>537.79999999999995</v>
      </c>
    </row>
    <row r="8" spans="1:13" x14ac:dyDescent="0.25">
      <c r="A8" t="s">
        <v>216</v>
      </c>
      <c r="B8" s="106" t="s">
        <v>599</v>
      </c>
      <c r="C8" s="68" t="s">
        <v>554</v>
      </c>
      <c r="D8" s="109">
        <v>208.61692243300214</v>
      </c>
      <c r="E8" s="109">
        <v>109.345167928367</v>
      </c>
      <c r="F8" s="109">
        <v>107.96959359310961</v>
      </c>
      <c r="G8" s="109">
        <v>215.6278532992043</v>
      </c>
      <c r="H8" s="109">
        <v>107.49851794860002</v>
      </c>
      <c r="I8" s="109">
        <v>530.20950039976037</v>
      </c>
      <c r="J8" s="109">
        <v>67.711569548836238</v>
      </c>
      <c r="K8" s="109">
        <v>537.79999999999995</v>
      </c>
    </row>
    <row r="9" spans="1:13" x14ac:dyDescent="0.25">
      <c r="A9" t="s">
        <v>217</v>
      </c>
      <c r="B9" s="106" t="s">
        <v>464</v>
      </c>
      <c r="C9" s="68" t="s">
        <v>555</v>
      </c>
      <c r="D9" s="109">
        <v>2.2002602430644123</v>
      </c>
      <c r="E9" s="109">
        <v>1.3678497176066005</v>
      </c>
      <c r="F9" s="109">
        <v>1.5180290708925241</v>
      </c>
      <c r="G9" s="109">
        <v>1.6701933993746407</v>
      </c>
      <c r="H9" s="109">
        <v>1.6251930303197017</v>
      </c>
      <c r="I9" s="109">
        <v>1.4891286789012665</v>
      </c>
      <c r="J9" s="109">
        <v>0.86562855265991201</v>
      </c>
      <c r="K9" s="109">
        <v>1.369862409622949</v>
      </c>
    </row>
    <row r="10" spans="1:13" x14ac:dyDescent="0.25">
      <c r="A10" t="s">
        <v>218</v>
      </c>
      <c r="B10" s="106" t="s">
        <v>600</v>
      </c>
      <c r="C10" s="68" t="s">
        <v>555</v>
      </c>
      <c r="D10" s="109">
        <v>2.1952840265538387</v>
      </c>
      <c r="E10" s="109">
        <v>1.3466123670928587</v>
      </c>
      <c r="F10" s="109">
        <v>1.4563227702637271</v>
      </c>
      <c r="G10" s="109">
        <v>1.6310933314780858</v>
      </c>
      <c r="H10" s="109">
        <v>1.4880899920624948</v>
      </c>
      <c r="I10" s="109">
        <v>1.432370248893087</v>
      </c>
      <c r="J10" s="109">
        <v>0.86562855265991201</v>
      </c>
      <c r="K10" s="109">
        <v>1.369862409622949</v>
      </c>
    </row>
    <row r="11" spans="1:13" x14ac:dyDescent="0.25">
      <c r="B11" s="105" t="s">
        <v>546</v>
      </c>
      <c r="C11" s="68"/>
      <c r="D11" s="156"/>
      <c r="E11" s="156"/>
      <c r="F11" s="156"/>
      <c r="G11" s="156"/>
      <c r="H11" s="156"/>
      <c r="I11" s="156"/>
      <c r="J11" s="156"/>
      <c r="K11" s="156"/>
    </row>
    <row r="12" spans="1:13" x14ac:dyDescent="0.25">
      <c r="A12" t="s">
        <v>239</v>
      </c>
      <c r="B12" s="106" t="s">
        <v>463</v>
      </c>
      <c r="C12" s="68" t="s">
        <v>554</v>
      </c>
      <c r="D12" s="109">
        <v>128.28215538724223</v>
      </c>
      <c r="E12" s="109">
        <v>88.327060682603999</v>
      </c>
      <c r="F12" s="109">
        <v>104.40192211259463</v>
      </c>
      <c r="G12" s="109">
        <v>92.212314444102688</v>
      </c>
      <c r="H12" s="109">
        <v>89.339060418605143</v>
      </c>
      <c r="I12" s="109">
        <v>88.140440893138646</v>
      </c>
      <c r="J12" s="109">
        <v>64.171918977412147</v>
      </c>
      <c r="K12" s="109">
        <v>67.30305820281967</v>
      </c>
    </row>
    <row r="13" spans="1:13" x14ac:dyDescent="0.25">
      <c r="A13" t="s">
        <v>240</v>
      </c>
      <c r="B13" s="106" t="s">
        <v>599</v>
      </c>
      <c r="C13" s="68" t="s">
        <v>554</v>
      </c>
      <c r="D13" s="109">
        <v>128.22244078912925</v>
      </c>
      <c r="E13" s="109">
        <v>88.220873930035282</v>
      </c>
      <c r="F13" s="109">
        <v>100.34512508466591</v>
      </c>
      <c r="G13" s="109">
        <v>90.789053875531593</v>
      </c>
      <c r="H13" s="109">
        <v>87.675284727806371</v>
      </c>
      <c r="I13" s="109">
        <v>78.77865093964239</v>
      </c>
      <c r="J13" s="109">
        <v>64.171918977412147</v>
      </c>
      <c r="K13" s="109">
        <v>67.30305820281967</v>
      </c>
    </row>
    <row r="14" spans="1:13" x14ac:dyDescent="0.25">
      <c r="A14" t="s">
        <v>241</v>
      </c>
      <c r="B14" s="106" t="s">
        <v>464</v>
      </c>
      <c r="C14" s="68" t="s">
        <v>555</v>
      </c>
      <c r="D14" s="109">
        <v>1.7212425538186276</v>
      </c>
      <c r="E14" s="109">
        <v>1.2761664638642751</v>
      </c>
      <c r="F14" s="109">
        <v>1.438224451137702</v>
      </c>
      <c r="G14" s="109">
        <v>1.3362884409885276</v>
      </c>
      <c r="H14" s="109">
        <v>1.5198309826789487</v>
      </c>
      <c r="I14" s="109">
        <v>1.1570768496634136</v>
      </c>
      <c r="J14" s="109">
        <v>0.84748513441479567</v>
      </c>
      <c r="K14" s="109">
        <v>0.88238290580541878</v>
      </c>
    </row>
    <row r="15" spans="1:13" x14ac:dyDescent="0.25">
      <c r="A15" t="s">
        <v>242</v>
      </c>
      <c r="B15" s="106" t="s">
        <v>600</v>
      </c>
      <c r="C15" s="68" t="s">
        <v>555</v>
      </c>
      <c r="D15" s="109">
        <v>1.716266337308054</v>
      </c>
      <c r="E15" s="109">
        <v>1.2549291133505334</v>
      </c>
      <c r="F15" s="109">
        <v>1.3765181505089055</v>
      </c>
      <c r="G15" s="109">
        <v>1.2971883730919729</v>
      </c>
      <c r="H15" s="109">
        <v>1.3827279444217415</v>
      </c>
      <c r="I15" s="109">
        <v>1.1003184196552347</v>
      </c>
      <c r="J15" s="109">
        <v>0.84748513441479567</v>
      </c>
      <c r="K15" s="109">
        <v>0.88238290580541878</v>
      </c>
    </row>
    <row r="16" spans="1:13" x14ac:dyDescent="0.25">
      <c r="B16" s="106"/>
      <c r="C16" s="68"/>
    </row>
    <row r="17" spans="1:11" ht="15.75" x14ac:dyDescent="0.25">
      <c r="A17" s="2"/>
      <c r="B17" s="104" t="s">
        <v>547</v>
      </c>
      <c r="C17" s="68"/>
    </row>
    <row r="18" spans="1:11" x14ac:dyDescent="0.25">
      <c r="A18" s="2" t="s">
        <v>219</v>
      </c>
      <c r="B18" s="9" t="s">
        <v>29</v>
      </c>
      <c r="C18" s="46" t="s">
        <v>55</v>
      </c>
      <c r="D18" s="109">
        <v>0.23127238855360549</v>
      </c>
      <c r="E18" s="109">
        <v>1.0702687145813743</v>
      </c>
      <c r="F18" s="109">
        <v>1.1274764629827327</v>
      </c>
      <c r="G18" s="109">
        <v>1.3459281735259008</v>
      </c>
      <c r="H18" s="109">
        <v>1.3956368782904458</v>
      </c>
      <c r="I18" s="109">
        <v>1.1938968441758564</v>
      </c>
      <c r="J18" s="109">
        <v>1.4089353371205744</v>
      </c>
      <c r="K18" s="109">
        <v>1.1220921096433707</v>
      </c>
    </row>
    <row r="19" spans="1:11" x14ac:dyDescent="0.25">
      <c r="A19" s="2" t="s">
        <v>220</v>
      </c>
      <c r="B19" s="9" t="s">
        <v>30</v>
      </c>
      <c r="C19" s="46" t="s">
        <v>55</v>
      </c>
      <c r="D19" s="109">
        <v>5.5143606683070008</v>
      </c>
      <c r="E19" s="109">
        <v>3.1181394128284707</v>
      </c>
      <c r="F19" s="109">
        <v>2.950785357613432</v>
      </c>
      <c r="G19" s="109">
        <v>6.1318261854971041</v>
      </c>
      <c r="H19" s="109">
        <v>3.3481987707883967</v>
      </c>
      <c r="I19" s="109">
        <v>30.262535504984239</v>
      </c>
      <c r="J19" s="109">
        <v>2.2625603991111838</v>
      </c>
      <c r="K19" s="109">
        <v>15.308923392888287</v>
      </c>
    </row>
    <row r="20" spans="1:11" x14ac:dyDescent="0.25">
      <c r="A20" s="2" t="s">
        <v>200</v>
      </c>
      <c r="B20" s="19" t="s">
        <v>28</v>
      </c>
      <c r="C20" s="46" t="s">
        <v>55</v>
      </c>
      <c r="D20" s="109">
        <v>5.7456330568606067</v>
      </c>
      <c r="E20" s="109">
        <v>4.1884081274098452</v>
      </c>
      <c r="F20" s="109">
        <v>4.0782618205961647</v>
      </c>
      <c r="G20" s="109">
        <v>7.4777543590230051</v>
      </c>
      <c r="H20" s="109">
        <v>4.7438356490788429</v>
      </c>
      <c r="I20" s="109">
        <v>31.456432349160096</v>
      </c>
      <c r="J20" s="109">
        <v>3.6714957362317584</v>
      </c>
      <c r="K20" s="109">
        <v>16.431015502531658</v>
      </c>
    </row>
    <row r="21" spans="1:11" x14ac:dyDescent="0.25">
      <c r="A21" s="2"/>
      <c r="B21" s="106"/>
      <c r="C21" s="68"/>
    </row>
    <row r="22" spans="1:11" ht="15.75" x14ac:dyDescent="0.25">
      <c r="A22" s="2"/>
      <c r="B22" s="104" t="s">
        <v>548</v>
      </c>
      <c r="C22" s="68"/>
    </row>
    <row r="23" spans="1:11" x14ac:dyDescent="0.25">
      <c r="A23" s="102" t="s">
        <v>201</v>
      </c>
      <c r="B23" s="107" t="s">
        <v>421</v>
      </c>
      <c r="C23" s="68" t="s">
        <v>67</v>
      </c>
      <c r="D23" s="109">
        <v>5.8</v>
      </c>
      <c r="E23" s="109">
        <v>5.73</v>
      </c>
      <c r="F23" s="109">
        <v>5.69</v>
      </c>
      <c r="G23" s="109">
        <v>5.59</v>
      </c>
      <c r="H23" s="109">
        <v>5.41</v>
      </c>
      <c r="I23" s="109">
        <v>4.92</v>
      </c>
      <c r="J23" s="109">
        <v>4.93</v>
      </c>
      <c r="K23" s="109">
        <v>4.75</v>
      </c>
    </row>
    <row r="24" spans="1:11" x14ac:dyDescent="0.25">
      <c r="A24" s="102"/>
      <c r="B24" s="106"/>
      <c r="C24" s="68"/>
    </row>
    <row r="25" spans="1:11" ht="15.75" x14ac:dyDescent="0.25">
      <c r="A25" s="2"/>
      <c r="B25" s="104" t="s">
        <v>549</v>
      </c>
      <c r="C25" s="68"/>
    </row>
    <row r="26" spans="1:11" x14ac:dyDescent="0.25">
      <c r="A26" s="102" t="s">
        <v>238</v>
      </c>
      <c r="B26" s="19" t="s">
        <v>273</v>
      </c>
      <c r="C26" s="68" t="s">
        <v>67</v>
      </c>
      <c r="D26" s="157">
        <f>'5. Operational data'!D79/'6. Physical Assets'!D55</f>
        <v>0.30625446042617149</v>
      </c>
      <c r="E26" s="157">
        <f>'5. Operational data'!E79/'6. Physical Assets'!E55</f>
        <v>0.28784225874609715</v>
      </c>
      <c r="F26" s="157">
        <f>'5. Operational data'!F79/'6. Physical Assets'!F55</f>
        <v>0.28558753789735108</v>
      </c>
      <c r="G26" s="157">
        <f>'5. Operational data'!G79/'6. Physical Assets'!G55</f>
        <v>0.30154733844306059</v>
      </c>
      <c r="H26" s="157">
        <f>'5. Operational data'!H79/'6. Physical Assets'!H55</f>
        <v>0.2992482347324204</v>
      </c>
      <c r="I26" s="157">
        <f>'5. Operational data'!I79/'6. Physical Assets'!I55</f>
        <v>0.27831719628794144</v>
      </c>
      <c r="J26" s="157">
        <f>'5. Operational data'!J79/'6. Physical Assets'!J55</f>
        <v>0.26829532007749368</v>
      </c>
      <c r="K26" s="157">
        <f>'5. Operational data'!K79/'6. Physical Assets'!K55</f>
        <v>0.264236647025899</v>
      </c>
    </row>
    <row r="27" spans="1:11" x14ac:dyDescent="0.25">
      <c r="A27" s="2"/>
    </row>
    <row r="28" spans="1:11" x14ac:dyDescent="0.25">
      <c r="A28" s="2"/>
    </row>
  </sheetData>
  <phoneticPr fontId="11" type="noConversion"/>
  <pageMargins left="0.25" right="0.25" top="0.75" bottom="0.75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zoomScale="55" zoomScaleNormal="100" zoomScaleSheetLayoutView="55" workbookViewId="0">
      <selection activeCell="J32" sqref="J32"/>
    </sheetView>
  </sheetViews>
  <sheetFormatPr defaultRowHeight="15" x14ac:dyDescent="0.25"/>
  <cols>
    <col min="1" max="1" width="16.7109375" customWidth="1"/>
    <col min="2" max="2" width="37.140625" customWidth="1"/>
    <col min="3" max="3" width="17.85546875" customWidth="1"/>
    <col min="4" max="4" width="16.85546875" bestFit="1" customWidth="1"/>
    <col min="5" max="5" width="14.28515625" bestFit="1" customWidth="1"/>
    <col min="6" max="6" width="10.7109375" customWidth="1"/>
    <col min="7" max="7" width="11.5703125" bestFit="1" customWidth="1"/>
    <col min="8" max="8" width="9.140625" customWidth="1"/>
    <col min="9" max="9" width="10.85546875" customWidth="1"/>
    <col min="10" max="10" width="11.5703125" bestFit="1" customWidth="1"/>
    <col min="11" max="11" width="14.85546875" customWidth="1"/>
    <col min="12" max="12" width="21.28515625" customWidth="1"/>
  </cols>
  <sheetData>
    <row r="1" spans="1:12" ht="15.75" x14ac:dyDescent="0.25">
      <c r="B1" s="60" t="s">
        <v>605</v>
      </c>
    </row>
    <row r="3" spans="1:12" ht="30" x14ac:dyDescent="0.25">
      <c r="B3" s="1" t="s">
        <v>237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103" t="s">
        <v>378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61" t="s">
        <v>550</v>
      </c>
      <c r="C5" s="50"/>
    </row>
    <row r="6" spans="1:12" x14ac:dyDescent="0.25">
      <c r="A6" t="s">
        <v>366</v>
      </c>
      <c r="B6" s="71" t="s">
        <v>202</v>
      </c>
      <c r="C6" s="50" t="s">
        <v>206</v>
      </c>
      <c r="D6" s="109">
        <f>'5. Operational data'!D47/'8. Operating environment'!D27</f>
        <v>32.011820573672253</v>
      </c>
      <c r="E6" s="109">
        <f>'5. Operational data'!E47/'8. Operating environment'!E27</f>
        <v>31.908437922162854</v>
      </c>
      <c r="F6" s="109">
        <f>'5. Operational data'!F47/'8. Operating environment'!F27</f>
        <v>31.914011549113194</v>
      </c>
      <c r="G6" s="109">
        <f>'5. Operational data'!G47/'8. Operating environment'!G27</f>
        <v>31.801098787998551</v>
      </c>
      <c r="H6" s="109">
        <f>'5. Operational data'!H47/'8. Operating environment'!H27</f>
        <v>31.789996191031904</v>
      </c>
      <c r="I6" s="109">
        <f>'5. Operational data'!I47/'8. Operating environment'!I27</f>
        <v>31.820468229029242</v>
      </c>
      <c r="J6" s="109">
        <f>'5. Operational data'!J47/'8. Operating environment'!J27</f>
        <v>31.861740717909811</v>
      </c>
      <c r="K6" s="109">
        <f>'5. Operational data'!K47/'8. Operating environment'!K27</f>
        <v>31.927853570338367</v>
      </c>
    </row>
    <row r="7" spans="1:12" x14ac:dyDescent="0.25">
      <c r="A7" t="s">
        <v>367</v>
      </c>
      <c r="B7" s="71" t="s">
        <v>203</v>
      </c>
      <c r="C7" s="50" t="s">
        <v>205</v>
      </c>
      <c r="D7" s="109">
        <f>'5. Operational data'!D6/'5. Operational data'!D47*1000</f>
        <v>17.010659044562342</v>
      </c>
      <c r="E7" s="109">
        <f>'5. Operational data'!E6/'5. Operational data'!E47*1000</f>
        <v>16.751867679806836</v>
      </c>
      <c r="F7" s="109">
        <f>'5. Operational data'!F6/'5. Operational data'!F47*1000</f>
        <v>16.73969007526129</v>
      </c>
      <c r="G7" s="109">
        <f>'5. Operational data'!G6/'5. Operational data'!G47*1000</f>
        <v>17.083571851181539</v>
      </c>
      <c r="H7" s="109">
        <f>'5. Operational data'!H6/'5. Operational data'!H47*1000</f>
        <v>16.972908455301923</v>
      </c>
      <c r="I7" s="109">
        <f>'5. Operational data'!I6/'5. Operational data'!I47*1000</f>
        <v>16.172614428182293</v>
      </c>
      <c r="J7" s="109">
        <f>'5. Operational data'!J6/'5. Operational data'!J47*1000</f>
        <v>15.782841201624123</v>
      </c>
      <c r="K7" s="109">
        <f>'5. Operational data'!K6/'5. Operational data'!K47*1000</f>
        <v>15.484902495860336</v>
      </c>
    </row>
    <row r="8" spans="1:12" x14ac:dyDescent="0.25">
      <c r="A8" t="s">
        <v>368</v>
      </c>
      <c r="B8" s="71" t="s">
        <v>204</v>
      </c>
      <c r="C8" s="50" t="s">
        <v>207</v>
      </c>
      <c r="D8" s="109">
        <f>'5. Operational data'!D79/'5. Operational data'!D47*1000</f>
        <v>4.1034934836862789</v>
      </c>
      <c r="E8" s="109">
        <f>'5. Operational data'!E79/'5. Operational data'!E47*1000</f>
        <v>4.0876781871427044</v>
      </c>
      <c r="F8" s="109">
        <f>'5. Operational data'!F79/'5. Operational data'!F47*1000</f>
        <v>4.0384771431198816</v>
      </c>
      <c r="G8" s="109">
        <f>'5. Operational data'!G79/'5. Operational data'!G47*1000</f>
        <v>4.2463265366332488</v>
      </c>
      <c r="H8" s="109">
        <f>'5. Operational data'!H79/'5. Operational data'!H47*1000</f>
        <v>4.2135146879252652</v>
      </c>
      <c r="I8" s="109">
        <f>'5. Operational data'!I79/'5. Operational data'!I47*1000</f>
        <v>3.9921552448362188</v>
      </c>
      <c r="J8" s="109">
        <f>'5. Operational data'!J79/'5. Operational data'!J47*1000</f>
        <v>3.8655590916402143</v>
      </c>
      <c r="K8" s="109">
        <f>'5. Operational data'!K79/'5. Operational data'!K47*1000</f>
        <v>3.8172612524987151</v>
      </c>
    </row>
    <row r="9" spans="1:12" x14ac:dyDescent="0.25">
      <c r="B9" s="71"/>
      <c r="C9" s="50"/>
    </row>
    <row r="10" spans="1:12" ht="15.75" x14ac:dyDescent="0.25">
      <c r="B10" s="61" t="s">
        <v>551</v>
      </c>
      <c r="C10" s="50"/>
    </row>
    <row r="11" spans="1:12" x14ac:dyDescent="0.25">
      <c r="A11" t="s">
        <v>369</v>
      </c>
      <c r="B11" s="71" t="s">
        <v>208</v>
      </c>
      <c r="C11" s="50" t="s">
        <v>58</v>
      </c>
      <c r="G11" s="158">
        <v>0.41947436024108314</v>
      </c>
      <c r="H11" s="158">
        <v>0.41297318324378207</v>
      </c>
      <c r="I11" s="158">
        <v>0.4078054162968649</v>
      </c>
      <c r="J11" s="158">
        <v>0.40321968798899899</v>
      </c>
      <c r="K11" s="158">
        <v>0.39951158804329961</v>
      </c>
    </row>
    <row r="12" spans="1:12" ht="30" x14ac:dyDescent="0.25">
      <c r="A12" t="s">
        <v>370</v>
      </c>
      <c r="B12" s="71" t="s">
        <v>465</v>
      </c>
      <c r="C12" s="50" t="s">
        <v>571</v>
      </c>
      <c r="G12" s="110"/>
      <c r="H12" s="110"/>
      <c r="I12" s="110"/>
      <c r="J12" s="110"/>
      <c r="K12" s="111">
        <v>116423.125</v>
      </c>
    </row>
    <row r="13" spans="1:12" x14ac:dyDescent="0.25">
      <c r="A13" t="s">
        <v>371</v>
      </c>
      <c r="B13" s="71" t="s">
        <v>466</v>
      </c>
      <c r="C13" s="50" t="s">
        <v>571</v>
      </c>
      <c r="G13" s="110"/>
      <c r="H13" s="110"/>
      <c r="I13" s="110"/>
      <c r="J13" s="110"/>
      <c r="K13" s="111">
        <v>97836</v>
      </c>
    </row>
    <row r="14" spans="1:12" x14ac:dyDescent="0.25">
      <c r="A14" t="s">
        <v>372</v>
      </c>
      <c r="B14" s="71" t="s">
        <v>467</v>
      </c>
      <c r="C14" s="50" t="s">
        <v>571</v>
      </c>
      <c r="G14" s="110"/>
      <c r="H14" s="110"/>
      <c r="I14" s="110"/>
      <c r="J14" s="110"/>
      <c r="K14" s="111">
        <v>214259.125</v>
      </c>
    </row>
    <row r="15" spans="1:12" x14ac:dyDescent="0.25">
      <c r="A15" t="s">
        <v>373</v>
      </c>
      <c r="B15" s="71" t="s">
        <v>468</v>
      </c>
      <c r="C15" s="50" t="s">
        <v>571</v>
      </c>
      <c r="G15" s="117">
        <v>415760</v>
      </c>
      <c r="H15" s="117">
        <v>415963</v>
      </c>
      <c r="I15" s="117">
        <v>416110</v>
      </c>
      <c r="J15" s="117">
        <v>416430</v>
      </c>
      <c r="K15" s="117">
        <v>416483</v>
      </c>
    </row>
    <row r="16" spans="1:12" ht="30" x14ac:dyDescent="0.25">
      <c r="A16" t="s">
        <v>374</v>
      </c>
      <c r="B16" s="71" t="s">
        <v>469</v>
      </c>
      <c r="C16" s="50" t="s">
        <v>574</v>
      </c>
      <c r="G16" s="109">
        <v>1.22</v>
      </c>
      <c r="H16" s="109">
        <v>1.22</v>
      </c>
      <c r="I16" s="109">
        <v>1.22</v>
      </c>
      <c r="J16" s="109">
        <v>1.22</v>
      </c>
      <c r="K16" s="109">
        <v>1.22</v>
      </c>
    </row>
    <row r="17" spans="1:11" ht="30" x14ac:dyDescent="0.25">
      <c r="A17" t="s">
        <v>375</v>
      </c>
      <c r="B17" s="71" t="s">
        <v>470</v>
      </c>
      <c r="C17" s="50" t="s">
        <v>574</v>
      </c>
      <c r="G17" s="109">
        <v>1.91</v>
      </c>
      <c r="H17" s="109">
        <v>1.91</v>
      </c>
      <c r="I17" s="109">
        <v>1.91</v>
      </c>
      <c r="J17" s="109">
        <v>1.91</v>
      </c>
      <c r="K17" s="109">
        <v>1.91</v>
      </c>
    </row>
    <row r="18" spans="1:11" ht="30" x14ac:dyDescent="0.25">
      <c r="A18" t="s">
        <v>376</v>
      </c>
      <c r="B18" s="71" t="s">
        <v>471</v>
      </c>
      <c r="C18" s="50" t="s">
        <v>575</v>
      </c>
      <c r="G18" s="110"/>
      <c r="H18" s="110"/>
      <c r="I18" s="110"/>
      <c r="J18" s="110"/>
      <c r="K18" s="117">
        <v>2.89</v>
      </c>
    </row>
    <row r="19" spans="1:11" ht="30" x14ac:dyDescent="0.25">
      <c r="A19" t="s">
        <v>474</v>
      </c>
      <c r="B19" s="71" t="s">
        <v>472</v>
      </c>
      <c r="C19" s="50" t="s">
        <v>575</v>
      </c>
      <c r="G19" s="110"/>
      <c r="H19" s="110"/>
      <c r="I19" s="110"/>
      <c r="J19" s="110"/>
      <c r="K19" s="117">
        <v>4.96</v>
      </c>
    </row>
    <row r="20" spans="1:11" ht="30" x14ac:dyDescent="0.25">
      <c r="A20" t="s">
        <v>475</v>
      </c>
      <c r="B20" s="71" t="s">
        <v>478</v>
      </c>
      <c r="C20" s="50" t="s">
        <v>576</v>
      </c>
      <c r="G20" s="110"/>
      <c r="H20" s="110"/>
      <c r="I20" s="159">
        <v>3.505236118756433E-4</v>
      </c>
      <c r="J20" s="159">
        <v>1.4732151803469067E-4</v>
      </c>
      <c r="K20" s="160">
        <v>7.6200785190357241E-5</v>
      </c>
    </row>
    <row r="21" spans="1:11" ht="30" x14ac:dyDescent="0.25">
      <c r="A21" t="s">
        <v>476</v>
      </c>
      <c r="B21" s="71" t="s">
        <v>479</v>
      </c>
      <c r="C21" s="50" t="s">
        <v>576</v>
      </c>
      <c r="G21" s="110"/>
      <c r="H21" s="110"/>
      <c r="I21" s="159">
        <v>3.505236118756433E-4</v>
      </c>
      <c r="J21" s="159">
        <v>1.4732151803469067E-4</v>
      </c>
      <c r="K21" s="160">
        <v>7.6200785190357241E-5</v>
      </c>
    </row>
    <row r="22" spans="1:11" x14ac:dyDescent="0.25">
      <c r="A22" t="s">
        <v>477</v>
      </c>
      <c r="B22" s="71" t="s">
        <v>473</v>
      </c>
      <c r="C22" s="50" t="s">
        <v>571</v>
      </c>
      <c r="G22" s="110"/>
      <c r="H22" s="110"/>
      <c r="I22" s="110"/>
      <c r="J22" s="110"/>
      <c r="K22" s="117">
        <v>146664</v>
      </c>
    </row>
    <row r="23" spans="1:11" x14ac:dyDescent="0.25">
      <c r="A23" t="s">
        <v>480</v>
      </c>
      <c r="B23" s="71" t="s">
        <v>209</v>
      </c>
      <c r="C23" s="50" t="s">
        <v>58</v>
      </c>
      <c r="G23" s="110"/>
      <c r="H23" s="110"/>
      <c r="I23" s="110"/>
      <c r="J23" s="110"/>
      <c r="K23" s="117">
        <v>6440</v>
      </c>
    </row>
    <row r="24" spans="1:11" x14ac:dyDescent="0.25">
      <c r="A24" t="s">
        <v>481</v>
      </c>
      <c r="B24" s="71" t="s">
        <v>236</v>
      </c>
      <c r="C24" s="50" t="s">
        <v>571</v>
      </c>
      <c r="G24" s="110"/>
      <c r="H24" s="110"/>
      <c r="I24" s="110"/>
      <c r="J24" s="110"/>
      <c r="K24" s="117">
        <v>58052</v>
      </c>
    </row>
    <row r="25" spans="1:11" x14ac:dyDescent="0.25">
      <c r="B25" s="71"/>
      <c r="C25" s="50"/>
    </row>
    <row r="26" spans="1:11" ht="15.75" x14ac:dyDescent="0.25">
      <c r="B26" s="61" t="s">
        <v>552</v>
      </c>
      <c r="C26" s="50"/>
    </row>
    <row r="27" spans="1:11" x14ac:dyDescent="0.25">
      <c r="A27" t="s">
        <v>377</v>
      </c>
      <c r="B27" s="71" t="s">
        <v>606</v>
      </c>
      <c r="C27" s="50" t="s">
        <v>58</v>
      </c>
      <c r="D27" s="117">
        <v>37863</v>
      </c>
      <c r="E27" s="117">
        <v>38739</v>
      </c>
      <c r="F27" s="117">
        <v>39599</v>
      </c>
      <c r="G27" s="117">
        <v>40484</v>
      </c>
      <c r="H27" s="117">
        <v>41131</v>
      </c>
      <c r="I27" s="117">
        <v>41689</v>
      </c>
      <c r="J27" s="117">
        <v>42178</v>
      </c>
      <c r="K27" s="117">
        <v>42587</v>
      </c>
    </row>
    <row r="28" spans="1:11" ht="19.5" customHeight="1" x14ac:dyDescent="0.25">
      <c r="B28" s="71"/>
      <c r="C28" s="50"/>
    </row>
    <row r="29" spans="1:11" ht="15.75" x14ac:dyDescent="0.25">
      <c r="B29" s="61" t="s">
        <v>553</v>
      </c>
      <c r="D29" s="59" t="s">
        <v>221</v>
      </c>
      <c r="E29" s="59" t="s">
        <v>83</v>
      </c>
      <c r="F29" s="59" t="s">
        <v>572</v>
      </c>
    </row>
    <row r="30" spans="1:11" x14ac:dyDescent="0.25">
      <c r="A30" s="79" t="s">
        <v>460</v>
      </c>
      <c r="B30" s="115" t="s">
        <v>611</v>
      </c>
      <c r="D30" s="116">
        <v>4306</v>
      </c>
      <c r="E30" s="117" t="s">
        <v>616</v>
      </c>
      <c r="F30" s="116" t="s">
        <v>617</v>
      </c>
    </row>
    <row r="31" spans="1:11" x14ac:dyDescent="0.25">
      <c r="A31" s="79" t="s">
        <v>601</v>
      </c>
      <c r="B31" s="115" t="s">
        <v>612</v>
      </c>
      <c r="D31" s="116">
        <v>4008</v>
      </c>
      <c r="E31" s="117" t="s">
        <v>612</v>
      </c>
      <c r="F31" s="116" t="s">
        <v>617</v>
      </c>
    </row>
    <row r="32" spans="1:11" x14ac:dyDescent="0.25">
      <c r="A32" s="79" t="s">
        <v>608</v>
      </c>
      <c r="B32" s="115" t="s">
        <v>613</v>
      </c>
      <c r="D32" s="116">
        <v>4108</v>
      </c>
      <c r="E32" s="117" t="s">
        <v>618</v>
      </c>
      <c r="F32" s="116" t="s">
        <v>617</v>
      </c>
    </row>
    <row r="33" spans="1:6" x14ac:dyDescent="0.25">
      <c r="A33" s="79" t="s">
        <v>609</v>
      </c>
      <c r="B33" s="115" t="s">
        <v>614</v>
      </c>
      <c r="D33" s="116">
        <v>4225</v>
      </c>
      <c r="E33" s="117" t="s">
        <v>619</v>
      </c>
      <c r="F33" s="116" t="s">
        <v>617</v>
      </c>
    </row>
    <row r="34" spans="1:6" x14ac:dyDescent="0.25">
      <c r="A34" s="79" t="s">
        <v>610</v>
      </c>
      <c r="B34" s="115" t="s">
        <v>615</v>
      </c>
      <c r="D34" s="116">
        <v>4564</v>
      </c>
      <c r="E34" s="117" t="s">
        <v>620</v>
      </c>
      <c r="F34" s="116" t="s">
        <v>617</v>
      </c>
    </row>
  </sheetData>
  <pageMargins left="0.25" right="0.25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'4. Assets (RAB)'!OLE_LINK5</vt:lpstr>
      <vt:lpstr>'3. Opex'!Print_Titles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Cheung, Kevin</cp:lastModifiedBy>
  <cp:lastPrinted>2014-04-27T21:13:48Z</cp:lastPrinted>
  <dcterms:created xsi:type="dcterms:W3CDTF">2013-06-17T05:26:37Z</dcterms:created>
  <dcterms:modified xsi:type="dcterms:W3CDTF">2014-05-29T00:16:18Z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FileName">
    <vt:lpwstr/>
  </property>
  <property fmtid="{D5CDD505-2E9C-101B-9397-08002B2CF9AE}" pid="8" name="currfile">
    <vt:lpwstr>S:\AER\EBTRIN\00AER\05ENX.xlsx</vt:lpwstr>
  </property>
</Properties>
</file>