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540" yWindow="75" windowWidth="13725" windowHeight="10695" tabRatio="724" firstSheet="3" activeTab="3"/>
  </bookViews>
  <sheets>
    <sheet name="Cover" sheetId="6" r:id="rId1"/>
    <sheet name="1. Contents" sheetId="1" r:id="rId2"/>
    <sheet name="2. Revenue" sheetId="3" r:id="rId3"/>
    <sheet name="3. Opex" sheetId="7" r:id="rId4"/>
    <sheet name="4. Assets (RAB)" sheetId="4" r:id="rId5"/>
    <sheet name="5. Operational data" sheetId="8" r:id="rId6"/>
    <sheet name="6. Physical Assets" sheetId="10" r:id="rId7"/>
    <sheet name="7. Quality of services" sheetId="9" r:id="rId8"/>
    <sheet name="8. Operating environment" sheetId="15" r:id="rId9"/>
  </sheets>
  <definedNames>
    <definedName name="_ftn1" localSheetId="5">'5. Operational data'!$B$83</definedName>
    <definedName name="_ftnref1" localSheetId="5">'5. Operational data'!$B$78</definedName>
    <definedName name="OLE_LINK5" localSheetId="4">'4. Assets (RAB)'!$B$89</definedName>
    <definedName name="_xlnm.Print_Area" localSheetId="1">'1. Contents'!$A$1:$G$30</definedName>
    <definedName name="_xlnm.Print_Area" localSheetId="3">'3. Opex'!$A$1:$V$153</definedName>
    <definedName name="_xlnm.Print_Area" localSheetId="4">'4. Assets (RAB)'!$A$1:$AF$132</definedName>
    <definedName name="_xlnm.Print_Area" localSheetId="6">'6. Physical Assets'!$A$1:$L$65</definedName>
    <definedName name="_xlnm.Print_Area" localSheetId="0">Cover!$A$1:$H$25</definedName>
  </definedNames>
  <calcPr calcId="145621"/>
</workbook>
</file>

<file path=xl/calcChain.xml><?xml version="1.0" encoding="utf-8"?>
<calcChain xmlns="http://schemas.openxmlformats.org/spreadsheetml/2006/main">
  <c r="K54" i="8" l="1"/>
  <c r="J54" i="8"/>
  <c r="I54" i="8"/>
  <c r="H54" i="8"/>
  <c r="G54" i="8"/>
  <c r="F54" i="8"/>
  <c r="E54" i="8"/>
  <c r="D54" i="8"/>
  <c r="K47" i="8"/>
  <c r="J47" i="8"/>
  <c r="J8" i="15"/>
  <c r="I47" i="8"/>
  <c r="H47" i="8"/>
  <c r="G47" i="8"/>
  <c r="F47" i="8"/>
  <c r="E47" i="8"/>
  <c r="D47" i="8"/>
  <c r="F8" i="15"/>
  <c r="I8" i="15"/>
  <c r="D8" i="15"/>
  <c r="E8" i="15"/>
  <c r="K8" i="15"/>
  <c r="H8" i="15"/>
  <c r="G8" i="15"/>
  <c r="K7" i="15"/>
  <c r="K6" i="15"/>
  <c r="J7" i="15"/>
  <c r="J6" i="15"/>
  <c r="I7" i="15"/>
  <c r="I6" i="15"/>
  <c r="H7" i="15"/>
  <c r="H6" i="15"/>
  <c r="G7" i="15"/>
  <c r="G6" i="15"/>
  <c r="F7" i="15"/>
  <c r="F6" i="15"/>
  <c r="E7" i="15"/>
  <c r="E6" i="15"/>
  <c r="D7" i="15"/>
  <c r="D6" i="15"/>
</calcChain>
</file>

<file path=xl/comments1.xml><?xml version="1.0" encoding="utf-8"?>
<comments xmlns="http://schemas.openxmlformats.org/spreadsheetml/2006/main">
  <authors>
    <author>Frank Nevill</author>
  </authors>
  <commentList>
    <comment ref="Q11" authorId="0">
      <text>
        <r>
          <rPr>
            <b/>
            <sz val="9"/>
            <color indexed="81"/>
            <rFont val="Tahoma"/>
            <family val="2"/>
          </rPr>
          <t xml:space="preserve">Jon Hocking:
</t>
        </r>
        <r>
          <rPr>
            <sz val="9"/>
            <color indexed="81"/>
            <rFont val="Tahoma"/>
            <family val="2"/>
          </rPr>
          <t xml:space="preserve">Based on forecast capex.
</t>
        </r>
      </text>
    </comment>
    <comment ref="Q12" authorId="0">
      <text>
        <r>
          <rPr>
            <b/>
            <sz val="9"/>
            <color indexed="81"/>
            <rFont val="Tahoma"/>
            <family val="2"/>
          </rPr>
          <t xml:space="preserve">Jon Hocking:
</t>
        </r>
        <r>
          <rPr>
            <sz val="9"/>
            <color indexed="81"/>
            <rFont val="Tahoma"/>
            <family val="2"/>
          </rPr>
          <t xml:space="preserve">This cell includes adjustments for foregone return on prudent additional capex allowed in the previous regulatory control period (if any).
</t>
        </r>
      </text>
    </comment>
  </commentList>
</comments>
</file>

<file path=xl/sharedStrings.xml><?xml version="1.0" encoding="utf-8"?>
<sst xmlns="http://schemas.openxmlformats.org/spreadsheetml/2006/main" count="1429" uniqueCount="786">
  <si>
    <t>Network services</t>
  </si>
  <si>
    <t>Standard control services</t>
  </si>
  <si>
    <t>Variable</t>
  </si>
  <si>
    <t>Unit</t>
  </si>
  <si>
    <t>Business address</t>
  </si>
  <si>
    <t xml:space="preserve">Revenue from Fixed Customer Charges </t>
  </si>
  <si>
    <t>Revenue from Energy Delivery charges where time of use is not a determinant</t>
  </si>
  <si>
    <t xml:space="preserve">Revenue from On–Peak Energy Delivery charges </t>
  </si>
  <si>
    <t>Revenue from Shoulder period Energy Delivery Charges</t>
  </si>
  <si>
    <t xml:space="preserve">Revenue from Off–Peak Energy Delivery charges </t>
  </si>
  <si>
    <t>Revenue from Contracted Maximum Demand charges</t>
  </si>
  <si>
    <t>Revenue from Measured Maximum Demand charges</t>
  </si>
  <si>
    <t>Revenue from other Sources</t>
  </si>
  <si>
    <t>Revenue from Other Customers</t>
  </si>
  <si>
    <t>Total revenue by chargeable quantity</t>
  </si>
  <si>
    <t xml:space="preserve">Total opex </t>
  </si>
  <si>
    <t>Total energy delivered</t>
  </si>
  <si>
    <t>Energy Delivery where time of use is not a determinant</t>
  </si>
  <si>
    <t xml:space="preserve">Energy Delivery at Shoulder times </t>
  </si>
  <si>
    <t xml:space="preserve">Energy into DNSP network  at Shoulder times </t>
  </si>
  <si>
    <t>Other Customer Class Energy Deliveries</t>
  </si>
  <si>
    <t>Unmetered Customer Numbers</t>
  </si>
  <si>
    <t>Other Customer Numbers</t>
  </si>
  <si>
    <t>5.2 Customer numbers</t>
  </si>
  <si>
    <t>Summated Chargeable Contracted Maximum Demand</t>
  </si>
  <si>
    <t xml:space="preserve">Summated Chargeable Measured Maximum Demand </t>
  </si>
  <si>
    <t>Total overhead circuit km</t>
  </si>
  <si>
    <t>Total underground circuit km</t>
  </si>
  <si>
    <t>Energy Not Supplied - Total</t>
  </si>
  <si>
    <t>Energy Not Supplied (planned)</t>
  </si>
  <si>
    <t>Energy Not Supplied (unplanned)</t>
  </si>
  <si>
    <t>Distribution substations including transformers</t>
  </si>
  <si>
    <t xml:space="preserve">Easements </t>
  </si>
  <si>
    <t>For total asset base:</t>
  </si>
  <si>
    <t>Opening value</t>
  </si>
  <si>
    <t>Inflation addition</t>
  </si>
  <si>
    <t>Straight line depreciation</t>
  </si>
  <si>
    <t>Regulatory depreciation</t>
  </si>
  <si>
    <t>Actual additions (recognised in RAB)</t>
  </si>
  <si>
    <t xml:space="preserve">Disposals </t>
  </si>
  <si>
    <t>Closing value for asset value</t>
  </si>
  <si>
    <t>Closing value for overhead distribution asset value</t>
  </si>
  <si>
    <t>Closing value for underground asset value</t>
  </si>
  <si>
    <t>For distribution substations and transformers:</t>
  </si>
  <si>
    <t>Closing value for distribution substations and transformers asset value</t>
  </si>
  <si>
    <t>For easements:</t>
  </si>
  <si>
    <t>Closing value for easements asset value</t>
  </si>
  <si>
    <t>For “other” asset items with long lives:</t>
  </si>
  <si>
    <t>Closing value for “other” asset (long life) value</t>
  </si>
  <si>
    <t>For “other” asset items with short lives:</t>
  </si>
  <si>
    <t>Closing value for “other” asset (short life) value</t>
  </si>
  <si>
    <t>Capital Contributions</t>
  </si>
  <si>
    <t>“Other” assets with long lives</t>
  </si>
  <si>
    <t>“Other” assets with short lives</t>
  </si>
  <si>
    <t>Units</t>
  </si>
  <si>
    <t>GWh</t>
  </si>
  <si>
    <t>MVA</t>
  </si>
  <si>
    <t>number</t>
  </si>
  <si>
    <t>km</t>
  </si>
  <si>
    <t>Customers on CBD network</t>
  </si>
  <si>
    <t>Customers on Urban network</t>
  </si>
  <si>
    <t>Customers on Short rural network</t>
  </si>
  <si>
    <t>Customers on Long rural network</t>
  </si>
  <si>
    <t>years</t>
  </si>
  <si>
    <t>5.3 System demand</t>
  </si>
  <si>
    <t xml:space="preserve">MW </t>
  </si>
  <si>
    <t xml:space="preserve"> MVA</t>
  </si>
  <si>
    <t>%</t>
  </si>
  <si>
    <t>Variable_Code</t>
  </si>
  <si>
    <t>2. Revenue worksheet</t>
  </si>
  <si>
    <t>Scope of services</t>
  </si>
  <si>
    <t>3. Opex worksheet</t>
  </si>
  <si>
    <t>5. Operational data worksheet</t>
  </si>
  <si>
    <t>7. Quality of services worksheet</t>
  </si>
  <si>
    <t>Alternative control services</t>
  </si>
  <si>
    <t>Overhead SWER</t>
  </si>
  <si>
    <t>Overhead low voltage distribution</t>
  </si>
  <si>
    <t>Underground low voltage distribution</t>
  </si>
  <si>
    <t>4. Assets (RAB) worksheet</t>
  </si>
  <si>
    <t>Contents</t>
  </si>
  <si>
    <t>DNSP – trading name:</t>
  </si>
  <si>
    <t xml:space="preserve">DNSP – Australian business number: </t>
  </si>
  <si>
    <t>Address</t>
  </si>
  <si>
    <t>Suburb</t>
  </si>
  <si>
    <t>State</t>
  </si>
  <si>
    <t>Postcode</t>
  </si>
  <si>
    <t>Contact name/s</t>
  </si>
  <si>
    <t>Contact phone/s</t>
  </si>
  <si>
    <t>Contact email address/s</t>
  </si>
  <si>
    <t>EBSS</t>
  </si>
  <si>
    <t>STPIS</t>
  </si>
  <si>
    <t>Other</t>
  </si>
  <si>
    <t>Total revenue by customer class</t>
  </si>
  <si>
    <t>Total revenue of incentive schemes</t>
  </si>
  <si>
    <t>Factor</t>
  </si>
  <si>
    <t>Meters</t>
  </si>
  <si>
    <t>For meters:</t>
  </si>
  <si>
    <t>Closing value for meters asset value</t>
  </si>
  <si>
    <t>Number</t>
  </si>
  <si>
    <t>Public lighting luminaires</t>
  </si>
  <si>
    <t>Public lighting poles</t>
  </si>
  <si>
    <t>Opex for metering</t>
  </si>
  <si>
    <t>Opex for connection services</t>
  </si>
  <si>
    <t>Opex for public lighting</t>
  </si>
  <si>
    <t>Opex for amounts payable for easement levy or similar direct charges on DNSP</t>
  </si>
  <si>
    <t>DREV0101</t>
  </si>
  <si>
    <t>DREV0102</t>
  </si>
  <si>
    <t>DREV0103</t>
  </si>
  <si>
    <t>DREV0104</t>
  </si>
  <si>
    <t>DREV0105</t>
  </si>
  <si>
    <t>DREV0106</t>
  </si>
  <si>
    <t>DREV0107</t>
  </si>
  <si>
    <t>DREV0108</t>
  </si>
  <si>
    <t>DREV0109</t>
  </si>
  <si>
    <t>DREV0201</t>
  </si>
  <si>
    <t>DREV01</t>
  </si>
  <si>
    <t>DREV0202</t>
  </si>
  <si>
    <t>DREV0203</t>
  </si>
  <si>
    <t>DREV0204</t>
  </si>
  <si>
    <t>DREV0205</t>
  </si>
  <si>
    <t>DREV0206</t>
  </si>
  <si>
    <t>DREV02</t>
  </si>
  <si>
    <t>DREV0301</t>
  </si>
  <si>
    <t>DREV0302</t>
  </si>
  <si>
    <t>DREV0303</t>
  </si>
  <si>
    <t>DREV03</t>
  </si>
  <si>
    <t>DOPEX0101</t>
  </si>
  <si>
    <t>DOPEX0102</t>
  </si>
  <si>
    <t>DOPEX0103</t>
  </si>
  <si>
    <t>DOPEX01</t>
  </si>
  <si>
    <t>DOPEX0201</t>
  </si>
  <si>
    <t>DOPEX0202</t>
  </si>
  <si>
    <t>DOPEX0203</t>
  </si>
  <si>
    <t>DOPEX0204</t>
  </si>
  <si>
    <t>DOPEX0205</t>
  </si>
  <si>
    <t>DOPED01</t>
  </si>
  <si>
    <t>DOPED0201</t>
  </si>
  <si>
    <t>DOPED0202</t>
  </si>
  <si>
    <t>DOPED0203</t>
  </si>
  <si>
    <t>DOPED0204</t>
  </si>
  <si>
    <t>DOPED0205</t>
  </si>
  <si>
    <t>DOPED0301</t>
  </si>
  <si>
    <t>DOPED0302</t>
  </si>
  <si>
    <t>DOPED0303</t>
  </si>
  <si>
    <t>DOPED0401</t>
  </si>
  <si>
    <t>DOPED0402</t>
  </si>
  <si>
    <t>DOPED0403</t>
  </si>
  <si>
    <t>DOPED0501</t>
  </si>
  <si>
    <t>DOPED0502</t>
  </si>
  <si>
    <t>DOPED0503</t>
  </si>
  <si>
    <t>DOPED0504</t>
  </si>
  <si>
    <t>DOPED0505</t>
  </si>
  <si>
    <t>DOPCN0101</t>
  </si>
  <si>
    <t>DOPCN0102</t>
  </si>
  <si>
    <t>DOPCN0103</t>
  </si>
  <si>
    <t>DOPCN0104</t>
  </si>
  <si>
    <t>DOPCN0105</t>
  </si>
  <si>
    <t>DOPCN0106</t>
  </si>
  <si>
    <t>DOPCN01</t>
  </si>
  <si>
    <t>DOPCN0201</t>
  </si>
  <si>
    <t>DOPCN0202</t>
  </si>
  <si>
    <t>DOPCN0203</t>
  </si>
  <si>
    <t>DOPCN0204</t>
  </si>
  <si>
    <t>DOPCN02</t>
  </si>
  <si>
    <t>DPA0101</t>
  </si>
  <si>
    <t>DPA0102</t>
  </si>
  <si>
    <t>DPA0103</t>
  </si>
  <si>
    <t>DPA0104</t>
  </si>
  <si>
    <t>DPA0105</t>
  </si>
  <si>
    <t>DPA0106</t>
  </si>
  <si>
    <t>DPA0107</t>
  </si>
  <si>
    <t>DPA0108</t>
  </si>
  <si>
    <t>DPA01</t>
  </si>
  <si>
    <t>DPA0201</t>
  </si>
  <si>
    <t>DPA0202</t>
  </si>
  <si>
    <t>DPA0203</t>
  </si>
  <si>
    <t>DPA0204</t>
  </si>
  <si>
    <t>DPA0205</t>
  </si>
  <si>
    <t>DPA0206</t>
  </si>
  <si>
    <t>DPA0207</t>
  </si>
  <si>
    <t>DPA02</t>
  </si>
  <si>
    <t>DPA0301</t>
  </si>
  <si>
    <t>DPA0302</t>
  </si>
  <si>
    <t>DPA0303</t>
  </si>
  <si>
    <t>DPA0304</t>
  </si>
  <si>
    <t>DPA0305</t>
  </si>
  <si>
    <t>DPA0306</t>
  </si>
  <si>
    <t>DPA0307</t>
  </si>
  <si>
    <t>DPA0308</t>
  </si>
  <si>
    <t>DPA0401</t>
  </si>
  <si>
    <t>DPA0402</t>
  </si>
  <si>
    <t>DPA0403</t>
  </si>
  <si>
    <t>DPA0404</t>
  </si>
  <si>
    <t>DPA0405</t>
  </si>
  <si>
    <t>DPA0406</t>
  </si>
  <si>
    <t>DPA0407</t>
  </si>
  <si>
    <t>DPA0501</t>
  </si>
  <si>
    <t>DPA0502</t>
  </si>
  <si>
    <t>DPA0601</t>
  </si>
  <si>
    <t>DPA0602</t>
  </si>
  <si>
    <t>DPA0603</t>
  </si>
  <si>
    <t>DPA0604</t>
  </si>
  <si>
    <t>DPA0701</t>
  </si>
  <si>
    <t>DPA0702</t>
  </si>
  <si>
    <t>DQS02</t>
  </si>
  <si>
    <t>DQS03</t>
  </si>
  <si>
    <t>Customer density</t>
  </si>
  <si>
    <t>Energy density</t>
  </si>
  <si>
    <t>Demand density</t>
  </si>
  <si>
    <t>MWh/customer</t>
  </si>
  <si>
    <t>Customer / km</t>
  </si>
  <si>
    <t>kVA / customer</t>
  </si>
  <si>
    <t>Rural proportion</t>
  </si>
  <si>
    <t>Standard vehicle access</t>
  </si>
  <si>
    <t>Circuit length</t>
  </si>
  <si>
    <t>DPA0503</t>
  </si>
  <si>
    <t>Distribution transformer capacity owned by utility</t>
  </si>
  <si>
    <t>Distribution transformer capacity owned by High Voltage Customers</t>
  </si>
  <si>
    <t>Circuit Capacity MVA</t>
  </si>
  <si>
    <t>DQS0101</t>
  </si>
  <si>
    <t>DQS0102</t>
  </si>
  <si>
    <t>DQS0103</t>
  </si>
  <si>
    <t>DQS0104</t>
  </si>
  <si>
    <t>DQS0201</t>
  </si>
  <si>
    <t>DQS0202</t>
  </si>
  <si>
    <t>Post code</t>
  </si>
  <si>
    <t>Opex for network services</t>
  </si>
  <si>
    <t>Overhead 11 kV</t>
  </si>
  <si>
    <t>Overhead 22 kV</t>
  </si>
  <si>
    <t>Overhead 33 kV</t>
  </si>
  <si>
    <t>Overhead 66 kV</t>
  </si>
  <si>
    <t>Overhead 132 kV</t>
  </si>
  <si>
    <t>Underground 11 kV</t>
  </si>
  <si>
    <t>Underground 22 kV</t>
  </si>
  <si>
    <t>Underground 33 kV</t>
  </si>
  <si>
    <t>Underground 66 kV</t>
  </si>
  <si>
    <t>Underground 132 kV</t>
  </si>
  <si>
    <t>Bushfire risk</t>
  </si>
  <si>
    <t>Regulatory year</t>
  </si>
  <si>
    <t>DQS04</t>
  </si>
  <si>
    <t>DQS0105</t>
  </si>
  <si>
    <t>DQS0106</t>
  </si>
  <si>
    <t>DQS0107</t>
  </si>
  <si>
    <t>DQS0108</t>
  </si>
  <si>
    <t>DOPED0404</t>
  </si>
  <si>
    <t xml:space="preserve">Revenue from residential Customers </t>
  </si>
  <si>
    <t>Average overall network power factor conversion between MVA and MW</t>
  </si>
  <si>
    <t>Average power factor conversion for 11 kV lines</t>
  </si>
  <si>
    <t>Average power factor conversion for  low voltage distribution lines</t>
  </si>
  <si>
    <t>Average power factor conversion for  SWER lines</t>
  </si>
  <si>
    <t>Average power factor conversion for 33 kV lines</t>
  </si>
  <si>
    <t>Average power factor conversion for 22 kV lines</t>
  </si>
  <si>
    <t>Average power factor conversion for 66 kV lines</t>
  </si>
  <si>
    <t>Average power factor conversion for 132 kV lines</t>
  </si>
  <si>
    <t>Residential customers energy deliveries</t>
  </si>
  <si>
    <t>Residential customer numbers</t>
  </si>
  <si>
    <t>Low voltage demand tariff customer numbers</t>
  </si>
  <si>
    <t>High voltage demand tariff customer numbers</t>
  </si>
  <si>
    <t>Opex for high voltage customers</t>
  </si>
  <si>
    <t>Other assets with long lives (please specify)</t>
  </si>
  <si>
    <t>Other assets with short lives (please specify)</t>
  </si>
  <si>
    <t>Total customer numbers</t>
  </si>
  <si>
    <t>Revenue from unmetered supplies</t>
  </si>
  <si>
    <t>Zone substations</t>
  </si>
  <si>
    <t>Zone substations and transformers</t>
  </si>
  <si>
    <t>Closing value for zone substations and transformers</t>
  </si>
  <si>
    <r>
      <t>Non-residential l</t>
    </r>
    <r>
      <rPr>
        <sz val="11"/>
        <rFont val="Calibri"/>
        <family val="2"/>
        <scheme val="minor"/>
      </rPr>
      <t>ow voltage demand tariff customers energy deliveries</t>
    </r>
  </si>
  <si>
    <r>
      <t>Non-residential h</t>
    </r>
    <r>
      <rPr>
        <sz val="11"/>
        <rFont val="Calibri"/>
        <family val="2"/>
        <scheme val="minor"/>
      </rPr>
      <t>igh voltage demand tariff customers energy deliveries</t>
    </r>
  </si>
  <si>
    <t>6.2 Transformer Capacities Variables</t>
  </si>
  <si>
    <t>6.3 Public lighting</t>
  </si>
  <si>
    <t>Cold spare capacity included in DPA0501</t>
  </si>
  <si>
    <t xml:space="preserve">Total zone substation transformer  capacity </t>
  </si>
  <si>
    <t>DPA0605</t>
  </si>
  <si>
    <t>Cold spare capacity of zone substation transformers included in DPA0604</t>
  </si>
  <si>
    <t>Overall utilisation</t>
  </si>
  <si>
    <t>DRAB0101</t>
  </si>
  <si>
    <t>DRAB0102</t>
  </si>
  <si>
    <t>DRAB0103</t>
  </si>
  <si>
    <t>DRAB0104</t>
  </si>
  <si>
    <t>DRAB0105</t>
  </si>
  <si>
    <t>DRAB0106</t>
  </si>
  <si>
    <t>DRAB0107</t>
  </si>
  <si>
    <t>DRAB0201</t>
  </si>
  <si>
    <t>DRAB0202</t>
  </si>
  <si>
    <t>DRAB0203</t>
  </si>
  <si>
    <t>DRAB0204</t>
  </si>
  <si>
    <t>DRAB0205</t>
  </si>
  <si>
    <t>DRAB0206</t>
  </si>
  <si>
    <t>DRAB0207</t>
  </si>
  <si>
    <t>DRAB0301</t>
  </si>
  <si>
    <t>DRAB0302</t>
  </si>
  <si>
    <t>DRAB0303</t>
  </si>
  <si>
    <t>DRAB0304</t>
  </si>
  <si>
    <t>DRAB0305</t>
  </si>
  <si>
    <t>DRAB0306</t>
  </si>
  <si>
    <t>DRAB0307</t>
  </si>
  <si>
    <t>DRAB0401</t>
  </si>
  <si>
    <t>DRAB0402</t>
  </si>
  <si>
    <t>DRAB0403</t>
  </si>
  <si>
    <t>DRAB0404</t>
  </si>
  <si>
    <t>DRAB0405</t>
  </si>
  <si>
    <t>DRAB0406</t>
  </si>
  <si>
    <t>DRAB0407</t>
  </si>
  <si>
    <t>DRAB0501</t>
  </si>
  <si>
    <t>DRAB0502</t>
  </si>
  <si>
    <t>DRAB0503</t>
  </si>
  <si>
    <t>DRAB0504</t>
  </si>
  <si>
    <t>DRAB0505</t>
  </si>
  <si>
    <t>DRAB0506</t>
  </si>
  <si>
    <t>DRAB0507</t>
  </si>
  <si>
    <t>DRAB0601</t>
  </si>
  <si>
    <t>DRAB0602</t>
  </si>
  <si>
    <t>DRAB0603</t>
  </si>
  <si>
    <t>DRAB0604</t>
  </si>
  <si>
    <t>DRAB0605</t>
  </si>
  <si>
    <t>DRAB0606</t>
  </si>
  <si>
    <t>DRAB0607</t>
  </si>
  <si>
    <t>DRAB0701</t>
  </si>
  <si>
    <t>DRAB0702</t>
  </si>
  <si>
    <t>DRAB0703</t>
  </si>
  <si>
    <t>DRAB0704</t>
  </si>
  <si>
    <t>DRAB0705</t>
  </si>
  <si>
    <t>DRAB0706</t>
  </si>
  <si>
    <t>DRAB0707</t>
  </si>
  <si>
    <t>DRAB0801</t>
  </si>
  <si>
    <t>DRAB0802</t>
  </si>
  <si>
    <t>DRAB0805</t>
  </si>
  <si>
    <t>DRAB0901</t>
  </si>
  <si>
    <t>DRAB0902</t>
  </si>
  <si>
    <t>DRAB0905</t>
  </si>
  <si>
    <t>DRAB0906</t>
  </si>
  <si>
    <t>DRAB0907</t>
  </si>
  <si>
    <t>DRAB1001</t>
  </si>
  <si>
    <t>DRAB1002</t>
  </si>
  <si>
    <t>DRAB1003</t>
  </si>
  <si>
    <t>DRAB1004</t>
  </si>
  <si>
    <t>DRAB1005</t>
  </si>
  <si>
    <t>DRAB1006</t>
  </si>
  <si>
    <t>DRAB1007</t>
  </si>
  <si>
    <t>DRAB1101</t>
  </si>
  <si>
    <t>DRAB1102</t>
  </si>
  <si>
    <t>DRAB1103</t>
  </si>
  <si>
    <t>DRAB1104</t>
  </si>
  <si>
    <t>DRAB1105</t>
  </si>
  <si>
    <t>DRAB1106</t>
  </si>
  <si>
    <t>DRAB1107</t>
  </si>
  <si>
    <t>DRAB1201</t>
  </si>
  <si>
    <t>DRAB1202</t>
  </si>
  <si>
    <t>DRAB1203</t>
  </si>
  <si>
    <t>DRAB1204</t>
  </si>
  <si>
    <t>DRAB1205</t>
  </si>
  <si>
    <t>DRAB1206</t>
  </si>
  <si>
    <t>DRAB1207</t>
  </si>
  <si>
    <t>DRAB1401</t>
  </si>
  <si>
    <t>DRAB1402</t>
  </si>
  <si>
    <t>DRAB1403</t>
  </si>
  <si>
    <t>DRAB1404</t>
  </si>
  <si>
    <t>DRAB1405</t>
  </si>
  <si>
    <t>DRAB1406</t>
  </si>
  <si>
    <t>DRAB1407</t>
  </si>
  <si>
    <t>DRAB1408</t>
  </si>
  <si>
    <t>DRAB1409</t>
  </si>
  <si>
    <t>DOPEX0201A</t>
  </si>
  <si>
    <t>DOPEX0202A</t>
  </si>
  <si>
    <t>DOPEX0203A</t>
  </si>
  <si>
    <t>DOPEX0204A</t>
  </si>
  <si>
    <t>DOPEX0205A</t>
  </si>
  <si>
    <t>DOEF0101</t>
  </si>
  <si>
    <t>DOEF0102</t>
  </si>
  <si>
    <t>DOEF0103</t>
  </si>
  <si>
    <t>DOEF0201</t>
  </si>
  <si>
    <t>DOEF0202</t>
  </si>
  <si>
    <t>DOEF0203</t>
  </si>
  <si>
    <t>DOEF0204</t>
  </si>
  <si>
    <t>DOEF0205</t>
  </si>
  <si>
    <t>DOEF0206</t>
  </si>
  <si>
    <t>DOEF0207</t>
  </si>
  <si>
    <t>DOEF0208</t>
  </si>
  <si>
    <t>DOEF0301</t>
  </si>
  <si>
    <t>[Insert subsequent regulatory years  here]</t>
  </si>
  <si>
    <t>Non–coincident Summated Raw System Annual Maximum Demand</t>
  </si>
  <si>
    <t>Non–coincident Summated Weather Adjusted System Annual Maximum Demand 10% POE</t>
  </si>
  <si>
    <t>Non–coincident Summated Weather Adjusted System Annual Maximum Demand 50% POE</t>
  </si>
  <si>
    <t>Coincident Raw System Annual Maximum Demand</t>
  </si>
  <si>
    <t>Coincident Weather Adjusted System Annual Maximum Demand 10% POE</t>
  </si>
  <si>
    <t>Coincident Weather Adjusted System Annual Maximum Demand 50% POE</t>
  </si>
  <si>
    <t>DOPSD0101</t>
  </si>
  <si>
    <t>DOPSD0102</t>
  </si>
  <si>
    <t>DOPSD0103</t>
  </si>
  <si>
    <t>DOPSD0104</t>
  </si>
  <si>
    <t>DOPSD0105</t>
  </si>
  <si>
    <t>DOPSD0106</t>
  </si>
  <si>
    <t>DOPSD0201</t>
  </si>
  <si>
    <t>DOPSD0107</t>
  </si>
  <si>
    <t>DOPSD0108</t>
  </si>
  <si>
    <t>DOPSD0109</t>
  </si>
  <si>
    <t>DOPSD0110</t>
  </si>
  <si>
    <t>DOPSD0111</t>
  </si>
  <si>
    <t>DOPSD0112</t>
  </si>
  <si>
    <t>DOPSD0202</t>
  </si>
  <si>
    <t>DOPSD0203</t>
  </si>
  <si>
    <t>DOPSD0204</t>
  </si>
  <si>
    <t>DOPSD0205</t>
  </si>
  <si>
    <t>DOPSD0206</t>
  </si>
  <si>
    <t>DOPSD0207</t>
  </si>
  <si>
    <t>DOPSD0208</t>
  </si>
  <si>
    <t>DOPSD0209</t>
  </si>
  <si>
    <t>DOPSD0210</t>
  </si>
  <si>
    <t>DOPSD0211</t>
  </si>
  <si>
    <t>DOPSD0212</t>
  </si>
  <si>
    <t>DOPSD0301</t>
  </si>
  <si>
    <t>DOPSD0302</t>
  </si>
  <si>
    <t>DOPSD0303</t>
  </si>
  <si>
    <t>DOPSD0304</t>
  </si>
  <si>
    <t>DOPSD0305</t>
  </si>
  <si>
    <t>DOPSD0306</t>
  </si>
  <si>
    <t>DOPSD0307</t>
  </si>
  <si>
    <t>DOPSD0308</t>
  </si>
  <si>
    <t>DOPSD0401</t>
  </si>
  <si>
    <t>DOPSD0402</t>
  </si>
  <si>
    <t>DOPSD0403</t>
  </si>
  <si>
    <t>DOPSD0404</t>
  </si>
  <si>
    <t>System losses</t>
  </si>
  <si>
    <t>DRAB0903</t>
  </si>
  <si>
    <t>DRAB0904</t>
  </si>
  <si>
    <t>DRAB1501</t>
  </si>
  <si>
    <t>DRAB1502</t>
  </si>
  <si>
    <t>DRAB1503</t>
  </si>
  <si>
    <t>DRAB1504</t>
  </si>
  <si>
    <t>DRAB1505</t>
  </si>
  <si>
    <t>DRAB1506</t>
  </si>
  <si>
    <t>DRAB1507</t>
  </si>
  <si>
    <t>DRAB1508</t>
  </si>
  <si>
    <t>DRAB1509</t>
  </si>
  <si>
    <t>DRAB1208</t>
  </si>
  <si>
    <t>DRAB1209</t>
  </si>
  <si>
    <t>DRAB1210</t>
  </si>
  <si>
    <t>DRAB13</t>
  </si>
  <si>
    <t>DREV0110</t>
  </si>
  <si>
    <t>DREV0111</t>
  </si>
  <si>
    <t>DREV0112</t>
  </si>
  <si>
    <t>Revenue from metering charges</t>
  </si>
  <si>
    <t>Revenue from connection charges</t>
  </si>
  <si>
    <t>Revenue from public lighting charges</t>
  </si>
  <si>
    <t>Opex for transmission connection point planning</t>
  </si>
  <si>
    <t>DOPED0304</t>
  </si>
  <si>
    <t>Energy received from TNSP and other DNSPs not included in the above categories</t>
  </si>
  <si>
    <t>For overhead network assets less than 33kV:</t>
  </si>
  <si>
    <t>For underground network assets less than 33kV:</t>
  </si>
  <si>
    <t>For overhead network assets 33kV and above:</t>
  </si>
  <si>
    <t>Closing value for overhead asset 33kV and above value</t>
  </si>
  <si>
    <t>For underground network assets 33kV and above:</t>
  </si>
  <si>
    <t>Overhead assets 33kV and above (wires and towers / poles etc)</t>
  </si>
  <si>
    <t>Underground assets 33kV and above (cables, ducts etc)</t>
  </si>
  <si>
    <t>Overhead network assets less than 33kV (wires and poles)</t>
  </si>
  <si>
    <t>Underground network assets less than 33kV (cables)</t>
  </si>
  <si>
    <t xml:space="preserve">Overhead network assets 33kV and above (wires and towers / poles etc) </t>
  </si>
  <si>
    <t>Underground network assets 33kV and above (cables, ducts etc)</t>
  </si>
  <si>
    <t>Closing value for underground asset 33kV and above value</t>
  </si>
  <si>
    <t>Underground network assets 33kV and above(cables, ducts etc)</t>
  </si>
  <si>
    <t>Energy Delivery to unmetered supplies</t>
  </si>
  <si>
    <t>DOEF04001</t>
  </si>
  <si>
    <t>End user costs (not standard control services)</t>
  </si>
  <si>
    <t>Postal address (if different to business address)</t>
  </si>
  <si>
    <t>Whole of network unplanned SAIDI</t>
  </si>
  <si>
    <t>Whole of network unplanned SAIFI</t>
  </si>
  <si>
    <t>Urban and CBD vegetation maintenance spans</t>
  </si>
  <si>
    <t>Rural vegetation maintenance spans</t>
  </si>
  <si>
    <t>Total vegetation maintenance spans</t>
  </si>
  <si>
    <t>Total number of spans</t>
  </si>
  <si>
    <t>Average urban and CBD vegetation maintenance span cycle</t>
  </si>
  <si>
    <t>Average rural vegetation maintenance span cycle</t>
  </si>
  <si>
    <t>Average number of trees per urban and CBD vegetation maintenance span</t>
  </si>
  <si>
    <t>Average number of trees per rural vegetation maintenance span</t>
  </si>
  <si>
    <t>Tropical proportion</t>
  </si>
  <si>
    <t>DOEF0209</t>
  </si>
  <si>
    <t>DOEF0210</t>
  </si>
  <si>
    <t>DOEF0211</t>
  </si>
  <si>
    <t>DOEF0212</t>
  </si>
  <si>
    <t>Average number of defects per urban and CBD vegetation maintenance span</t>
  </si>
  <si>
    <t>Average number of defects per rural vegetation maintenance span</t>
  </si>
  <si>
    <t>DOEF0213</t>
  </si>
  <si>
    <t>DOEF0214</t>
  </si>
  <si>
    <t>For each provision report:</t>
  </si>
  <si>
    <t>DOPEX0401</t>
  </si>
  <si>
    <t>Opex component</t>
  </si>
  <si>
    <t>Capex component</t>
  </si>
  <si>
    <t>The carrying amount at the beginning of the period</t>
  </si>
  <si>
    <t>Increases to the provision</t>
  </si>
  <si>
    <t>Amounts used (that is, incurred and charged against the provision) during the period</t>
  </si>
  <si>
    <t>Unused amounts reversed during the period</t>
  </si>
  <si>
    <t>The increase during the period in the discounted amount arising from the passage of time and the effect of any change in the discount rate.</t>
  </si>
  <si>
    <t>The carrying amount at the end of the period</t>
  </si>
  <si>
    <t>Energy Delivery at On-peak times</t>
  </si>
  <si>
    <t>Energy Delivery at Off-peak times</t>
  </si>
  <si>
    <t>Energy into DNSP network  at On-peak times</t>
  </si>
  <si>
    <t>Energy into DNSP network  at Off-peak times</t>
  </si>
  <si>
    <t>Table 2.1 Revenue grouping by chargeable quantity</t>
  </si>
  <si>
    <t>Table 2.2 Revenue grouping by Customer type or class</t>
  </si>
  <si>
    <t>Table 2.3 Revenue (penalties) allowed (deducted) through incentive schemes</t>
  </si>
  <si>
    <t>Table 3.1 Opex categories</t>
  </si>
  <si>
    <t>Table 3.1.1 Current opex categories  and cost allocations</t>
  </si>
  <si>
    <t>Table 3.1.2 Historical opex categories and cost allocations</t>
  </si>
  <si>
    <t>DOPEX01A</t>
  </si>
  <si>
    <t>Table 3.2 Opex consistency</t>
  </si>
  <si>
    <t>Table 3.2.1  Opex consistency - current cost allocation approach</t>
  </si>
  <si>
    <t>Table 3.2.2  Opex consistency - historical cost allocation approaches</t>
  </si>
  <si>
    <t>Table 3.4 Opex for high voltage customers</t>
  </si>
  <si>
    <t>Table 4.1 Regulatory Asset Base Values</t>
  </si>
  <si>
    <t>Table 4.2 Asset value roll forward</t>
  </si>
  <si>
    <t>Table 4.3 Total disaggregated RAB asset values</t>
  </si>
  <si>
    <t xml:space="preserve">Table 4.4 Asset lives  </t>
  </si>
  <si>
    <t>Table 4.4.1 Asset Lives – estimated service life of new assets</t>
  </si>
  <si>
    <t>Table 4.4.2 Asset Lives – estimated residual service life</t>
  </si>
  <si>
    <t>Table 5.1 Energy delivery</t>
  </si>
  <si>
    <t>Table 5.1.1 Energy grouping - delivery by chargeable quantity</t>
  </si>
  <si>
    <t>Table 5.1.2 Energy - received from TNSP and other DNSPs by time of receipt</t>
  </si>
  <si>
    <t>Table 5.1.3 Energy - received into DNSP system from embedded generation by time of receipt</t>
  </si>
  <si>
    <t>Table 5.1.4 Energy grouping  - customer type or class</t>
  </si>
  <si>
    <t>Table 5.2.2 Distribution customer numbers by location on the network</t>
  </si>
  <si>
    <t>Table 5.2.1 Distribution customer numbers by customer type or class</t>
  </si>
  <si>
    <t>Table 5.3.1 Annual system maximum demand characteristics at the zone substation level – MW measure</t>
  </si>
  <si>
    <t>Table 5.3.3 Annual system maximum demand characteristics at the zone substation level – MVA measure</t>
  </si>
  <si>
    <t>Table 5.3.5 Power factor conversion between MVA and MW</t>
  </si>
  <si>
    <t>Table 5.3.6 Demand supplied (for customers charged on this basis) – MW measure</t>
  </si>
  <si>
    <t>Table 5.3.7 Demand supplied (for customers charged on this basis) – MVA measure</t>
  </si>
  <si>
    <t>Table 6.1.1 Overhead network length of circuit at each voltage</t>
  </si>
  <si>
    <t>Table 6.1 Network Capacities Variables</t>
  </si>
  <si>
    <t>Table 6.1.2 Underground network circuit length at each voltage</t>
  </si>
  <si>
    <t>Table 6.1.3 Estimated overhead network weighted average MVA capacity by voltage class</t>
  </si>
  <si>
    <t>Table 6.1.4 Estimated underground network weighted average MVA capacity by voltage class</t>
  </si>
  <si>
    <t>Table 6.2.1 Distribution transformer total installed capacity</t>
  </si>
  <si>
    <t>Table 6.2.2 Zone substation transformer capacity</t>
  </si>
  <si>
    <t>Table 7.1 Reliability</t>
  </si>
  <si>
    <t>Table 7.1.1 Inclusive of MEDs</t>
  </si>
  <si>
    <t>Table 7.1.2 Exclusive of MEDs</t>
  </si>
  <si>
    <t>Table 7.2 Energy not supplied</t>
  </si>
  <si>
    <t>Table 7.3 System losses</t>
  </si>
  <si>
    <t>Table 7.4 Capacity utilisation</t>
  </si>
  <si>
    <t>Table 8.1 Density factors</t>
  </si>
  <si>
    <t>Table 8.2 Terrain factors</t>
  </si>
  <si>
    <t>Table 8.3 Service area factors</t>
  </si>
  <si>
    <t>Table 8.4 Weather stations</t>
  </si>
  <si>
    <t>minutes/customer</t>
  </si>
  <si>
    <t>interruptions/customer</t>
  </si>
  <si>
    <t>Total installed capacity for first step transformation where there are two steps to reach distribution voltage</t>
  </si>
  <si>
    <t>Total installed capacity for second step transformation where there are two steps to reach distribution voltage</t>
  </si>
  <si>
    <t>Total zone substation transformer capacity where there is only a single step transformation to reach distribution voltage</t>
  </si>
  <si>
    <t>Energy into DNSP network  at On-peak times from non-residential embedded generation</t>
  </si>
  <si>
    <t>Energy into DNSP network  at Shoulder times from non-residential embedded generation</t>
  </si>
  <si>
    <t>Energy into DNSP network  at Off-peak times from non-residential embedded generation</t>
  </si>
  <si>
    <t>Energy received from embedded generation not included in above categories from non-residential embedded generation</t>
  </si>
  <si>
    <t>Energy into DNSP network  at On-peak times from residential embedded generation</t>
  </si>
  <si>
    <t>Energy into DNSP network  at Shoulder times from residential embedded generation</t>
  </si>
  <si>
    <t>Energy into DNSP network  at Off-peak times from residential embedded generation</t>
  </si>
  <si>
    <t>Energy received from embedded generation not included in above categories from residential embedded generation</t>
  </si>
  <si>
    <t>DOPED0405</t>
  </si>
  <si>
    <t>DOPED0406</t>
  </si>
  <si>
    <t>DOPED0407</t>
  </si>
  <si>
    <t>DOPED0408</t>
  </si>
  <si>
    <t>Number of spans</t>
  </si>
  <si>
    <t>Materiality</t>
  </si>
  <si>
    <t>$'000</t>
  </si>
  <si>
    <t>Years</t>
  </si>
  <si>
    <t>Trees</t>
  </si>
  <si>
    <t>Defects</t>
  </si>
  <si>
    <t>Overhead distribution assets less than 33kV (wires and poles)</t>
  </si>
  <si>
    <t>Underground distribution assets less than 33kV (cables, ducts etc)</t>
  </si>
  <si>
    <t xml:space="preserve">Estimated Value of Capital Contributions or Contributed Assets </t>
  </si>
  <si>
    <t>DREV0113</t>
  </si>
  <si>
    <t>Revenue from controlled load customer charges</t>
  </si>
  <si>
    <t>DOPED0206</t>
  </si>
  <si>
    <t>Controlled load energy deliveries</t>
  </si>
  <si>
    <t>DRAB0806</t>
  </si>
  <si>
    <t>DRAB0807</t>
  </si>
  <si>
    <t>Table 3.3 Provisions</t>
  </si>
  <si>
    <t>Non-residential customers not on demand tariffs energy deliveries</t>
  </si>
  <si>
    <t>Non-coincident Summated Raw System Annual Maximum Demand</t>
  </si>
  <si>
    <t>Non-coincident Summated Weather Adjusted System Annual Maximum Demand 10% POE</t>
  </si>
  <si>
    <t>Non-coincident Summated Weather Adjusted System Annual Maximum Demand 50% POE</t>
  </si>
  <si>
    <t>DOPSD0309</t>
  </si>
  <si>
    <t xml:space="preserve">Revenue from non-residential customers not on demand tariffs </t>
  </si>
  <si>
    <t xml:space="preserve">Revenue from non-residential low voltage demand tariff customers </t>
  </si>
  <si>
    <t xml:space="preserve">Revenue from non-residential high voltage demand tariff customers </t>
  </si>
  <si>
    <t>Non-residential customers not on demand tariff customer numbers</t>
  </si>
  <si>
    <t>Table 5.3.4 Annual system maximum demand characteristics at the transmission connection point – MVA measure</t>
  </si>
  <si>
    <t>Table 5.3.2 Annual system maximum demand characteristics at the transmission connection point – MW measure</t>
  </si>
  <si>
    <t>Whole of network unplanned SAIDI excluding excluded outages</t>
  </si>
  <si>
    <t>Whole of network unplanned SAIFI excluding excluded outages</t>
  </si>
  <si>
    <t>DOEF04002</t>
  </si>
  <si>
    <t>[Add rows as required for other voltages here. For each additional row specify the voltage level and add a variable code]</t>
  </si>
  <si>
    <t>DOPEX0206</t>
  </si>
  <si>
    <t>DOPEX0206A</t>
  </si>
  <si>
    <t>6. Physical Assets worksheet</t>
  </si>
  <si>
    <t>8. Operating environment factors worksheet</t>
  </si>
  <si>
    <t>Route Line length</t>
  </si>
  <si>
    <t>Jon Hocking</t>
  </si>
  <si>
    <t>Endeavour Energy</t>
  </si>
  <si>
    <t>PO Box 811</t>
  </si>
  <si>
    <t>Seven Hills</t>
  </si>
  <si>
    <t>NSW</t>
  </si>
  <si>
    <t>51 Huntingwood Drive</t>
  </si>
  <si>
    <t>Huntingwood</t>
  </si>
  <si>
    <t>ABN 59 253 130 878</t>
  </si>
  <si>
    <t>DOEF04003</t>
  </si>
  <si>
    <t>DOEF04004</t>
  </si>
  <si>
    <t>DOEF04005</t>
  </si>
  <si>
    <t>DOEF04006</t>
  </si>
  <si>
    <t>DOEF04007</t>
  </si>
  <si>
    <t>DOEF04008</t>
  </si>
  <si>
    <t>DOEF04009</t>
  </si>
  <si>
    <t>DOEF04010</t>
  </si>
  <si>
    <t>DOEF04011</t>
  </si>
  <si>
    <t>DOEF04012</t>
  </si>
  <si>
    <t>DOEF04013</t>
  </si>
  <si>
    <t>DOEF04014</t>
  </si>
  <si>
    <t>DOEF04015</t>
  </si>
  <si>
    <t>DOEF04016</t>
  </si>
  <si>
    <t>DOEF04017</t>
  </si>
  <si>
    <t>DOEF04018</t>
  </si>
  <si>
    <t>DOEF04019</t>
  </si>
  <si>
    <t>DOEF04020</t>
  </si>
  <si>
    <t>DOEF04021</t>
  </si>
  <si>
    <t>DOEF04022</t>
  </si>
  <si>
    <t>DOEF04023</t>
  </si>
  <si>
    <t>DOEF04024</t>
  </si>
  <si>
    <t>Albion Park Rail</t>
  </si>
  <si>
    <t>Beecroft Peninsula</t>
  </si>
  <si>
    <t>Katoomba</t>
  </si>
  <si>
    <t>Bombo</t>
  </si>
  <si>
    <t>Castlereagh</t>
  </si>
  <si>
    <t>Port Kembla</t>
  </si>
  <si>
    <t>Prospect</t>
  </si>
  <si>
    <t>Richmond</t>
  </si>
  <si>
    <t>Valley Heights</t>
  </si>
  <si>
    <t>Ulladulla</t>
  </si>
  <si>
    <t>Yes</t>
  </si>
  <si>
    <t>02 9853 4386 / 0407 348 156</t>
  </si>
  <si>
    <t>Jon.Hocking@endeavourenergy.com.au</t>
  </si>
  <si>
    <t>DOPEX0104</t>
  </si>
  <si>
    <t>DOPEX0105</t>
  </si>
  <si>
    <t>DOPEX0106</t>
  </si>
  <si>
    <t>DOPEX0107</t>
  </si>
  <si>
    <t>DOPEX0108</t>
  </si>
  <si>
    <t>DOPEX0109</t>
  </si>
  <si>
    <t>DOPEX0110</t>
  </si>
  <si>
    <t>DOPEX0111</t>
  </si>
  <si>
    <t>DOPEX0112</t>
  </si>
  <si>
    <t xml:space="preserve">Network Operating costs  </t>
  </si>
  <si>
    <t>Inspection</t>
  </si>
  <si>
    <t>Pole replacement</t>
  </si>
  <si>
    <t>Maintenance and repair</t>
  </si>
  <si>
    <t>Vegetation Management</t>
  </si>
  <si>
    <t>Emergency Response</t>
  </si>
  <si>
    <t>Other NM operating costs</t>
  </si>
  <si>
    <t>Non-network alternatives (demand management)</t>
  </si>
  <si>
    <t>Meter reading</t>
  </si>
  <si>
    <t>Customer service</t>
  </si>
  <si>
    <t>Advertising, marketing and promotions</t>
  </si>
  <si>
    <t>Other operating expenditures</t>
  </si>
  <si>
    <t>Other network maintenance costs</t>
  </si>
  <si>
    <t xml:space="preserve">Operating costs  </t>
  </si>
  <si>
    <t>Other distribution maintenance costs (specify any component that exceeds 5% of total maintenance costs)</t>
  </si>
  <si>
    <t>Meter reading costs (exclude meter services Type 1 to 4)</t>
  </si>
  <si>
    <t>Other expenses (specify any component that exceeds 5% of total operating costs)</t>
  </si>
  <si>
    <t>Cost associated with public lighting maintenance</t>
  </si>
  <si>
    <t>DOPEX0301A</t>
  </si>
  <si>
    <t>DOPEX0302A</t>
  </si>
  <si>
    <t>DOPEX0303A</t>
  </si>
  <si>
    <t>DOPEX0304A</t>
  </si>
  <si>
    <t>DOPEX0305A</t>
  </si>
  <si>
    <t>DOPEX0306A</t>
  </si>
  <si>
    <t>DOPEX0307A</t>
  </si>
  <si>
    <t>DOPEX0308A</t>
  </si>
  <si>
    <t>DOPEX0309A</t>
  </si>
  <si>
    <t>DOPEX0310A</t>
  </si>
  <si>
    <t>DOPEX0311A</t>
  </si>
  <si>
    <t>DOPEX0312A</t>
  </si>
  <si>
    <t>DOPEX0301B</t>
  </si>
  <si>
    <t>DOPEX0302B</t>
  </si>
  <si>
    <t>DOPEX0303B</t>
  </si>
  <si>
    <t>DOPEX0304B</t>
  </si>
  <si>
    <t>DOPEX0305B</t>
  </si>
  <si>
    <t>DOPEX0306B</t>
  </si>
  <si>
    <t>DOPEX0307B</t>
  </si>
  <si>
    <t>DOPEX0308B</t>
  </si>
  <si>
    <t>DOPEX0309B</t>
  </si>
  <si>
    <t>DOPEX0310B</t>
  </si>
  <si>
    <t>DOPEX0311B</t>
  </si>
  <si>
    <t>DOPEX0312B</t>
  </si>
  <si>
    <t>DOPEX0301C</t>
  </si>
  <si>
    <t>DOPEX0302C</t>
  </si>
  <si>
    <t>DOPEX0303C</t>
  </si>
  <si>
    <t>DOPEX0304C</t>
  </si>
  <si>
    <t>DOPEX0305C</t>
  </si>
  <si>
    <t>DOPEX0306C</t>
  </si>
  <si>
    <t>DOPEX0307C</t>
  </si>
  <si>
    <t>DOPEX0308C</t>
  </si>
  <si>
    <t>DOPEX0309C</t>
  </si>
  <si>
    <t>DOPEX0310C</t>
  </si>
  <si>
    <t>DOPEX0311C</t>
  </si>
  <si>
    <t>DOPEX0312C</t>
  </si>
  <si>
    <t>DOPEX0301D</t>
  </si>
  <si>
    <t>DOPEX0302D</t>
  </si>
  <si>
    <t>DOPEX0303D</t>
  </si>
  <si>
    <t>DOPEX0304D</t>
  </si>
  <si>
    <t>DOPEX0305D</t>
  </si>
  <si>
    <t>DOPEX0306D</t>
  </si>
  <si>
    <t>DOPEX0307D</t>
  </si>
  <si>
    <t>DOPEX0308D</t>
  </si>
  <si>
    <t>DOPEX0309D</t>
  </si>
  <si>
    <t>DOPEX0310D</t>
  </si>
  <si>
    <t>DOPEX0311D</t>
  </si>
  <si>
    <t>DOPEX0312D</t>
  </si>
  <si>
    <t>Employee Benefits</t>
  </si>
  <si>
    <t>Self Insurance</t>
  </si>
  <si>
    <t>Defined Benefits Superannuation</t>
  </si>
  <si>
    <t>Dividend</t>
  </si>
  <si>
    <t>DPA0703</t>
  </si>
  <si>
    <t>Public lighting columns</t>
  </si>
  <si>
    <t>Economic benchmarking data template (Consolidated Information)</t>
  </si>
  <si>
    <t>DOPEX0101A</t>
  </si>
  <si>
    <t>DOPEX0102A</t>
  </si>
  <si>
    <t>DOPEX0103A</t>
  </si>
  <si>
    <t>DOPEX0104A</t>
  </si>
  <si>
    <t>DOPEX0105A</t>
  </si>
  <si>
    <t>DOPEX0106A</t>
  </si>
  <si>
    <t>DOPEX0107A</t>
  </si>
  <si>
    <t>DOPEX0108A</t>
  </si>
  <si>
    <t>DOPEX0109A</t>
  </si>
  <si>
    <t>DOPEX0110A</t>
  </si>
  <si>
    <t>DOPEX0111A</t>
  </si>
  <si>
    <t>DOPEX0112A</t>
  </si>
  <si>
    <t>DOPEX0101B</t>
  </si>
  <si>
    <t>DOPEX0102B</t>
  </si>
  <si>
    <t>DOPEX0103B</t>
  </si>
  <si>
    <t>DOPEX0104B</t>
  </si>
  <si>
    <t>DOPEX0105B</t>
  </si>
  <si>
    <t>DOPEX0106B</t>
  </si>
  <si>
    <t>DOPEX0107B</t>
  </si>
  <si>
    <t>DOPEX0108B</t>
  </si>
  <si>
    <t>DOPEX0109B</t>
  </si>
  <si>
    <t>DOPEX0110B</t>
  </si>
  <si>
    <t>DOPEX0111B</t>
  </si>
  <si>
    <t>DOPEX0112B</t>
  </si>
  <si>
    <t>DOPEX0301</t>
  </si>
  <si>
    <t>DOPEX0302</t>
  </si>
  <si>
    <t>DOPEX0303</t>
  </si>
  <si>
    <t>DOPEX0304</t>
  </si>
  <si>
    <t>DOPEX0305</t>
  </si>
  <si>
    <t>DOPEX0306</t>
  </si>
  <si>
    <t>DOPEX0307</t>
  </si>
  <si>
    <t>DOPEX0308</t>
  </si>
  <si>
    <t>DOPEX0309</t>
  </si>
  <si>
    <t>DOPEX0310</t>
  </si>
  <si>
    <t>DOPEX0311</t>
  </si>
  <si>
    <t>DOPEX0312</t>
  </si>
  <si>
    <t>DOPEX01B</t>
  </si>
  <si>
    <t>EE COMMENT</t>
  </si>
  <si>
    <t>Undiversified Sum of ZS &amp; HVC individual peaks (as per our definition)</t>
  </si>
  <si>
    <t>Undiversified Sum of ZS &amp; HVC individual temperature corrected</t>
  </si>
  <si>
    <t>Summation of all ZS &amp; HVC by date and time and then find the Peak using the EE Date and Time Peak</t>
  </si>
  <si>
    <t>Summation of all ZS &amp; HVC by Date and Time &amp; then temperature corrected</t>
  </si>
  <si>
    <t>MW calculated by using the respective undiversified 50% POE power factors</t>
  </si>
  <si>
    <t>Undiversified Sum of BSP individual temperature corrected</t>
  </si>
  <si>
    <t>Summation of all BSPs by date and time (EE Actual)</t>
  </si>
  <si>
    <t>Summation of all BSP by Date and Time &amp; then temperature corrected (EE diversified)</t>
  </si>
  <si>
    <t>MVA calculated by using the EE powerfactor below in table 5.3.5</t>
  </si>
  <si>
    <t>Undiversified Sum of BSP individual peaks (as per our definition)</t>
  </si>
  <si>
    <t>Actual EE level</t>
  </si>
  <si>
    <t>Diversified EE Level</t>
  </si>
  <si>
    <t>EE Powerfactor</t>
  </si>
  <si>
    <t>Badgerys Creek</t>
  </si>
  <si>
    <t>Bellambi</t>
  </si>
  <si>
    <t>Bowral</t>
  </si>
  <si>
    <t>Cobbitty</t>
  </si>
  <si>
    <t>Mount Annan</t>
  </si>
  <si>
    <t>Holsworthy</t>
  </si>
  <si>
    <t>Horsley Park</t>
  </si>
  <si>
    <t>Bowenfels</t>
  </si>
  <si>
    <t>Miller</t>
  </si>
  <si>
    <t>Moss Vale</t>
  </si>
  <si>
    <t>Blackheath</t>
  </si>
  <si>
    <t>Yerriyong</t>
  </si>
  <si>
    <t>Nullo Mountain</t>
  </si>
  <si>
    <t>North Parramatta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</si>
</sst>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3" formatCode="_-* #,##0.00_-;\-* #,##0.00_-;_-* &quot;-&quot;??_-;_-@_-"/>
    <numFmt numFmtId="164" formatCode="#,##0.000"/>
    <numFmt numFmtId="165" formatCode="_(* #,##0_);_(* \(#,##0\);_(* &quot;-&quot;_);_(@_)"/>
    <numFmt numFmtId="166" formatCode="0.000"/>
    <numFmt numFmtId="167" formatCode="_-* #,##0.000_-;\-* #,##0.000_-;_-* &quot;-&quot;??_-;_-@_-"/>
    <numFmt numFmtId="168" formatCode="_-* #,##0_-;\-* #,##0_-;_-* &quot;-&quot;??_-;_-@_-"/>
    <numFmt numFmtId="169" formatCode="#,##0.000_ ;\-#,##0.000\ "/>
    <numFmt numFmtId="170" formatCode="0.0"/>
  </numFmts>
  <fonts count="22" x14ac:knownFonts="1">
    <font>
      <sz val="11"/>
      <color theme="1"/>
      <name val="Calibri"/>
      <family val="2"/>
      <scheme val="minor"/>
    </font>
    <font>
      <b/>
      <sz val="11"/>
      <color indexed="8"/>
      <name val="Calibri"/>
      <family val="2"/>
    </font>
    <font>
      <b/>
      <sz val="12"/>
      <color indexed="8"/>
      <name val="Calibri"/>
      <family val="2"/>
    </font>
    <font>
      <i/>
      <sz val="11"/>
      <color indexed="8"/>
      <name val="Calibri"/>
      <family val="2"/>
    </font>
    <font>
      <b/>
      <i/>
      <sz val="11"/>
      <color indexed="8"/>
      <name val="Calibri"/>
      <family val="2"/>
    </font>
    <font>
      <sz val="10"/>
      <name val="Arial"/>
      <family val="2"/>
    </font>
    <font>
      <b/>
      <sz val="16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sz val="11"/>
      <name val="Calibri"/>
      <family val="2"/>
    </font>
    <font>
      <sz val="8"/>
      <name val="Calibri"/>
      <family val="2"/>
    </font>
    <font>
      <u/>
      <sz val="11"/>
      <color theme="1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11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8">
    <xf numFmtId="0" fontId="0" fillId="0" borderId="0"/>
    <xf numFmtId="165" fontId="8" fillId="2" borderId="0" applyNumberFormat="0" applyFont="0" applyBorder="0" applyAlignment="0">
      <alignment horizontal="right"/>
    </xf>
    <xf numFmtId="0" fontId="12" fillId="0" borderId="0" applyNumberFormat="0" applyFill="0" applyBorder="0" applyAlignment="0" applyProtection="0"/>
    <xf numFmtId="165" fontId="5" fillId="3" borderId="0" applyFont="0" applyBorder="0" applyAlignment="0">
      <alignment horizontal="right"/>
      <protection locked="0"/>
    </xf>
    <xf numFmtId="0" fontId="5" fillId="4" borderId="0"/>
    <xf numFmtId="0" fontId="5" fillId="0" borderId="0"/>
    <xf numFmtId="165" fontId="5" fillId="2" borderId="0" applyNumberFormat="0" applyFont="0" applyBorder="0" applyAlignment="0">
      <alignment horizontal="right"/>
    </xf>
    <xf numFmtId="43" fontId="19" fillId="0" borderId="0" applyFont="0" applyFill="0" applyBorder="0" applyAlignment="0" applyProtection="0"/>
  </cellStyleXfs>
  <cellXfs count="146">
    <xf numFmtId="0" fontId="0" fillId="0" borderId="0" xfId="0"/>
    <xf numFmtId="0" fontId="1" fillId="0" borderId="0" xfId="0" applyFont="1"/>
    <xf numFmtId="0" fontId="0" fillId="0" borderId="0" xfId="0" applyFont="1"/>
    <xf numFmtId="0" fontId="0" fillId="4" borderId="0" xfId="0" applyFill="1"/>
    <xf numFmtId="0" fontId="12" fillId="4" borderId="0" xfId="2" applyFill="1"/>
    <xf numFmtId="0" fontId="0" fillId="0" borderId="0" xfId="0" applyAlignment="1">
      <alignment horizontal="left"/>
    </xf>
    <xf numFmtId="0" fontId="2" fillId="0" borderId="0" xfId="0" applyFont="1"/>
    <xf numFmtId="0" fontId="0" fillId="0" borderId="0" xfId="0" applyAlignment="1">
      <alignment horizontal="left" vertical="top"/>
    </xf>
    <xf numFmtId="0" fontId="0" fillId="0" borderId="0" xfId="0" applyFont="1" applyAlignment="1">
      <alignment wrapText="1"/>
    </xf>
    <xf numFmtId="0" fontId="0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1" fillId="0" borderId="0" xfId="0" applyFont="1" applyBorder="1" applyAlignment="1">
      <alignment vertical="center" wrapText="1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>
      <alignment horizontal="left" vertical="center" wrapText="1"/>
    </xf>
    <xf numFmtId="0" fontId="1" fillId="0" borderId="0" xfId="0" applyFont="1" applyAlignment="1">
      <alignment horizontal="justify" vertical="center" wrapText="1"/>
    </xf>
    <xf numFmtId="164" fontId="0" fillId="0" borderId="0" xfId="0" applyNumberFormat="1"/>
    <xf numFmtId="0" fontId="0" fillId="0" borderId="0" xfId="0" applyBorder="1"/>
    <xf numFmtId="0" fontId="4" fillId="0" borderId="0" xfId="0" applyFont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1" fillId="0" borderId="0" xfId="0" applyFont="1" applyFill="1"/>
    <xf numFmtId="0" fontId="5" fillId="4" borderId="0" xfId="4"/>
    <xf numFmtId="0" fontId="5" fillId="4" borderId="0" xfId="4" applyAlignment="1"/>
    <xf numFmtId="0" fontId="6" fillId="0" borderId="0" xfId="4" applyFont="1" applyFill="1"/>
    <xf numFmtId="0" fontId="9" fillId="0" borderId="1" xfId="4" applyFont="1" applyFill="1" applyBorder="1"/>
    <xf numFmtId="0" fontId="9" fillId="0" borderId="0" xfId="4" applyFont="1" applyFill="1"/>
    <xf numFmtId="0" fontId="8" fillId="0" borderId="2" xfId="0" applyFont="1" applyFill="1" applyBorder="1" applyAlignment="1"/>
    <xf numFmtId="0" fontId="8" fillId="0" borderId="2" xfId="0" applyFont="1" applyFill="1" applyBorder="1"/>
    <xf numFmtId="0" fontId="8" fillId="0" borderId="3" xfId="0" applyFont="1" applyFill="1" applyBorder="1"/>
    <xf numFmtId="0" fontId="8" fillId="0" borderId="0" xfId="0" applyFont="1" applyFill="1" applyBorder="1"/>
    <xf numFmtId="0" fontId="8" fillId="0" borderId="5" xfId="0" applyFont="1" applyFill="1" applyBorder="1" applyProtection="1">
      <protection locked="0"/>
    </xf>
    <xf numFmtId="0" fontId="8" fillId="0" borderId="5" xfId="0" applyFont="1" applyFill="1" applyBorder="1"/>
    <xf numFmtId="0" fontId="8" fillId="0" borderId="5" xfId="0" applyFont="1" applyFill="1" applyBorder="1" applyAlignment="1" applyProtection="1">
      <protection locked="0"/>
    </xf>
    <xf numFmtId="0" fontId="8" fillId="0" borderId="6" xfId="0" applyFont="1" applyFill="1" applyBorder="1" applyAlignment="1"/>
    <xf numFmtId="0" fontId="8" fillId="0" borderId="6" xfId="0" applyFont="1" applyFill="1" applyBorder="1"/>
    <xf numFmtId="0" fontId="8" fillId="0" borderId="7" xfId="0" applyFont="1" applyFill="1" applyBorder="1"/>
    <xf numFmtId="0" fontId="5" fillId="0" borderId="0" xfId="4" applyFont="1" applyFill="1"/>
    <xf numFmtId="0" fontId="9" fillId="0" borderId="8" xfId="4" applyFont="1" applyFill="1" applyBorder="1"/>
    <xf numFmtId="0" fontId="8" fillId="0" borderId="9" xfId="0" applyFont="1" applyFill="1" applyBorder="1" applyAlignment="1">
      <alignment horizontal="left" indent="1"/>
    </xf>
    <xf numFmtId="0" fontId="7" fillId="0" borderId="10" xfId="0" applyFont="1" applyFill="1" applyBorder="1" applyAlignment="1">
      <alignment horizontal="left" indent="1"/>
    </xf>
    <xf numFmtId="0" fontId="8" fillId="0" borderId="0" xfId="0" applyFont="1" applyFill="1" applyBorder="1" applyAlignment="1">
      <alignment horizontal="right" indent="1"/>
    </xf>
    <xf numFmtId="0" fontId="8" fillId="0" borderId="10" xfId="0" applyFont="1" applyFill="1" applyBorder="1" applyAlignment="1">
      <alignment horizontal="left" indent="1"/>
    </xf>
    <xf numFmtId="0" fontId="8" fillId="0" borderId="11" xfId="0" applyFont="1" applyFill="1" applyBorder="1" applyAlignment="1">
      <alignment horizontal="left" indent="1"/>
    </xf>
    <xf numFmtId="0" fontId="1" fillId="0" borderId="0" xfId="0" applyFont="1" applyAlignment="1">
      <alignment vertical="center" wrapText="1"/>
    </xf>
    <xf numFmtId="0" fontId="0" fillId="0" borderId="0" xfId="0" applyFont="1" applyAlignment="1">
      <alignment horizontal="center" vertical="center" wrapText="1"/>
    </xf>
    <xf numFmtId="0" fontId="13" fillId="0" borderId="0" xfId="0" applyFont="1" applyAlignment="1">
      <alignment horizontal="left" vertical="center" wrapText="1"/>
    </xf>
    <xf numFmtId="0" fontId="13" fillId="0" borderId="0" xfId="0" applyFont="1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1" fillId="0" borderId="0" xfId="0" applyFont="1" applyBorder="1"/>
    <xf numFmtId="0" fontId="14" fillId="0" borderId="0" xfId="0" applyFont="1" applyAlignment="1">
      <alignment horizontal="left" vertical="center" wrapText="1"/>
    </xf>
    <xf numFmtId="0" fontId="14" fillId="0" borderId="0" xfId="0" applyFont="1" applyBorder="1" applyAlignment="1">
      <alignment vertical="center" wrapText="1"/>
    </xf>
    <xf numFmtId="164" fontId="0" fillId="0" borderId="0" xfId="0" applyNumberFormat="1" applyBorder="1"/>
    <xf numFmtId="0" fontId="0" fillId="5" borderId="1" xfId="0" applyFill="1" applyBorder="1"/>
    <xf numFmtId="164" fontId="0" fillId="5" borderId="1" xfId="0" applyNumberFormat="1" applyFill="1" applyBorder="1"/>
    <xf numFmtId="0" fontId="0" fillId="0" borderId="0" xfId="0" applyFill="1"/>
    <xf numFmtId="0" fontId="0" fillId="0" borderId="1" xfId="0" applyFill="1" applyBorder="1"/>
    <xf numFmtId="0" fontId="16" fillId="5" borderId="0" xfId="0" applyFont="1" applyFill="1" applyAlignment="1">
      <alignment horizontal="left" vertical="center" wrapText="1"/>
    </xf>
    <xf numFmtId="0" fontId="0" fillId="0" borderId="0" xfId="0" applyFont="1" applyFill="1" applyAlignment="1">
      <alignment horizontal="left" vertical="center" wrapText="1"/>
    </xf>
    <xf numFmtId="0" fontId="0" fillId="0" borderId="0" xfId="0" applyFont="1" applyAlignment="1">
      <alignment wrapText="1"/>
    </xf>
    <xf numFmtId="0" fontId="14" fillId="0" borderId="0" xfId="0" applyFont="1"/>
    <xf numFmtId="0" fontId="15" fillId="0" borderId="0" xfId="0" applyFont="1"/>
    <xf numFmtId="0" fontId="15" fillId="0" borderId="0" xfId="0" applyFont="1" applyAlignment="1">
      <alignment vertical="center" wrapText="1"/>
    </xf>
    <xf numFmtId="0" fontId="0" fillId="0" borderId="0" xfId="0" applyFont="1" applyAlignment="1">
      <alignment vertical="center" wrapText="1"/>
    </xf>
    <xf numFmtId="0" fontId="15" fillId="0" borderId="0" xfId="0" applyFont="1" applyAlignment="1">
      <alignment horizontal="left" vertical="center" wrapText="1"/>
    </xf>
    <xf numFmtId="164" fontId="0" fillId="0" borderId="0" xfId="0" applyNumberFormat="1" applyFill="1" applyBorder="1"/>
    <xf numFmtId="0" fontId="0" fillId="0" borderId="0" xfId="0" applyFill="1" applyBorder="1"/>
    <xf numFmtId="0" fontId="0" fillId="0" borderId="0" xfId="0" applyFont="1" applyBorder="1" applyAlignment="1">
      <alignment horizontal="center"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horizontal="center"/>
    </xf>
    <xf numFmtId="0" fontId="0" fillId="0" borderId="0" xfId="0" applyFont="1" applyBorder="1" applyAlignment="1">
      <alignment horizontal="center"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10" fillId="0" borderId="0" xfId="0" applyFont="1" applyAlignment="1">
      <alignment horizontal="left" vertical="center" wrapText="1"/>
    </xf>
    <xf numFmtId="0" fontId="0" fillId="0" borderId="0" xfId="0" applyBorder="1" applyAlignment="1">
      <alignment vertical="top"/>
    </xf>
    <xf numFmtId="0" fontId="0" fillId="0" borderId="0" xfId="0" applyFont="1" applyAlignment="1">
      <alignment vertical="center" wrapText="1"/>
    </xf>
    <xf numFmtId="0" fontId="0" fillId="0" borderId="0" xfId="0" applyAlignment="1"/>
    <xf numFmtId="0" fontId="14" fillId="0" borderId="0" xfId="0" applyFont="1" applyAlignment="1"/>
    <xf numFmtId="0" fontId="16" fillId="0" borderId="0" xfId="0" applyFont="1" applyFill="1" applyBorder="1" applyAlignment="1">
      <alignment horizontal="center" wrapText="1"/>
    </xf>
    <xf numFmtId="0" fontId="0" fillId="0" borderId="0" xfId="0" applyAlignment="1">
      <alignment vertical="top"/>
    </xf>
    <xf numFmtId="0" fontId="16" fillId="5" borderId="0" xfId="0" applyFont="1" applyFill="1"/>
    <xf numFmtId="0" fontId="9" fillId="5" borderId="8" xfId="4" applyFont="1" applyFill="1" applyBorder="1"/>
    <xf numFmtId="0" fontId="9" fillId="5" borderId="12" xfId="4" applyFont="1" applyFill="1" applyBorder="1" applyAlignment="1"/>
    <xf numFmtId="0" fontId="5" fillId="5" borderId="12" xfId="4" applyFont="1" applyFill="1" applyBorder="1" applyAlignment="1"/>
    <xf numFmtId="0" fontId="5" fillId="5" borderId="13" xfId="4" applyFont="1" applyFill="1" applyBorder="1" applyAlignment="1"/>
    <xf numFmtId="0" fontId="8" fillId="5" borderId="12" xfId="0" applyFont="1" applyFill="1" applyBorder="1" applyAlignment="1" applyProtection="1">
      <alignment horizontal="left"/>
      <protection locked="0"/>
    </xf>
    <xf numFmtId="0" fontId="8" fillId="5" borderId="13" xfId="0" applyFont="1" applyFill="1" applyBorder="1" applyAlignment="1" applyProtection="1">
      <alignment horizontal="left"/>
      <protection locked="0"/>
    </xf>
    <xf numFmtId="0" fontId="8" fillId="5" borderId="14" xfId="0" applyFont="1" applyFill="1" applyBorder="1" applyAlignment="1" applyProtection="1">
      <alignment horizontal="left"/>
      <protection locked="0"/>
    </xf>
    <xf numFmtId="0" fontId="8" fillId="5" borderId="15" xfId="0" applyFont="1" applyFill="1" applyBorder="1" applyAlignment="1" applyProtection="1">
      <alignment horizontal="left"/>
      <protection locked="0"/>
    </xf>
    <xf numFmtId="0" fontId="8" fillId="5" borderId="16" xfId="0" applyFont="1" applyFill="1" applyBorder="1" applyAlignment="1" applyProtection="1">
      <alignment horizontal="left"/>
      <protection locked="0"/>
    </xf>
    <xf numFmtId="0" fontId="8" fillId="5" borderId="4" xfId="0" applyFont="1" applyFill="1" applyBorder="1" applyAlignment="1" applyProtection="1">
      <alignment horizontal="left"/>
      <protection locked="0"/>
    </xf>
    <xf numFmtId="0" fontId="8" fillId="5" borderId="17" xfId="0" applyFont="1" applyFill="1" applyBorder="1" applyAlignment="1" applyProtection="1">
      <alignment horizontal="left"/>
      <protection locked="0"/>
    </xf>
    <xf numFmtId="0" fontId="8" fillId="5" borderId="18" xfId="0" applyFont="1" applyFill="1" applyBorder="1" applyAlignment="1" applyProtection="1">
      <alignment horizontal="left"/>
      <protection locked="0"/>
    </xf>
    <xf numFmtId="0" fontId="8" fillId="5" borderId="19" xfId="0" applyFont="1" applyFill="1" applyBorder="1" applyAlignment="1" applyProtection="1">
      <alignment horizontal="left"/>
      <protection locked="0"/>
    </xf>
    <xf numFmtId="0" fontId="8" fillId="5" borderId="12" xfId="0" applyFont="1" applyFill="1" applyBorder="1" applyAlignment="1" applyProtection="1">
      <protection locked="0"/>
    </xf>
    <xf numFmtId="0" fontId="10" fillId="5" borderId="12" xfId="0" applyFont="1" applyFill="1" applyBorder="1" applyAlignment="1"/>
    <xf numFmtId="0" fontId="10" fillId="5" borderId="13" xfId="0" applyFont="1" applyFill="1" applyBorder="1" applyAlignment="1"/>
    <xf numFmtId="0" fontId="8" fillId="0" borderId="0" xfId="0" applyFont="1" applyFill="1" applyBorder="1" applyAlignment="1">
      <alignment horizontal="right"/>
    </xf>
    <xf numFmtId="0" fontId="0" fillId="0" borderId="0" xfId="0" applyAlignment="1">
      <alignment horizontal="right"/>
    </xf>
    <xf numFmtId="0" fontId="8" fillId="0" borderId="0" xfId="0" applyFont="1" applyFill="1" applyBorder="1" applyAlignment="1">
      <alignment horizontal="left"/>
    </xf>
    <xf numFmtId="0" fontId="5" fillId="0" borderId="0" xfId="0" applyFont="1" applyFill="1" applyBorder="1" applyAlignment="1">
      <alignment horizontal="left"/>
    </xf>
    <xf numFmtId="0" fontId="18" fillId="0" borderId="0" xfId="0" applyFont="1"/>
    <xf numFmtId="0" fontId="16" fillId="0" borderId="1" xfId="0" applyFont="1" applyFill="1" applyBorder="1" applyAlignment="1">
      <alignment horizontal="center" wrapText="1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16" fillId="0" borderId="0" xfId="0" applyFont="1" applyFill="1" applyAlignment="1">
      <alignment horizontal="left" vertical="center" wrapText="1"/>
    </xf>
    <xf numFmtId="0" fontId="5" fillId="5" borderId="17" xfId="0" applyFont="1" applyFill="1" applyBorder="1" applyAlignment="1" applyProtection="1">
      <alignment horizontal="left"/>
      <protection locked="0"/>
    </xf>
    <xf numFmtId="0" fontId="5" fillId="5" borderId="8" xfId="0" applyFont="1" applyFill="1" applyBorder="1" applyAlignment="1" applyProtection="1">
      <alignment horizontal="left"/>
      <protection locked="0"/>
    </xf>
    <xf numFmtId="0" fontId="5" fillId="5" borderId="4" xfId="0" applyFont="1" applyFill="1" applyBorder="1" applyAlignment="1" applyProtection="1">
      <alignment horizontal="left"/>
      <protection locked="0"/>
    </xf>
    <xf numFmtId="0" fontId="5" fillId="5" borderId="14" xfId="0" applyFont="1" applyFill="1" applyBorder="1" applyAlignment="1" applyProtection="1">
      <alignment horizontal="left"/>
      <protection locked="0"/>
    </xf>
    <xf numFmtId="166" fontId="0" fillId="5" borderId="1" xfId="0" applyNumberFormat="1" applyFill="1" applyBorder="1"/>
    <xf numFmtId="1" fontId="0" fillId="5" borderId="1" xfId="0" applyNumberFormat="1" applyFill="1" applyBorder="1"/>
    <xf numFmtId="0" fontId="0" fillId="8" borderId="1" xfId="0" applyFill="1" applyBorder="1"/>
    <xf numFmtId="166" fontId="0" fillId="6" borderId="1" xfId="0" applyNumberFormat="1" applyFill="1" applyBorder="1"/>
    <xf numFmtId="1" fontId="14" fillId="5" borderId="1" xfId="0" applyNumberFormat="1" applyFont="1" applyFill="1" applyBorder="1"/>
    <xf numFmtId="0" fontId="17" fillId="5" borderId="0" xfId="0" applyFont="1" applyFill="1"/>
    <xf numFmtId="0" fontId="5" fillId="5" borderId="8" xfId="0" applyFont="1" applyFill="1" applyBorder="1" applyAlignment="1" applyProtection="1">
      <protection locked="0"/>
    </xf>
    <xf numFmtId="0" fontId="12" fillId="5" borderId="8" xfId="2" applyFill="1" applyBorder="1" applyAlignment="1" applyProtection="1">
      <alignment horizontal="left"/>
      <protection locked="0"/>
    </xf>
    <xf numFmtId="0" fontId="0" fillId="7" borderId="0" xfId="0" applyFill="1" applyBorder="1" applyAlignment="1">
      <alignment horizontal="left"/>
    </xf>
    <xf numFmtId="164" fontId="0" fillId="9" borderId="0" xfId="0" applyNumberFormat="1" applyFill="1" applyBorder="1"/>
    <xf numFmtId="167" fontId="0" fillId="7" borderId="1" xfId="7" applyNumberFormat="1" applyFont="1" applyFill="1" applyBorder="1" applyAlignment="1">
      <alignment horizontal="center"/>
    </xf>
    <xf numFmtId="166" fontId="0" fillId="7" borderId="1" xfId="0" applyNumberFormat="1" applyFill="1" applyBorder="1" applyAlignment="1">
      <alignment horizontal="center"/>
    </xf>
    <xf numFmtId="167" fontId="0" fillId="5" borderId="1" xfId="7" applyNumberFormat="1" applyFont="1" applyFill="1" applyBorder="1"/>
    <xf numFmtId="43" fontId="0" fillId="0" borderId="0" xfId="0" applyNumberFormat="1"/>
    <xf numFmtId="168" fontId="0" fillId="5" borderId="1" xfId="7" applyNumberFormat="1" applyFont="1" applyFill="1" applyBorder="1"/>
    <xf numFmtId="168" fontId="0" fillId="5" borderId="1" xfId="0" applyNumberFormat="1" applyFill="1" applyBorder="1"/>
    <xf numFmtId="167" fontId="14" fillId="5" borderId="1" xfId="7" applyNumberFormat="1" applyFont="1" applyFill="1" applyBorder="1"/>
    <xf numFmtId="169" fontId="0" fillId="5" borderId="1" xfId="7" applyNumberFormat="1" applyFont="1" applyFill="1" applyBorder="1"/>
    <xf numFmtId="169" fontId="14" fillId="5" borderId="1" xfId="7" applyNumberFormat="1" applyFont="1" applyFill="1" applyBorder="1"/>
    <xf numFmtId="170" fontId="0" fillId="5" borderId="1" xfId="0" applyNumberFormat="1" applyFill="1" applyBorder="1"/>
    <xf numFmtId="4" fontId="0" fillId="5" borderId="1" xfId="0" applyNumberFormat="1" applyFill="1" applyBorder="1"/>
    <xf numFmtId="43" fontId="0" fillId="6" borderId="1" xfId="7" applyNumberFormat="1" applyFont="1" applyFill="1" applyBorder="1"/>
    <xf numFmtId="2" fontId="0" fillId="6" borderId="1" xfId="0" applyNumberFormat="1" applyFill="1" applyBorder="1"/>
    <xf numFmtId="2" fontId="0" fillId="6" borderId="1" xfId="7" applyNumberFormat="1" applyFont="1" applyFill="1" applyBorder="1"/>
    <xf numFmtId="4" fontId="0" fillId="6" borderId="1" xfId="7" applyNumberFormat="1" applyFont="1" applyFill="1" applyBorder="1"/>
    <xf numFmtId="3" fontId="0" fillId="5" borderId="1" xfId="0" applyNumberFormat="1" applyFill="1" applyBorder="1"/>
    <xf numFmtId="0" fontId="0" fillId="5" borderId="1" xfId="0" applyNumberFormat="1" applyFill="1" applyBorder="1"/>
    <xf numFmtId="4" fontId="0" fillId="10" borderId="1" xfId="0" applyNumberFormat="1" applyFill="1" applyBorder="1"/>
    <xf numFmtId="0" fontId="1" fillId="0" borderId="0" xfId="0" applyFont="1" applyFill="1" applyAlignment="1">
      <alignment vertical="center" wrapText="1"/>
    </xf>
    <xf numFmtId="0" fontId="16" fillId="0" borderId="8" xfId="0" applyFont="1" applyFill="1" applyBorder="1" applyAlignment="1">
      <alignment horizontal="center" vertical="center" wrapText="1"/>
    </xf>
    <xf numFmtId="0" fontId="16" fillId="0" borderId="12" xfId="0" applyFont="1" applyFill="1" applyBorder="1" applyAlignment="1">
      <alignment horizontal="center" vertical="center" wrapText="1"/>
    </xf>
    <xf numFmtId="0" fontId="16" fillId="0" borderId="13" xfId="0" applyFont="1" applyFill="1" applyBorder="1" applyAlignment="1">
      <alignment horizontal="center" vertical="center" wrapText="1"/>
    </xf>
  </cellXfs>
  <cellStyles count="8">
    <cellStyle name="Blockout" xfId="1"/>
    <cellStyle name="Blockout 2" xfId="6"/>
    <cellStyle name="Comma" xfId="7" builtinId="3"/>
    <cellStyle name="Hyperlink" xfId="2" builtinId="8"/>
    <cellStyle name="Input1" xfId="3"/>
    <cellStyle name="Normal" xfId="0" builtinId="0"/>
    <cellStyle name="Normal 2 2" xfId="5"/>
    <cellStyle name="Normal_2010 06 22 - IE - Scheme Template for data collection" xfId="4"/>
  </cellStyles>
  <dxfs count="0"/>
  <tableStyles count="0" defaultTableStyle="TableStyleMedium2" defaultPivotStyle="PivotStyleLight16"/>
  <colors>
    <mruColors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hyperlink" Target="#'8. Operating environment'!A1"/><Relationship Id="rId3" Type="http://schemas.openxmlformats.org/officeDocument/2006/relationships/hyperlink" Target="#'2. Revenue'!A1"/><Relationship Id="rId7" Type="http://schemas.openxmlformats.org/officeDocument/2006/relationships/hyperlink" Target="#'1. Contents'!A1"/><Relationship Id="rId2" Type="http://schemas.openxmlformats.org/officeDocument/2006/relationships/hyperlink" Target="#'5. Operational data'!A1"/><Relationship Id="rId1" Type="http://schemas.openxmlformats.org/officeDocument/2006/relationships/hyperlink" Target="#'3. Opex'!A1"/><Relationship Id="rId6" Type="http://schemas.openxmlformats.org/officeDocument/2006/relationships/hyperlink" Target="#'6. Physical assets'!A1"/><Relationship Id="rId5" Type="http://schemas.openxmlformats.org/officeDocument/2006/relationships/hyperlink" Target="#'7. Quality of services'!A1"/><Relationship Id="rId4" Type="http://schemas.openxmlformats.org/officeDocument/2006/relationships/hyperlink" Target="#'4. Assets (RAB)'!A1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266699</xdr:colOff>
      <xdr:row>8</xdr:row>
      <xdr:rowOff>104774</xdr:rowOff>
    </xdr:from>
    <xdr:to>
      <xdr:col>3</xdr:col>
      <xdr:colOff>562799</xdr:colOff>
      <xdr:row>10</xdr:row>
      <xdr:rowOff>47774</xdr:rowOff>
    </xdr:to>
    <xdr:sp macro="" textlink="">
      <xdr:nvSpPr>
        <xdr:cNvPr id="2" name="Rectangle 1">
          <a:hlinkClick xmlns:r="http://schemas.openxmlformats.org/officeDocument/2006/relationships" r:id="rId1"/>
        </xdr:cNvPr>
        <xdr:cNvSpPr/>
      </xdr:nvSpPr>
      <xdr:spPr>
        <a:xfrm>
          <a:off x="266699" y="1695449"/>
          <a:ext cx="1782000" cy="3240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AU" sz="1100"/>
            <a:t>3.</a:t>
          </a:r>
          <a:r>
            <a:rPr lang="en-AU" sz="1100" baseline="0"/>
            <a:t> Opex</a:t>
          </a:r>
          <a:endParaRPr lang="en-AU" sz="1100"/>
        </a:p>
      </xdr:txBody>
    </xdr:sp>
    <xdr:clientData/>
  </xdr:twoCellAnchor>
  <xdr:twoCellAnchor>
    <xdr:from>
      <xdr:col>0</xdr:col>
      <xdr:colOff>266699</xdr:colOff>
      <xdr:row>13</xdr:row>
      <xdr:rowOff>47624</xdr:rowOff>
    </xdr:from>
    <xdr:to>
      <xdr:col>3</xdr:col>
      <xdr:colOff>562799</xdr:colOff>
      <xdr:row>14</xdr:row>
      <xdr:rowOff>181124</xdr:rowOff>
    </xdr:to>
    <xdr:sp macro="" textlink="">
      <xdr:nvSpPr>
        <xdr:cNvPr id="3" name="Rectangle 2">
          <a:hlinkClick xmlns:r="http://schemas.openxmlformats.org/officeDocument/2006/relationships" r:id="rId2"/>
        </xdr:cNvPr>
        <xdr:cNvSpPr/>
      </xdr:nvSpPr>
      <xdr:spPr>
        <a:xfrm>
          <a:off x="266699" y="2590799"/>
          <a:ext cx="1782000" cy="3240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AU" sz="1100"/>
            <a:t>5.</a:t>
          </a:r>
          <a:r>
            <a:rPr lang="en-AU" sz="1100" baseline="0"/>
            <a:t> Operational data</a:t>
          </a:r>
          <a:endParaRPr lang="en-AU" sz="1100"/>
        </a:p>
      </xdr:txBody>
    </xdr:sp>
    <xdr:clientData/>
  </xdr:twoCellAnchor>
  <xdr:twoCellAnchor>
    <xdr:from>
      <xdr:col>1</xdr:col>
      <xdr:colOff>0</xdr:colOff>
      <xdr:row>6</xdr:row>
      <xdr:rowOff>38100</xdr:rowOff>
    </xdr:from>
    <xdr:to>
      <xdr:col>3</xdr:col>
      <xdr:colOff>562800</xdr:colOff>
      <xdr:row>7</xdr:row>
      <xdr:rowOff>171600</xdr:rowOff>
    </xdr:to>
    <xdr:sp macro="" textlink="">
      <xdr:nvSpPr>
        <xdr:cNvPr id="4" name="Rectangle 3">
          <a:hlinkClick xmlns:r="http://schemas.openxmlformats.org/officeDocument/2006/relationships" r:id="rId3"/>
        </xdr:cNvPr>
        <xdr:cNvSpPr/>
      </xdr:nvSpPr>
      <xdr:spPr>
        <a:xfrm>
          <a:off x="266700" y="1247775"/>
          <a:ext cx="1782000" cy="3240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AU" sz="1100"/>
            <a:t>2. Revenue</a:t>
          </a:r>
        </a:p>
      </xdr:txBody>
    </xdr:sp>
    <xdr:clientData/>
  </xdr:twoCellAnchor>
  <xdr:twoCellAnchor>
    <xdr:from>
      <xdr:col>1</xdr:col>
      <xdr:colOff>0</xdr:colOff>
      <xdr:row>10</xdr:row>
      <xdr:rowOff>171450</xdr:rowOff>
    </xdr:from>
    <xdr:to>
      <xdr:col>3</xdr:col>
      <xdr:colOff>562800</xdr:colOff>
      <xdr:row>12</xdr:row>
      <xdr:rowOff>114450</xdr:rowOff>
    </xdr:to>
    <xdr:sp macro="" textlink="">
      <xdr:nvSpPr>
        <xdr:cNvPr id="6" name="Rectangle 5">
          <a:hlinkClick xmlns:r="http://schemas.openxmlformats.org/officeDocument/2006/relationships" r:id="rId4"/>
        </xdr:cNvPr>
        <xdr:cNvSpPr/>
      </xdr:nvSpPr>
      <xdr:spPr>
        <a:xfrm>
          <a:off x="266700" y="2143125"/>
          <a:ext cx="1782000" cy="3240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AU" sz="1100"/>
            <a:t>4.</a:t>
          </a:r>
          <a:r>
            <a:rPr lang="en-AU" sz="1100" baseline="0"/>
            <a:t> Assets (RAB)</a:t>
          </a:r>
          <a:endParaRPr lang="en-AU" sz="1100"/>
        </a:p>
      </xdr:txBody>
    </xdr:sp>
    <xdr:clientData/>
  </xdr:twoCellAnchor>
  <xdr:twoCellAnchor>
    <xdr:from>
      <xdr:col>0</xdr:col>
      <xdr:colOff>266699</xdr:colOff>
      <xdr:row>17</xdr:row>
      <xdr:rowOff>180975</xdr:rowOff>
    </xdr:from>
    <xdr:to>
      <xdr:col>3</xdr:col>
      <xdr:colOff>562799</xdr:colOff>
      <xdr:row>19</xdr:row>
      <xdr:rowOff>123975</xdr:rowOff>
    </xdr:to>
    <xdr:sp macro="" textlink="">
      <xdr:nvSpPr>
        <xdr:cNvPr id="7" name="Rectangle 6">
          <a:hlinkClick xmlns:r="http://schemas.openxmlformats.org/officeDocument/2006/relationships" r:id="rId5"/>
        </xdr:cNvPr>
        <xdr:cNvSpPr/>
      </xdr:nvSpPr>
      <xdr:spPr>
        <a:xfrm>
          <a:off x="266699" y="3486150"/>
          <a:ext cx="1782000" cy="3240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AU" sz="1100"/>
            <a:t>7. Quality of services</a:t>
          </a:r>
        </a:p>
      </xdr:txBody>
    </xdr:sp>
    <xdr:clientData/>
  </xdr:twoCellAnchor>
  <xdr:twoCellAnchor>
    <xdr:from>
      <xdr:col>0</xdr:col>
      <xdr:colOff>266698</xdr:colOff>
      <xdr:row>15</xdr:row>
      <xdr:rowOff>114300</xdr:rowOff>
    </xdr:from>
    <xdr:to>
      <xdr:col>3</xdr:col>
      <xdr:colOff>562798</xdr:colOff>
      <xdr:row>17</xdr:row>
      <xdr:rowOff>57300</xdr:rowOff>
    </xdr:to>
    <xdr:sp macro="" textlink="">
      <xdr:nvSpPr>
        <xdr:cNvPr id="9" name="Rectangle 8">
          <a:hlinkClick xmlns:r="http://schemas.openxmlformats.org/officeDocument/2006/relationships" r:id="rId6"/>
        </xdr:cNvPr>
        <xdr:cNvSpPr/>
      </xdr:nvSpPr>
      <xdr:spPr>
        <a:xfrm>
          <a:off x="266698" y="3038475"/>
          <a:ext cx="1782000" cy="3240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AU" sz="1100"/>
            <a:t>6.</a:t>
          </a:r>
          <a:r>
            <a:rPr lang="en-AU" sz="1100" baseline="0"/>
            <a:t> Physical assets</a:t>
          </a:r>
          <a:endParaRPr lang="en-AU" sz="1100"/>
        </a:p>
      </xdr:txBody>
    </xdr:sp>
    <xdr:clientData/>
  </xdr:twoCellAnchor>
  <xdr:twoCellAnchor>
    <xdr:from>
      <xdr:col>1</xdr:col>
      <xdr:colOff>0</xdr:colOff>
      <xdr:row>3</xdr:row>
      <xdr:rowOff>161925</xdr:rowOff>
    </xdr:from>
    <xdr:to>
      <xdr:col>3</xdr:col>
      <xdr:colOff>562800</xdr:colOff>
      <xdr:row>5</xdr:row>
      <xdr:rowOff>104925</xdr:rowOff>
    </xdr:to>
    <xdr:sp macro="" textlink="">
      <xdr:nvSpPr>
        <xdr:cNvPr id="10" name="Rectangle 9">
          <a:hlinkClick xmlns:r="http://schemas.openxmlformats.org/officeDocument/2006/relationships" r:id="rId7"/>
        </xdr:cNvPr>
        <xdr:cNvSpPr/>
      </xdr:nvSpPr>
      <xdr:spPr>
        <a:xfrm>
          <a:off x="266700" y="800100"/>
          <a:ext cx="1782000" cy="3240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AU" sz="1100"/>
            <a:t>1.</a:t>
          </a:r>
          <a:r>
            <a:rPr lang="en-AU" sz="1100" baseline="0"/>
            <a:t> Contents</a:t>
          </a:r>
          <a:endParaRPr lang="en-AU" sz="1100"/>
        </a:p>
      </xdr:txBody>
    </xdr:sp>
    <xdr:clientData/>
  </xdr:twoCellAnchor>
  <xdr:twoCellAnchor>
    <xdr:from>
      <xdr:col>1</xdr:col>
      <xdr:colOff>0</xdr:colOff>
      <xdr:row>20</xdr:row>
      <xdr:rowOff>57150</xdr:rowOff>
    </xdr:from>
    <xdr:to>
      <xdr:col>3</xdr:col>
      <xdr:colOff>562800</xdr:colOff>
      <xdr:row>22</xdr:row>
      <xdr:rowOff>150</xdr:rowOff>
    </xdr:to>
    <xdr:sp macro="" textlink="">
      <xdr:nvSpPr>
        <xdr:cNvPr id="11" name="Rectangle 10">
          <a:hlinkClick xmlns:r="http://schemas.openxmlformats.org/officeDocument/2006/relationships" r:id="rId8"/>
        </xdr:cNvPr>
        <xdr:cNvSpPr/>
      </xdr:nvSpPr>
      <xdr:spPr>
        <a:xfrm>
          <a:off x="266700" y="3933825"/>
          <a:ext cx="1782000" cy="3240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AU" sz="1100"/>
            <a:t>8.</a:t>
          </a:r>
          <a:r>
            <a:rPr lang="en-AU" sz="1100" baseline="0"/>
            <a:t> Operating environment</a:t>
          </a:r>
        </a:p>
        <a:p>
          <a:pPr algn="l"/>
          <a:endParaRPr lang="en-AU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Jon.Hocking@endeavourenergy.com.au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5"/>
  <sheetViews>
    <sheetView showGridLines="0" zoomScaleNormal="100" workbookViewId="0">
      <selection activeCell="A2" sqref="A2"/>
    </sheetView>
  </sheetViews>
  <sheetFormatPr defaultRowHeight="15" x14ac:dyDescent="0.25"/>
  <cols>
    <col min="1" max="1" width="32.28515625" customWidth="1"/>
    <col min="2" max="2" width="19.5703125" customWidth="1"/>
    <col min="3" max="8" width="12.28515625" customWidth="1"/>
  </cols>
  <sheetData>
    <row r="1" spans="1:10" ht="20.25" x14ac:dyDescent="0.3">
      <c r="A1" s="25" t="s">
        <v>720</v>
      </c>
      <c r="B1" s="38"/>
      <c r="C1" s="38"/>
      <c r="D1" s="38"/>
      <c r="E1" s="38"/>
      <c r="F1" s="38"/>
      <c r="G1" s="38"/>
      <c r="H1" s="38"/>
      <c r="I1" s="38"/>
      <c r="J1" s="23"/>
    </row>
    <row r="2" spans="1:10" x14ac:dyDescent="0.25">
      <c r="A2" s="38"/>
      <c r="B2" s="38"/>
      <c r="C2" s="38"/>
      <c r="D2" s="38"/>
      <c r="E2" s="38"/>
      <c r="F2" s="38"/>
      <c r="G2" s="38"/>
      <c r="H2" s="38"/>
      <c r="I2" s="38"/>
      <c r="J2" s="23"/>
    </row>
    <row r="3" spans="1:10" x14ac:dyDescent="0.25">
      <c r="A3" s="38"/>
      <c r="B3" s="38"/>
      <c r="C3" s="38"/>
      <c r="D3" s="38"/>
      <c r="E3" s="38"/>
      <c r="F3" s="38"/>
      <c r="G3" s="38"/>
      <c r="H3" s="38"/>
      <c r="I3" s="38"/>
      <c r="J3" s="24"/>
    </row>
    <row r="4" spans="1:10" ht="18" x14ac:dyDescent="0.25">
      <c r="A4" s="39" t="s">
        <v>80</v>
      </c>
      <c r="B4" s="83" t="s">
        <v>597</v>
      </c>
      <c r="C4" s="84"/>
      <c r="D4" s="85"/>
      <c r="E4" s="86"/>
      <c r="F4" s="38"/>
      <c r="G4" s="38"/>
      <c r="H4" s="38"/>
      <c r="I4" s="38"/>
      <c r="J4" s="23"/>
    </row>
    <row r="5" spans="1:10" ht="18" x14ac:dyDescent="0.25">
      <c r="A5" s="27"/>
      <c r="B5" s="27"/>
      <c r="C5" s="38"/>
      <c r="D5" s="38"/>
      <c r="E5" s="38"/>
      <c r="F5" s="38"/>
      <c r="G5" s="38"/>
      <c r="H5" s="38"/>
      <c r="I5" s="38"/>
      <c r="J5" s="23"/>
    </row>
    <row r="6" spans="1:10" ht="18" x14ac:dyDescent="0.25">
      <c r="A6" s="26" t="s">
        <v>81</v>
      </c>
      <c r="B6" s="26"/>
      <c r="C6" s="84" t="s">
        <v>603</v>
      </c>
      <c r="D6" s="85"/>
      <c r="E6" s="86"/>
      <c r="F6" s="38"/>
      <c r="G6" s="38"/>
      <c r="H6" s="38"/>
      <c r="I6" s="38"/>
      <c r="J6" s="23"/>
    </row>
    <row r="7" spans="1:10" ht="15.75" thickBot="1" x14ac:dyDescent="0.3">
      <c r="A7" s="38"/>
      <c r="B7" s="38"/>
      <c r="C7" s="38"/>
      <c r="D7" s="38"/>
      <c r="E7" s="38"/>
      <c r="F7" s="38"/>
      <c r="G7" s="38"/>
      <c r="H7" s="38"/>
      <c r="I7" s="38"/>
      <c r="J7" s="23"/>
    </row>
    <row r="8" spans="1:10" x14ac:dyDescent="0.25">
      <c r="A8" s="40"/>
      <c r="B8" s="28"/>
      <c r="C8" s="28"/>
      <c r="D8" s="28"/>
      <c r="E8" s="29"/>
      <c r="F8" s="29"/>
      <c r="G8" s="29"/>
      <c r="H8" s="30"/>
      <c r="I8" s="38"/>
      <c r="J8" s="23"/>
    </row>
    <row r="9" spans="1:10" x14ac:dyDescent="0.25">
      <c r="A9" s="41" t="s">
        <v>4</v>
      </c>
      <c r="C9" s="101" t="s">
        <v>82</v>
      </c>
      <c r="D9" s="111" t="s">
        <v>601</v>
      </c>
      <c r="E9" s="87"/>
      <c r="F9" s="87"/>
      <c r="G9" s="88"/>
      <c r="H9" s="34"/>
      <c r="I9" s="38"/>
      <c r="J9" s="23"/>
    </row>
    <row r="10" spans="1:10" x14ac:dyDescent="0.25">
      <c r="A10" s="41"/>
      <c r="C10" s="101"/>
      <c r="D10" s="89"/>
      <c r="E10" s="90"/>
      <c r="F10" s="90"/>
      <c r="G10" s="91"/>
      <c r="H10" s="34"/>
      <c r="I10" s="38"/>
      <c r="J10" s="23"/>
    </row>
    <row r="11" spans="1:10" x14ac:dyDescent="0.25">
      <c r="A11" s="41"/>
      <c r="C11" s="101" t="s">
        <v>83</v>
      </c>
      <c r="D11" s="113" t="s">
        <v>602</v>
      </c>
      <c r="E11" s="90"/>
      <c r="F11" s="90"/>
      <c r="G11" s="91"/>
      <c r="H11" s="34"/>
      <c r="I11" s="38"/>
      <c r="J11" s="23"/>
    </row>
    <row r="12" spans="1:10" x14ac:dyDescent="0.25">
      <c r="A12" s="41"/>
      <c r="B12" s="99"/>
      <c r="C12" s="102" t="s">
        <v>84</v>
      </c>
      <c r="D12" s="112" t="s">
        <v>600</v>
      </c>
      <c r="E12" s="42" t="s">
        <v>85</v>
      </c>
      <c r="F12" s="92">
        <v>2148</v>
      </c>
      <c r="G12" s="31"/>
      <c r="H12" s="32"/>
      <c r="I12" s="38"/>
      <c r="J12" s="23"/>
    </row>
    <row r="13" spans="1:10" x14ac:dyDescent="0.25">
      <c r="A13" s="41"/>
      <c r="B13" s="31"/>
      <c r="C13" s="101"/>
      <c r="D13" s="31"/>
      <c r="E13" s="31"/>
      <c r="F13" s="31"/>
      <c r="G13" s="31"/>
      <c r="H13" s="33"/>
      <c r="I13" s="38"/>
      <c r="J13" s="23"/>
    </row>
    <row r="14" spans="1:10" x14ac:dyDescent="0.25">
      <c r="A14" s="41" t="s">
        <v>463</v>
      </c>
      <c r="B14" s="100"/>
      <c r="C14" s="101" t="s">
        <v>82</v>
      </c>
      <c r="D14" s="110" t="s">
        <v>598</v>
      </c>
      <c r="E14" s="94"/>
      <c r="F14" s="94"/>
      <c r="G14" s="95"/>
      <c r="H14" s="34"/>
      <c r="I14" s="38"/>
      <c r="J14" s="23"/>
    </row>
    <row r="15" spans="1:10" x14ac:dyDescent="0.25">
      <c r="A15" s="41"/>
      <c r="B15" s="100"/>
      <c r="C15" s="101"/>
      <c r="D15" s="93"/>
      <c r="E15" s="94"/>
      <c r="F15" s="94"/>
      <c r="G15" s="95"/>
      <c r="H15" s="34"/>
      <c r="I15" s="38"/>
      <c r="J15" s="23"/>
    </row>
    <row r="16" spans="1:10" x14ac:dyDescent="0.25">
      <c r="A16" s="41"/>
      <c r="C16" s="101" t="s">
        <v>83</v>
      </c>
      <c r="D16" s="111" t="s">
        <v>599</v>
      </c>
      <c r="E16" s="87"/>
      <c r="F16" s="87"/>
      <c r="G16" s="88"/>
      <c r="H16" s="34"/>
      <c r="I16" s="38"/>
      <c r="J16" s="23"/>
    </row>
    <row r="17" spans="1:10" x14ac:dyDescent="0.25">
      <c r="A17" s="43"/>
      <c r="B17" s="99"/>
      <c r="C17" s="101" t="s">
        <v>84</v>
      </c>
      <c r="D17" s="112" t="s">
        <v>600</v>
      </c>
      <c r="E17" s="42" t="s">
        <v>85</v>
      </c>
      <c r="F17" s="92">
        <v>1730</v>
      </c>
      <c r="G17" s="31"/>
      <c r="H17" s="32"/>
      <c r="I17" s="38"/>
      <c r="J17" s="23"/>
    </row>
    <row r="18" spans="1:10" ht="15.75" thickBot="1" x14ac:dyDescent="0.3">
      <c r="A18" s="44"/>
      <c r="B18" s="35"/>
      <c r="C18" s="35"/>
      <c r="D18" s="35"/>
      <c r="E18" s="36"/>
      <c r="F18" s="36"/>
      <c r="G18" s="36"/>
      <c r="H18" s="37"/>
      <c r="I18" s="38"/>
      <c r="J18" s="23"/>
    </row>
    <row r="19" spans="1:10" x14ac:dyDescent="0.25">
      <c r="A19" s="40"/>
      <c r="B19" s="28"/>
      <c r="C19" s="28"/>
      <c r="D19" s="28"/>
      <c r="E19" s="29"/>
      <c r="F19" s="29"/>
      <c r="G19" s="29"/>
      <c r="H19" s="30"/>
      <c r="I19" s="38"/>
      <c r="J19" s="23"/>
    </row>
    <row r="20" spans="1:10" x14ac:dyDescent="0.25">
      <c r="A20" s="41" t="s">
        <v>86</v>
      </c>
      <c r="B20" s="120" t="s">
        <v>596</v>
      </c>
      <c r="C20" s="96"/>
      <c r="D20" s="97"/>
      <c r="E20" s="97"/>
      <c r="F20" s="98"/>
      <c r="G20" s="31"/>
      <c r="H20" s="33"/>
      <c r="I20" s="38"/>
      <c r="J20" s="23"/>
    </row>
    <row r="21" spans="1:10" x14ac:dyDescent="0.25">
      <c r="A21" s="41" t="s">
        <v>87</v>
      </c>
      <c r="B21" s="111" t="s">
        <v>637</v>
      </c>
      <c r="C21" s="87"/>
      <c r="D21" s="87"/>
      <c r="E21" s="87"/>
      <c r="F21" s="88"/>
      <c r="G21" s="31"/>
      <c r="H21" s="33"/>
      <c r="I21" s="38"/>
      <c r="J21" s="23"/>
    </row>
    <row r="22" spans="1:10" x14ac:dyDescent="0.25">
      <c r="A22" s="41" t="s">
        <v>88</v>
      </c>
      <c r="B22" s="121" t="s">
        <v>638</v>
      </c>
      <c r="C22" s="87"/>
      <c r="D22" s="87"/>
      <c r="E22" s="87"/>
      <c r="F22" s="88"/>
      <c r="G22" s="31"/>
      <c r="H22" s="33"/>
      <c r="I22" s="38"/>
      <c r="J22" s="23"/>
    </row>
    <row r="23" spans="1:10" ht="15.75" thickBot="1" x14ac:dyDescent="0.3">
      <c r="A23" s="44"/>
      <c r="B23" s="35"/>
      <c r="C23" s="35"/>
      <c r="D23" s="35"/>
      <c r="E23" s="36"/>
      <c r="F23" s="36"/>
      <c r="G23" s="36"/>
      <c r="H23" s="37"/>
      <c r="I23" s="38"/>
      <c r="J23" s="23"/>
    </row>
    <row r="24" spans="1:10" ht="14.45" x14ac:dyDescent="0.35">
      <c r="A24" s="38"/>
      <c r="B24" s="38"/>
      <c r="C24" s="38"/>
      <c r="D24" s="38"/>
      <c r="E24" s="38"/>
      <c r="F24" s="38"/>
      <c r="G24" s="38"/>
      <c r="H24" s="38"/>
      <c r="I24" s="38"/>
      <c r="J24" s="23"/>
    </row>
    <row r="25" spans="1:10" ht="14.45" x14ac:dyDescent="0.35">
      <c r="A25" s="38"/>
      <c r="B25" s="38"/>
      <c r="C25" s="38"/>
      <c r="D25" s="38"/>
      <c r="E25" s="38"/>
      <c r="F25" s="38"/>
      <c r="G25" s="38"/>
      <c r="H25" s="38"/>
      <c r="I25" s="38"/>
      <c r="J25" s="23"/>
    </row>
  </sheetData>
  <phoneticPr fontId="11" type="noConversion"/>
  <hyperlinks>
    <hyperlink ref="B22" r:id="rId1"/>
  </hyperlinks>
  <pageMargins left="0.70866141732283472" right="0.70866141732283472" top="0.74803149606299213" bottom="0.74803149606299213" header="0.31496062992125984" footer="0.31496062992125984"/>
  <pageSetup paperSize="9" orientation="landscape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0"/>
  <sheetViews>
    <sheetView showGridLines="0" zoomScaleNormal="100" workbookViewId="0">
      <selection activeCell="K14" sqref="K14"/>
    </sheetView>
  </sheetViews>
  <sheetFormatPr defaultRowHeight="15" x14ac:dyDescent="0.25"/>
  <cols>
    <col min="1" max="1" width="4" customWidth="1"/>
  </cols>
  <sheetData>
    <row r="1" spans="1:11" x14ac:dyDescent="0.25">
      <c r="A1" s="3"/>
      <c r="B1" s="3"/>
      <c r="C1" s="3"/>
      <c r="D1" s="3"/>
      <c r="E1" s="3"/>
      <c r="F1" s="3"/>
      <c r="G1" s="3"/>
      <c r="H1" s="3"/>
      <c r="I1" s="3"/>
      <c r="J1" s="3"/>
      <c r="K1" s="3"/>
    </row>
    <row r="2" spans="1:11" ht="20.25" x14ac:dyDescent="0.3">
      <c r="B2" s="25" t="s">
        <v>79</v>
      </c>
      <c r="C2" s="3"/>
      <c r="D2" s="3"/>
      <c r="E2" s="3"/>
      <c r="F2" s="3"/>
      <c r="G2" s="3"/>
      <c r="H2" s="3"/>
      <c r="I2" s="3"/>
      <c r="J2" s="3"/>
      <c r="K2" s="3"/>
    </row>
    <row r="3" spans="1:11" x14ac:dyDescent="0.25">
      <c r="A3" s="3"/>
      <c r="B3" s="3"/>
      <c r="C3" s="3"/>
      <c r="D3" s="3"/>
      <c r="E3" s="3"/>
      <c r="F3" s="3"/>
      <c r="G3" s="3"/>
      <c r="H3" s="3"/>
      <c r="I3" s="3"/>
      <c r="J3" s="3"/>
      <c r="K3" s="3"/>
    </row>
    <row r="4" spans="1:11" x14ac:dyDescent="0.25">
      <c r="A4" s="4"/>
      <c r="B4" s="3"/>
      <c r="C4" s="3"/>
      <c r="D4" s="3"/>
      <c r="E4" s="3"/>
      <c r="F4" s="3"/>
      <c r="G4" s="3"/>
      <c r="H4" s="3"/>
      <c r="I4" s="3"/>
      <c r="J4" s="3"/>
      <c r="K4" s="3"/>
    </row>
    <row r="5" spans="1:11" x14ac:dyDescent="0.25">
      <c r="A5" s="4"/>
      <c r="B5" s="3"/>
      <c r="C5" s="3"/>
      <c r="D5" s="3"/>
      <c r="E5" s="3"/>
      <c r="F5" s="3"/>
      <c r="G5" s="3"/>
      <c r="H5" s="3"/>
      <c r="I5" s="3"/>
      <c r="J5" s="3"/>
      <c r="K5" s="3"/>
    </row>
    <row r="6" spans="1:11" x14ac:dyDescent="0.25">
      <c r="A6" s="3"/>
      <c r="B6" s="3"/>
      <c r="C6" s="3"/>
      <c r="D6" s="3"/>
      <c r="E6" s="3"/>
      <c r="F6" s="3"/>
      <c r="G6" s="3"/>
      <c r="H6" s="3"/>
      <c r="I6" s="3"/>
      <c r="J6" s="3"/>
      <c r="K6" s="3"/>
    </row>
    <row r="7" spans="1:11" x14ac:dyDescent="0.25">
      <c r="A7" s="3"/>
      <c r="B7" s="3"/>
      <c r="C7" s="3"/>
      <c r="D7" s="3"/>
      <c r="E7" s="3"/>
      <c r="F7" s="3"/>
      <c r="G7" s="3"/>
      <c r="H7" s="3"/>
      <c r="I7" s="3"/>
      <c r="J7" s="3"/>
      <c r="K7" s="3"/>
    </row>
    <row r="8" spans="1:11" x14ac:dyDescent="0.25">
      <c r="A8" s="3"/>
      <c r="B8" s="3"/>
      <c r="C8" s="3"/>
      <c r="D8" s="3"/>
      <c r="E8" s="3"/>
      <c r="F8" s="3"/>
      <c r="G8" s="3"/>
      <c r="H8" s="3"/>
      <c r="I8" s="3"/>
      <c r="J8" s="3"/>
      <c r="K8" s="3"/>
    </row>
    <row r="9" spans="1:11" x14ac:dyDescent="0.25">
      <c r="A9" s="3"/>
      <c r="B9" s="3"/>
      <c r="C9" s="3"/>
      <c r="D9" s="3"/>
      <c r="E9" s="3"/>
      <c r="F9" s="3"/>
      <c r="G9" s="3"/>
      <c r="H9" s="3"/>
      <c r="I9" s="3"/>
      <c r="J9" s="3"/>
      <c r="K9" s="3"/>
    </row>
    <row r="10" spans="1:11" x14ac:dyDescent="0.25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</row>
    <row r="11" spans="1:11" x14ac:dyDescent="0.25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</row>
    <row r="12" spans="1:11" x14ac:dyDescent="0.25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</row>
    <row r="13" spans="1:11" x14ac:dyDescent="0.25">
      <c r="A13" s="3"/>
      <c r="B13" s="3"/>
      <c r="C13" s="3"/>
      <c r="D13" s="3"/>
      <c r="E13" s="3"/>
      <c r="F13" s="3"/>
      <c r="G13" s="3"/>
      <c r="H13" s="3"/>
      <c r="I13" s="3"/>
      <c r="J13" s="3"/>
      <c r="K13" s="3"/>
    </row>
    <row r="14" spans="1:11" x14ac:dyDescent="0.25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</row>
    <row r="15" spans="1:11" x14ac:dyDescent="0.25">
      <c r="A15" s="3"/>
      <c r="B15" s="3"/>
      <c r="C15" s="3"/>
      <c r="D15" s="3"/>
      <c r="E15" s="3"/>
      <c r="F15" s="3"/>
      <c r="G15" s="3"/>
      <c r="H15" s="3"/>
      <c r="I15" s="3"/>
      <c r="J15" s="3"/>
      <c r="K15" s="3"/>
    </row>
    <row r="16" spans="1:11" x14ac:dyDescent="0.25">
      <c r="A16" s="3"/>
      <c r="B16" s="3"/>
      <c r="C16" s="3"/>
      <c r="D16" s="3"/>
      <c r="E16" s="3"/>
      <c r="F16" s="3"/>
      <c r="G16" s="3"/>
      <c r="H16" s="3"/>
      <c r="I16" s="3"/>
      <c r="J16" s="3"/>
      <c r="K16" s="3"/>
    </row>
    <row r="17" spans="1:11" x14ac:dyDescent="0.25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</row>
    <row r="18" spans="1:11" x14ac:dyDescent="0.25">
      <c r="A18" s="3"/>
      <c r="B18" s="3"/>
      <c r="C18" s="3"/>
      <c r="D18" s="3"/>
      <c r="E18" s="3"/>
      <c r="F18" s="3"/>
      <c r="G18" s="3"/>
      <c r="H18" s="3"/>
      <c r="I18" s="3"/>
      <c r="J18" s="3"/>
      <c r="K18" s="3"/>
    </row>
    <row r="19" spans="1:11" x14ac:dyDescent="0.25">
      <c r="A19" s="3"/>
      <c r="B19" s="3"/>
      <c r="C19" s="3"/>
      <c r="D19" s="3"/>
      <c r="E19" s="3"/>
      <c r="F19" s="3"/>
      <c r="G19" s="3"/>
      <c r="H19" s="3"/>
      <c r="I19" s="3"/>
      <c r="J19" s="3"/>
      <c r="K19" s="3"/>
    </row>
    <row r="20" spans="1:11" x14ac:dyDescent="0.25">
      <c r="A20" s="3"/>
      <c r="B20" s="3"/>
      <c r="C20" s="3"/>
      <c r="D20" s="3"/>
      <c r="E20" s="3"/>
      <c r="F20" s="3"/>
      <c r="G20" s="3"/>
      <c r="H20" s="3"/>
      <c r="I20" s="3"/>
      <c r="J20" s="3"/>
      <c r="K20" s="3"/>
    </row>
    <row r="21" spans="1:11" x14ac:dyDescent="0.25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</row>
    <row r="22" spans="1:11" x14ac:dyDescent="0.25">
      <c r="A22" s="3"/>
      <c r="B22" s="3"/>
      <c r="C22" s="3"/>
      <c r="D22" s="3"/>
      <c r="E22" s="3"/>
      <c r="F22" s="3"/>
      <c r="G22" s="3"/>
      <c r="H22" s="3"/>
      <c r="I22" s="3"/>
      <c r="J22" s="3"/>
      <c r="K22" s="3"/>
    </row>
    <row r="23" spans="1:11" x14ac:dyDescent="0.25">
      <c r="A23" s="3"/>
      <c r="B23" s="3"/>
      <c r="C23" s="3"/>
      <c r="D23" s="3"/>
      <c r="E23" s="3"/>
      <c r="F23" s="3"/>
    </row>
    <row r="24" spans="1:11" ht="14.45" x14ac:dyDescent="0.35">
      <c r="A24" s="3"/>
      <c r="B24" s="3"/>
      <c r="C24" s="3"/>
      <c r="D24" s="3"/>
      <c r="E24" s="3"/>
      <c r="F24" s="3"/>
    </row>
    <row r="25" spans="1:11" ht="14.45" x14ac:dyDescent="0.35">
      <c r="A25" s="3"/>
      <c r="B25" s="3"/>
      <c r="C25" s="3"/>
      <c r="D25" s="3"/>
      <c r="E25" s="3"/>
      <c r="F25" s="3"/>
    </row>
    <row r="26" spans="1:11" ht="14.45" x14ac:dyDescent="0.35">
      <c r="A26" s="3"/>
      <c r="B26" s="3"/>
      <c r="C26" s="3"/>
      <c r="D26" s="3"/>
      <c r="E26" s="3"/>
      <c r="F26" s="3"/>
    </row>
    <row r="27" spans="1:11" ht="14.45" x14ac:dyDescent="0.35">
      <c r="A27" s="3"/>
      <c r="B27" s="3"/>
      <c r="C27" s="3"/>
      <c r="D27" s="3"/>
      <c r="E27" s="3"/>
      <c r="F27" s="3"/>
    </row>
    <row r="28" spans="1:11" x14ac:dyDescent="0.25">
      <c r="A28" s="3"/>
      <c r="B28" s="3"/>
      <c r="C28" s="3"/>
      <c r="D28" s="3"/>
      <c r="E28" s="3"/>
      <c r="F28" s="3"/>
    </row>
    <row r="29" spans="1:11" x14ac:dyDescent="0.25">
      <c r="A29" s="3"/>
      <c r="B29" s="3"/>
      <c r="C29" s="3"/>
      <c r="D29" s="3"/>
      <c r="E29" s="3"/>
      <c r="F29" s="3"/>
    </row>
    <row r="30" spans="1:11" x14ac:dyDescent="0.25">
      <c r="A30" s="3"/>
      <c r="B30" s="3"/>
      <c r="C30" s="3"/>
      <c r="D30" s="3"/>
      <c r="E30" s="3"/>
      <c r="F30" s="3"/>
    </row>
  </sheetData>
  <phoneticPr fontId="11" type="noConversion"/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35"/>
  <sheetViews>
    <sheetView topLeftCell="A13" zoomScaleNormal="100" workbookViewId="0">
      <selection activeCell="N18" sqref="N18:U18"/>
    </sheetView>
  </sheetViews>
  <sheetFormatPr defaultRowHeight="15" x14ac:dyDescent="0.25"/>
  <cols>
    <col min="1" max="1" width="13.85546875" customWidth="1"/>
    <col min="2" max="2" width="79.140625" bestFit="1" customWidth="1"/>
    <col min="3" max="3" width="9.85546875" customWidth="1"/>
    <col min="4" max="4" width="14.140625" customWidth="1"/>
    <col min="5" max="5" width="12.28515625" customWidth="1"/>
    <col min="6" max="6" width="11.85546875" customWidth="1"/>
    <col min="7" max="7" width="11.42578125" customWidth="1"/>
    <col min="8" max="8" width="12.42578125" customWidth="1"/>
    <col min="9" max="9" width="12.85546875" customWidth="1"/>
    <col min="10" max="10" width="12.5703125" customWidth="1"/>
    <col min="11" max="11" width="13.28515625" customWidth="1"/>
    <col min="12" max="12" width="21.28515625" customWidth="1"/>
    <col min="13" max="13" width="4.7109375" customWidth="1"/>
    <col min="14" max="14" width="11.42578125" customWidth="1"/>
    <col min="15" max="15" width="10.5703125" customWidth="1"/>
    <col min="16" max="16" width="10.42578125" customWidth="1"/>
    <col min="17" max="17" width="10.5703125" customWidth="1"/>
    <col min="18" max="19" width="10.7109375" customWidth="1"/>
    <col min="20" max="20" width="10.28515625" customWidth="1"/>
    <col min="21" max="21" width="11" customWidth="1"/>
    <col min="22" max="22" width="21.28515625" customWidth="1"/>
  </cols>
  <sheetData>
    <row r="1" spans="1:22" ht="15.75" x14ac:dyDescent="0.25">
      <c r="B1" s="6" t="s">
        <v>69</v>
      </c>
    </row>
    <row r="2" spans="1:22" ht="15.75" x14ac:dyDescent="0.25">
      <c r="B2" s="6"/>
    </row>
    <row r="3" spans="1:22" x14ac:dyDescent="0.25">
      <c r="B3" s="1" t="s">
        <v>70</v>
      </c>
      <c r="D3" s="1" t="s">
        <v>1</v>
      </c>
      <c r="N3" s="1" t="s">
        <v>74</v>
      </c>
    </row>
    <row r="4" spans="1:22" s="57" customFormat="1" ht="30" x14ac:dyDescent="0.25">
      <c r="B4" s="1" t="s">
        <v>238</v>
      </c>
      <c r="D4" s="58">
        <v>2006</v>
      </c>
      <c r="E4" s="58">
        <v>2007</v>
      </c>
      <c r="F4" s="58">
        <v>2008</v>
      </c>
      <c r="G4" s="58">
        <v>2009</v>
      </c>
      <c r="H4" s="58">
        <v>2010</v>
      </c>
      <c r="I4" s="58">
        <v>2011</v>
      </c>
      <c r="J4" s="58">
        <v>2012</v>
      </c>
      <c r="K4" s="58">
        <v>2013</v>
      </c>
      <c r="L4" s="104" t="s">
        <v>379</v>
      </c>
      <c r="N4" s="58">
        <v>2006</v>
      </c>
      <c r="O4" s="58">
        <v>2007</v>
      </c>
      <c r="P4" s="58">
        <v>2008</v>
      </c>
      <c r="Q4" s="58">
        <v>2009</v>
      </c>
      <c r="R4" s="58">
        <v>2010</v>
      </c>
      <c r="S4" s="58">
        <v>2011</v>
      </c>
      <c r="T4" s="58">
        <v>2012</v>
      </c>
      <c r="U4" s="58">
        <v>2013</v>
      </c>
      <c r="V4" s="104" t="s">
        <v>379</v>
      </c>
    </row>
    <row r="5" spans="1:22" s="1" customFormat="1" x14ac:dyDescent="0.25">
      <c r="A5" s="1" t="s">
        <v>68</v>
      </c>
      <c r="B5" s="1" t="s">
        <v>2</v>
      </c>
      <c r="C5" s="1" t="s">
        <v>3</v>
      </c>
      <c r="D5" s="51"/>
      <c r="E5" s="51"/>
      <c r="F5" s="51"/>
      <c r="G5" s="51"/>
      <c r="H5" s="51"/>
      <c r="I5" s="51"/>
      <c r="J5" s="51"/>
      <c r="K5" s="51"/>
      <c r="L5" s="51"/>
      <c r="M5" s="51"/>
      <c r="N5" s="51"/>
      <c r="O5" s="51"/>
      <c r="P5" s="51"/>
      <c r="Q5" s="51"/>
      <c r="R5" s="51"/>
      <c r="S5" s="51"/>
      <c r="T5" s="51"/>
      <c r="U5" s="51"/>
      <c r="V5" s="51"/>
    </row>
    <row r="6" spans="1:22" ht="15.75" x14ac:dyDescent="0.25">
      <c r="B6" s="20" t="s">
        <v>497</v>
      </c>
      <c r="C6" s="46"/>
      <c r="D6" s="46"/>
      <c r="E6" s="46"/>
      <c r="F6" s="46"/>
      <c r="G6" s="46"/>
      <c r="H6" s="46"/>
      <c r="I6" s="46"/>
      <c r="J6" s="46"/>
      <c r="K6" s="46"/>
      <c r="L6" s="46"/>
      <c r="M6" s="46"/>
      <c r="N6" s="46"/>
      <c r="O6" s="46"/>
      <c r="P6" s="46"/>
      <c r="Q6" s="46"/>
      <c r="R6" s="46"/>
      <c r="S6" s="46"/>
      <c r="T6" s="46"/>
      <c r="U6" s="46"/>
      <c r="V6" s="46"/>
    </row>
    <row r="7" spans="1:22" x14ac:dyDescent="0.25">
      <c r="A7" s="8" t="s">
        <v>105</v>
      </c>
      <c r="B7" s="9" t="s">
        <v>5</v>
      </c>
      <c r="C7" s="46" t="s">
        <v>562</v>
      </c>
      <c r="D7" s="56">
        <v>69671.188633089609</v>
      </c>
      <c r="E7" s="56">
        <v>76496.757125372445</v>
      </c>
      <c r="F7" s="56">
        <v>81104.296315149317</v>
      </c>
      <c r="G7" s="56">
        <v>83421.932310158707</v>
      </c>
      <c r="H7" s="56">
        <v>102610.81812282177</v>
      </c>
      <c r="I7" s="56">
        <v>120684.63734198072</v>
      </c>
      <c r="J7" s="56">
        <v>139324.79989323224</v>
      </c>
      <c r="K7" s="56">
        <v>167653.41523230149</v>
      </c>
      <c r="L7" s="17"/>
      <c r="M7" s="17"/>
      <c r="N7" s="56">
        <v>0</v>
      </c>
      <c r="O7" s="56">
        <v>0</v>
      </c>
      <c r="P7" s="56">
        <v>0</v>
      </c>
      <c r="Q7" s="56">
        <v>0</v>
      </c>
      <c r="R7" s="56">
        <v>0</v>
      </c>
      <c r="S7" s="56">
        <v>0</v>
      </c>
      <c r="T7" s="56">
        <v>0</v>
      </c>
      <c r="U7" s="56">
        <v>0</v>
      </c>
    </row>
    <row r="8" spans="1:22" x14ac:dyDescent="0.25">
      <c r="A8" s="8" t="s">
        <v>106</v>
      </c>
      <c r="B8" s="9" t="s">
        <v>6</v>
      </c>
      <c r="C8" s="46" t="s">
        <v>562</v>
      </c>
      <c r="D8" s="56">
        <v>309114.74407116655</v>
      </c>
      <c r="E8" s="56">
        <v>329450.90078779211</v>
      </c>
      <c r="F8" s="56">
        <v>391828.65139124857</v>
      </c>
      <c r="G8" s="56">
        <v>407296.56666470598</v>
      </c>
      <c r="H8" s="56">
        <v>460766.02875159367</v>
      </c>
      <c r="I8" s="56">
        <v>533728.9651119248</v>
      </c>
      <c r="J8" s="56">
        <v>580160.78859023796</v>
      </c>
      <c r="K8" s="56">
        <v>583686.39372857043</v>
      </c>
      <c r="L8" s="17"/>
      <c r="M8" s="17"/>
      <c r="N8" s="56">
        <v>0</v>
      </c>
      <c r="O8" s="56">
        <v>0</v>
      </c>
      <c r="P8" s="56">
        <v>0</v>
      </c>
      <c r="Q8" s="56">
        <v>0</v>
      </c>
      <c r="R8" s="56">
        <v>0</v>
      </c>
      <c r="S8" s="56">
        <v>0</v>
      </c>
      <c r="T8" s="56">
        <v>0</v>
      </c>
      <c r="U8" s="56">
        <v>0</v>
      </c>
    </row>
    <row r="9" spans="1:22" x14ac:dyDescent="0.25">
      <c r="A9" s="8" t="s">
        <v>107</v>
      </c>
      <c r="B9" s="9" t="s">
        <v>7</v>
      </c>
      <c r="C9" s="46" t="s">
        <v>562</v>
      </c>
      <c r="D9" s="56">
        <v>20344.449440228556</v>
      </c>
      <c r="E9" s="56">
        <v>21742.442434723336</v>
      </c>
      <c r="F9" s="56">
        <v>25149.42539589728</v>
      </c>
      <c r="G9" s="56">
        <v>29046.475550937514</v>
      </c>
      <c r="H9" s="56">
        <v>33667.955552234016</v>
      </c>
      <c r="I9" s="56">
        <v>37465.729781676011</v>
      </c>
      <c r="J9" s="56">
        <v>41667.107104881528</v>
      </c>
      <c r="K9" s="56">
        <v>42399.947485253717</v>
      </c>
      <c r="L9" s="17"/>
      <c r="M9" s="17"/>
      <c r="N9" s="56">
        <v>0</v>
      </c>
      <c r="O9" s="56">
        <v>0</v>
      </c>
      <c r="P9" s="56">
        <v>0</v>
      </c>
      <c r="Q9" s="56">
        <v>0</v>
      </c>
      <c r="R9" s="56">
        <v>0</v>
      </c>
      <c r="S9" s="56">
        <v>0</v>
      </c>
      <c r="T9" s="56">
        <v>0</v>
      </c>
      <c r="U9" s="56">
        <v>0</v>
      </c>
    </row>
    <row r="10" spans="1:22" x14ac:dyDescent="0.25">
      <c r="A10" s="8" t="s">
        <v>108</v>
      </c>
      <c r="B10" s="9" t="s">
        <v>8</v>
      </c>
      <c r="C10" s="46" t="s">
        <v>562</v>
      </c>
      <c r="D10" s="56">
        <v>19535.879633555938</v>
      </c>
      <c r="E10" s="56">
        <v>18469.966026535159</v>
      </c>
      <c r="F10" s="56">
        <v>16820.587283371529</v>
      </c>
      <c r="G10" s="56">
        <v>18187.951950673523</v>
      </c>
      <c r="H10" s="56">
        <v>19744.260113468674</v>
      </c>
      <c r="I10" s="56">
        <v>18764.325946490651</v>
      </c>
      <c r="J10" s="56">
        <v>18975.027427429428</v>
      </c>
      <c r="K10" s="56">
        <v>17936.691138773411</v>
      </c>
      <c r="L10" s="17"/>
      <c r="M10" s="17"/>
      <c r="N10" s="56">
        <v>0</v>
      </c>
      <c r="O10" s="56">
        <v>0</v>
      </c>
      <c r="P10" s="56">
        <v>0</v>
      </c>
      <c r="Q10" s="56">
        <v>0</v>
      </c>
      <c r="R10" s="56">
        <v>0</v>
      </c>
      <c r="S10" s="56">
        <v>0</v>
      </c>
      <c r="T10" s="56">
        <v>0</v>
      </c>
      <c r="U10" s="56">
        <v>0</v>
      </c>
    </row>
    <row r="11" spans="1:22" x14ac:dyDescent="0.25">
      <c r="A11" s="8" t="s">
        <v>109</v>
      </c>
      <c r="B11" s="9" t="s">
        <v>9</v>
      </c>
      <c r="C11" s="46" t="s">
        <v>562</v>
      </c>
      <c r="D11" s="56">
        <v>5746.3981078990955</v>
      </c>
      <c r="E11" s="56">
        <v>4522.9181328120849</v>
      </c>
      <c r="F11" s="56">
        <v>2933.7593902040508</v>
      </c>
      <c r="G11" s="56">
        <v>2864.2392109013117</v>
      </c>
      <c r="H11" s="56">
        <v>3052.2357823133243</v>
      </c>
      <c r="I11" s="56">
        <v>3263.0423995541855</v>
      </c>
      <c r="J11" s="56">
        <v>3467.6949891955283</v>
      </c>
      <c r="K11" s="56">
        <v>3136.448919198529</v>
      </c>
      <c r="L11" s="17"/>
      <c r="M11" s="17"/>
      <c r="N11" s="56">
        <v>0</v>
      </c>
      <c r="O11" s="56">
        <v>0</v>
      </c>
      <c r="P11" s="56">
        <v>0</v>
      </c>
      <c r="Q11" s="56">
        <v>0</v>
      </c>
      <c r="R11" s="56">
        <v>0</v>
      </c>
      <c r="S11" s="56">
        <v>0</v>
      </c>
      <c r="T11" s="56">
        <v>0</v>
      </c>
      <c r="U11" s="56">
        <v>0</v>
      </c>
    </row>
    <row r="12" spans="1:22" x14ac:dyDescent="0.25">
      <c r="A12" s="61" t="s">
        <v>110</v>
      </c>
      <c r="B12" s="9" t="s">
        <v>570</v>
      </c>
      <c r="C12" s="46" t="s">
        <v>562</v>
      </c>
      <c r="D12" s="56">
        <v>6121.6136810081061</v>
      </c>
      <c r="E12" s="56">
        <v>6129.5338541100946</v>
      </c>
      <c r="F12" s="56">
        <v>7471.5972695121354</v>
      </c>
      <c r="G12" s="56">
        <v>6501.5406940483081</v>
      </c>
      <c r="H12" s="56">
        <v>5752.2639381734652</v>
      </c>
      <c r="I12" s="56">
        <v>5893.4571850534358</v>
      </c>
      <c r="J12" s="56">
        <v>6495.2902924230257</v>
      </c>
      <c r="K12" s="56">
        <v>6175.4672609130103</v>
      </c>
      <c r="L12" s="17"/>
      <c r="M12" s="17"/>
      <c r="N12" s="56">
        <v>0</v>
      </c>
      <c r="O12" s="56">
        <v>0</v>
      </c>
      <c r="P12" s="56">
        <v>0</v>
      </c>
      <c r="Q12" s="56">
        <v>0</v>
      </c>
      <c r="R12" s="56">
        <v>0</v>
      </c>
      <c r="S12" s="56">
        <v>0</v>
      </c>
      <c r="T12" s="56">
        <v>0</v>
      </c>
      <c r="U12" s="56">
        <v>0</v>
      </c>
    </row>
    <row r="13" spans="1:22" x14ac:dyDescent="0.25">
      <c r="A13" s="61" t="s">
        <v>111</v>
      </c>
      <c r="B13" s="9" t="s">
        <v>262</v>
      </c>
      <c r="C13" s="46" t="s">
        <v>562</v>
      </c>
      <c r="D13" s="56">
        <v>4211.8988794460802</v>
      </c>
      <c r="E13" s="56">
        <v>4668.4479755602006</v>
      </c>
      <c r="F13" s="56">
        <v>5321.4730927671999</v>
      </c>
      <c r="G13" s="56">
        <v>5735.8758703316007</v>
      </c>
      <c r="H13" s="56">
        <v>6803.4490283670038</v>
      </c>
      <c r="I13" s="56">
        <v>7963.7122373161019</v>
      </c>
      <c r="J13" s="56">
        <v>9913.5532905928612</v>
      </c>
      <c r="K13" s="56">
        <v>10945.963625002878</v>
      </c>
      <c r="L13" s="17"/>
      <c r="M13" s="17"/>
      <c r="N13" s="56">
        <v>0</v>
      </c>
      <c r="O13" s="56">
        <v>0</v>
      </c>
      <c r="P13" s="56">
        <v>0</v>
      </c>
      <c r="Q13" s="56">
        <v>0</v>
      </c>
      <c r="R13" s="56">
        <v>0</v>
      </c>
      <c r="S13" s="56">
        <v>0</v>
      </c>
      <c r="T13" s="56">
        <v>0</v>
      </c>
      <c r="U13" s="56">
        <v>0</v>
      </c>
    </row>
    <row r="14" spans="1:22" x14ac:dyDescent="0.25">
      <c r="A14" s="61" t="s">
        <v>112</v>
      </c>
      <c r="B14" s="9" t="s">
        <v>10</v>
      </c>
      <c r="C14" s="46" t="s">
        <v>562</v>
      </c>
      <c r="D14" s="56">
        <v>0</v>
      </c>
      <c r="E14" s="56">
        <v>0</v>
      </c>
      <c r="F14" s="56">
        <v>0</v>
      </c>
      <c r="G14" s="56">
        <v>0</v>
      </c>
      <c r="H14" s="56">
        <v>0</v>
      </c>
      <c r="I14" s="56">
        <v>0</v>
      </c>
      <c r="J14" s="56">
        <v>0</v>
      </c>
      <c r="K14" s="56">
        <v>0</v>
      </c>
      <c r="L14" s="17"/>
      <c r="M14" s="17"/>
      <c r="N14" s="56">
        <v>0</v>
      </c>
      <c r="O14" s="56">
        <v>0</v>
      </c>
      <c r="P14" s="56">
        <v>0</v>
      </c>
      <c r="Q14" s="56">
        <v>0</v>
      </c>
      <c r="R14" s="56">
        <v>0</v>
      </c>
      <c r="S14" s="56">
        <v>0</v>
      </c>
      <c r="T14" s="56">
        <v>0</v>
      </c>
      <c r="U14" s="56">
        <v>0</v>
      </c>
    </row>
    <row r="15" spans="1:22" x14ac:dyDescent="0.25">
      <c r="A15" s="61" t="s">
        <v>113</v>
      </c>
      <c r="B15" s="9" t="s">
        <v>11</v>
      </c>
      <c r="C15" s="46" t="s">
        <v>562</v>
      </c>
      <c r="D15" s="56">
        <v>91208.827553606083</v>
      </c>
      <c r="E15" s="56">
        <v>94075.462184029966</v>
      </c>
      <c r="F15" s="56">
        <v>98596.209861850017</v>
      </c>
      <c r="G15" s="56">
        <v>110711.417748243</v>
      </c>
      <c r="H15" s="56">
        <v>134257.98871102801</v>
      </c>
      <c r="I15" s="56">
        <v>157093.53499600399</v>
      </c>
      <c r="J15" s="56">
        <v>180066.08014533497</v>
      </c>
      <c r="K15" s="56">
        <v>186481.22444659402</v>
      </c>
      <c r="L15" s="17"/>
      <c r="M15" s="17"/>
      <c r="N15" s="56">
        <v>0</v>
      </c>
      <c r="O15" s="56">
        <v>0</v>
      </c>
      <c r="P15" s="56">
        <v>0</v>
      </c>
      <c r="Q15" s="56">
        <v>0</v>
      </c>
      <c r="R15" s="56">
        <v>0</v>
      </c>
      <c r="S15" s="56">
        <v>0</v>
      </c>
      <c r="T15" s="56">
        <v>0</v>
      </c>
      <c r="U15" s="56">
        <v>0</v>
      </c>
    </row>
    <row r="16" spans="1:22" x14ac:dyDescent="0.25">
      <c r="A16" s="61" t="s">
        <v>438</v>
      </c>
      <c r="B16" s="9" t="s">
        <v>441</v>
      </c>
      <c r="C16" s="46" t="s">
        <v>562</v>
      </c>
      <c r="D16" s="56">
        <v>0</v>
      </c>
      <c r="E16" s="56">
        <v>0</v>
      </c>
      <c r="F16" s="56">
        <v>0</v>
      </c>
      <c r="G16" s="56">
        <v>0</v>
      </c>
      <c r="H16" s="56">
        <v>0</v>
      </c>
      <c r="I16" s="56">
        <v>0</v>
      </c>
      <c r="J16" s="56">
        <v>0</v>
      </c>
      <c r="K16" s="56">
        <v>0</v>
      </c>
      <c r="L16" s="17"/>
      <c r="M16" s="17"/>
      <c r="N16" s="56">
        <v>0</v>
      </c>
      <c r="O16" s="56">
        <v>0</v>
      </c>
      <c r="P16" s="56">
        <v>0</v>
      </c>
      <c r="Q16" s="56">
        <v>0</v>
      </c>
      <c r="R16" s="56">
        <v>0</v>
      </c>
      <c r="S16" s="56">
        <v>0</v>
      </c>
      <c r="T16" s="56">
        <v>0</v>
      </c>
      <c r="U16" s="56">
        <v>0</v>
      </c>
    </row>
    <row r="17" spans="1:21" x14ac:dyDescent="0.25">
      <c r="A17" s="61" t="s">
        <v>439</v>
      </c>
      <c r="B17" s="9" t="s">
        <v>442</v>
      </c>
      <c r="C17" s="46" t="s">
        <v>562</v>
      </c>
      <c r="D17" s="56">
        <v>0</v>
      </c>
      <c r="E17" s="56">
        <v>0</v>
      </c>
      <c r="F17" s="56">
        <v>0</v>
      </c>
      <c r="G17" s="56">
        <v>0</v>
      </c>
      <c r="H17" s="56">
        <v>0</v>
      </c>
      <c r="I17" s="56">
        <v>0</v>
      </c>
      <c r="J17" s="56">
        <v>0</v>
      </c>
      <c r="K17" s="56">
        <v>0</v>
      </c>
      <c r="L17" s="17"/>
      <c r="M17" s="17"/>
      <c r="N17" s="56">
        <v>0</v>
      </c>
      <c r="O17" s="56">
        <v>0</v>
      </c>
      <c r="P17" s="56">
        <v>0</v>
      </c>
      <c r="Q17" s="56">
        <v>0</v>
      </c>
      <c r="R17" s="56">
        <v>0</v>
      </c>
      <c r="S17" s="56">
        <v>0</v>
      </c>
      <c r="T17" s="56">
        <v>0</v>
      </c>
      <c r="U17" s="56">
        <v>0</v>
      </c>
    </row>
    <row r="18" spans="1:21" x14ac:dyDescent="0.25">
      <c r="A18" s="61" t="s">
        <v>440</v>
      </c>
      <c r="B18" s="9" t="s">
        <v>443</v>
      </c>
      <c r="C18" s="46" t="s">
        <v>562</v>
      </c>
      <c r="D18" s="56">
        <v>0</v>
      </c>
      <c r="E18" s="56">
        <v>0</v>
      </c>
      <c r="F18" s="56">
        <v>0</v>
      </c>
      <c r="G18" s="56">
        <v>0</v>
      </c>
      <c r="H18" s="56">
        <v>0</v>
      </c>
      <c r="I18" s="56">
        <v>0</v>
      </c>
      <c r="J18" s="56">
        <v>0</v>
      </c>
      <c r="K18" s="56">
        <v>0</v>
      </c>
      <c r="L18" s="17"/>
      <c r="M18" s="17"/>
      <c r="N18" s="56">
        <v>14535</v>
      </c>
      <c r="O18" s="56">
        <v>14305.610479999999</v>
      </c>
      <c r="P18" s="56">
        <v>14985</v>
      </c>
      <c r="Q18" s="56">
        <v>15380</v>
      </c>
      <c r="R18" s="56">
        <v>15219</v>
      </c>
      <c r="S18" s="56">
        <v>16403.797999999999</v>
      </c>
      <c r="T18" s="56">
        <v>17596.980990000004</v>
      </c>
      <c r="U18" s="56">
        <v>20209.78241</v>
      </c>
    </row>
    <row r="19" spans="1:21" x14ac:dyDescent="0.25">
      <c r="A19" s="61" t="s">
        <v>569</v>
      </c>
      <c r="B19" s="9" t="s">
        <v>12</v>
      </c>
      <c r="C19" s="46" t="s">
        <v>562</v>
      </c>
      <c r="D19" s="56">
        <v>7681</v>
      </c>
      <c r="E19" s="56">
        <v>7379.6835699999992</v>
      </c>
      <c r="F19" s="56">
        <v>8292</v>
      </c>
      <c r="G19" s="56">
        <v>8873</v>
      </c>
      <c r="H19" s="56">
        <v>11041</v>
      </c>
      <c r="I19" s="56">
        <v>12906.38</v>
      </c>
      <c r="J19" s="56">
        <v>11608.950190000001</v>
      </c>
      <c r="K19" s="56">
        <v>10381.048879999998</v>
      </c>
      <c r="L19" s="17"/>
      <c r="M19" s="17"/>
      <c r="N19" s="56">
        <v>0</v>
      </c>
      <c r="O19" s="56">
        <v>0</v>
      </c>
      <c r="P19" s="56">
        <v>0</v>
      </c>
      <c r="Q19" s="56">
        <v>0</v>
      </c>
      <c r="R19" s="56">
        <v>0</v>
      </c>
      <c r="S19" s="56">
        <v>0</v>
      </c>
      <c r="T19" s="56">
        <v>0</v>
      </c>
      <c r="U19" s="56">
        <v>0</v>
      </c>
    </row>
    <row r="20" spans="1:21" x14ac:dyDescent="0.25">
      <c r="A20" s="61" t="s">
        <v>115</v>
      </c>
      <c r="B20" s="19" t="s">
        <v>14</v>
      </c>
      <c r="C20" s="46" t="s">
        <v>562</v>
      </c>
      <c r="D20" s="56">
        <v>533636.00000000012</v>
      </c>
      <c r="E20" s="56">
        <v>562936.11209093535</v>
      </c>
      <c r="F20" s="56">
        <v>637518.00000000012</v>
      </c>
      <c r="G20" s="56">
        <v>672639</v>
      </c>
      <c r="H20" s="56">
        <v>777695.99999999977</v>
      </c>
      <c r="I20" s="56">
        <v>897763.78499999968</v>
      </c>
      <c r="J20" s="56">
        <v>991679.2919233276</v>
      </c>
      <c r="K20" s="56">
        <v>1028796.6007166074</v>
      </c>
      <c r="L20" s="17"/>
      <c r="M20" s="17"/>
      <c r="N20" s="56">
        <v>14535</v>
      </c>
      <c r="O20" s="56">
        <v>14305.610479999999</v>
      </c>
      <c r="P20" s="56">
        <v>14985</v>
      </c>
      <c r="Q20" s="56">
        <v>15380</v>
      </c>
      <c r="R20" s="56">
        <v>15219</v>
      </c>
      <c r="S20" s="56">
        <v>16403.797999999999</v>
      </c>
      <c r="T20" s="56">
        <v>17596.980990000004</v>
      </c>
      <c r="U20" s="56">
        <v>20209.78241</v>
      </c>
    </row>
    <row r="21" spans="1:21" x14ac:dyDescent="0.25">
      <c r="A21" s="61"/>
      <c r="B21" s="19"/>
      <c r="C21" s="46"/>
      <c r="D21" s="17"/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</row>
    <row r="22" spans="1:21" ht="15.75" x14ac:dyDescent="0.25">
      <c r="A22" s="61"/>
      <c r="B22" s="20" t="s">
        <v>498</v>
      </c>
      <c r="C22" s="46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  <c r="P22" s="17"/>
      <c r="Q22" s="17"/>
      <c r="R22" s="17"/>
      <c r="S22" s="17"/>
      <c r="T22" s="17"/>
      <c r="U22" s="17"/>
    </row>
    <row r="23" spans="1:21" x14ac:dyDescent="0.25">
      <c r="A23" s="61" t="s">
        <v>114</v>
      </c>
      <c r="B23" s="9" t="s">
        <v>245</v>
      </c>
      <c r="C23" s="46" t="s">
        <v>562</v>
      </c>
      <c r="D23" s="56">
        <v>297361.50950204127</v>
      </c>
      <c r="E23" s="56">
        <v>312851.78989680891</v>
      </c>
      <c r="F23" s="56">
        <v>356837.71990219533</v>
      </c>
      <c r="G23" s="56">
        <v>373522.94988748635</v>
      </c>
      <c r="H23" s="56">
        <v>421667.11749421869</v>
      </c>
      <c r="I23" s="56">
        <v>491148.48996329051</v>
      </c>
      <c r="J23" s="56">
        <v>531895.93181052268</v>
      </c>
      <c r="K23" s="56">
        <v>551280.57619533211</v>
      </c>
      <c r="L23" s="17"/>
      <c r="M23" s="17"/>
      <c r="N23" s="56">
        <v>0</v>
      </c>
      <c r="O23" s="56">
        <v>0</v>
      </c>
      <c r="P23" s="56">
        <v>0</v>
      </c>
      <c r="Q23" s="56">
        <v>0</v>
      </c>
      <c r="R23" s="56">
        <v>0</v>
      </c>
      <c r="S23" s="56">
        <v>0</v>
      </c>
      <c r="T23" s="56">
        <v>0</v>
      </c>
      <c r="U23" s="56">
        <v>0</v>
      </c>
    </row>
    <row r="24" spans="1:21" x14ac:dyDescent="0.25">
      <c r="A24" s="61" t="s">
        <v>116</v>
      </c>
      <c r="B24" s="9" t="s">
        <v>581</v>
      </c>
      <c r="C24" s="46" t="s">
        <v>562</v>
      </c>
      <c r="D24" s="56">
        <v>98229.118560764124</v>
      </c>
      <c r="E24" s="56">
        <v>104279.93176983786</v>
      </c>
      <c r="F24" s="56">
        <v>123099.97108698585</v>
      </c>
      <c r="G24" s="56">
        <v>127762.90905685519</v>
      </c>
      <c r="H24" s="56">
        <v>148728.94890518405</v>
      </c>
      <c r="I24" s="56">
        <v>162216.14062208819</v>
      </c>
      <c r="J24" s="56">
        <v>185613.43530806148</v>
      </c>
      <c r="K24" s="56">
        <v>187947.45462547833</v>
      </c>
      <c r="L24" s="17"/>
      <c r="M24" s="17"/>
      <c r="N24" s="56">
        <v>0</v>
      </c>
      <c r="O24" s="56">
        <v>0</v>
      </c>
      <c r="P24" s="56">
        <v>0</v>
      </c>
      <c r="Q24" s="56">
        <v>0</v>
      </c>
      <c r="R24" s="56">
        <v>0</v>
      </c>
      <c r="S24" s="56">
        <v>0</v>
      </c>
      <c r="T24" s="56">
        <v>0</v>
      </c>
      <c r="U24" s="56">
        <v>0</v>
      </c>
    </row>
    <row r="25" spans="1:21" x14ac:dyDescent="0.25">
      <c r="A25" s="61" t="s">
        <v>117</v>
      </c>
      <c r="B25" s="9" t="s">
        <v>582</v>
      </c>
      <c r="C25" s="46" t="s">
        <v>562</v>
      </c>
      <c r="D25" s="56">
        <v>79574.254644077067</v>
      </c>
      <c r="E25" s="56">
        <v>85939.943820742541</v>
      </c>
      <c r="F25" s="56">
        <v>94283.513168886959</v>
      </c>
      <c r="G25" s="56">
        <v>102813.04142074723</v>
      </c>
      <c r="H25" s="56">
        <v>125815.5511592946</v>
      </c>
      <c r="I25" s="56">
        <v>148541.52201274232</v>
      </c>
      <c r="J25" s="56">
        <v>175220.45892043301</v>
      </c>
      <c r="K25" s="56">
        <v>188517.12536641111</v>
      </c>
      <c r="L25" s="17"/>
      <c r="M25" s="17"/>
      <c r="N25" s="56">
        <v>0</v>
      </c>
      <c r="O25" s="56">
        <v>0</v>
      </c>
      <c r="P25" s="56">
        <v>0</v>
      </c>
      <c r="Q25" s="56">
        <v>0</v>
      </c>
      <c r="R25" s="56">
        <v>0</v>
      </c>
      <c r="S25" s="56">
        <v>0</v>
      </c>
      <c r="T25" s="56">
        <v>0</v>
      </c>
      <c r="U25" s="56">
        <v>0</v>
      </c>
    </row>
    <row r="26" spans="1:21" x14ac:dyDescent="0.25">
      <c r="A26" s="61" t="s">
        <v>118</v>
      </c>
      <c r="B26" s="9" t="s">
        <v>583</v>
      </c>
      <c r="C26" s="46" t="s">
        <v>562</v>
      </c>
      <c r="D26" s="56">
        <v>46578.218413671479</v>
      </c>
      <c r="E26" s="56">
        <v>47816.315057985863</v>
      </c>
      <c r="F26" s="56">
        <v>49683.322749164712</v>
      </c>
      <c r="G26" s="56">
        <v>53931.223764579598</v>
      </c>
      <c r="H26" s="56">
        <v>63639.933412935599</v>
      </c>
      <c r="I26" s="56">
        <v>74987.540164563005</v>
      </c>
      <c r="J26" s="56">
        <v>77426.962403717422</v>
      </c>
      <c r="K26" s="56">
        <v>79724.432024383015</v>
      </c>
      <c r="L26" s="17"/>
      <c r="M26" s="17"/>
      <c r="N26" s="56">
        <v>0</v>
      </c>
      <c r="O26" s="56">
        <v>0</v>
      </c>
      <c r="P26" s="56">
        <v>0</v>
      </c>
      <c r="Q26" s="56">
        <v>0</v>
      </c>
      <c r="R26" s="56">
        <v>0</v>
      </c>
      <c r="S26" s="56">
        <v>0</v>
      </c>
      <c r="T26" s="56">
        <v>0</v>
      </c>
      <c r="U26" s="56">
        <v>0</v>
      </c>
    </row>
    <row r="27" spans="1:21" x14ac:dyDescent="0.25">
      <c r="A27" s="61" t="s">
        <v>119</v>
      </c>
      <c r="B27" s="9" t="s">
        <v>262</v>
      </c>
      <c r="C27" s="46" t="s">
        <v>562</v>
      </c>
      <c r="D27" s="56">
        <v>4211.8988794460802</v>
      </c>
      <c r="E27" s="56">
        <v>4668.4479755602006</v>
      </c>
      <c r="F27" s="56">
        <v>5321.4730927671999</v>
      </c>
      <c r="G27" s="56">
        <v>5735.8758703316007</v>
      </c>
      <c r="H27" s="56">
        <v>6803.4490283670038</v>
      </c>
      <c r="I27" s="56">
        <v>7963.7122373161019</v>
      </c>
      <c r="J27" s="56">
        <v>9913.5532905928612</v>
      </c>
      <c r="K27" s="56">
        <v>10945.963625002878</v>
      </c>
      <c r="L27" s="17"/>
      <c r="M27" s="17"/>
      <c r="N27" s="56">
        <v>0</v>
      </c>
      <c r="O27" s="56">
        <v>0</v>
      </c>
      <c r="P27" s="56">
        <v>0</v>
      </c>
      <c r="Q27" s="56">
        <v>0</v>
      </c>
      <c r="R27" s="56">
        <v>0</v>
      </c>
      <c r="S27" s="56">
        <v>0</v>
      </c>
      <c r="T27" s="56">
        <v>0</v>
      </c>
      <c r="U27" s="56">
        <v>0</v>
      </c>
    </row>
    <row r="28" spans="1:21" x14ac:dyDescent="0.25">
      <c r="A28" s="61" t="s">
        <v>120</v>
      </c>
      <c r="B28" s="9" t="s">
        <v>13</v>
      </c>
      <c r="C28" s="46" t="s">
        <v>562</v>
      </c>
      <c r="D28" s="56">
        <v>7681</v>
      </c>
      <c r="E28" s="56">
        <v>7379.6835699999992</v>
      </c>
      <c r="F28" s="56">
        <v>8292</v>
      </c>
      <c r="G28" s="56">
        <v>8873</v>
      </c>
      <c r="H28" s="56">
        <v>11041</v>
      </c>
      <c r="I28" s="56">
        <v>12906.38</v>
      </c>
      <c r="J28" s="56">
        <v>11608.950190000001</v>
      </c>
      <c r="K28" s="56">
        <v>10381.048879999998</v>
      </c>
      <c r="L28" s="17"/>
      <c r="M28" s="17"/>
      <c r="N28" s="56">
        <v>14535</v>
      </c>
      <c r="O28" s="56">
        <v>14305.610479999999</v>
      </c>
      <c r="P28" s="56">
        <v>14985</v>
      </c>
      <c r="Q28" s="56">
        <v>15380</v>
      </c>
      <c r="R28" s="56">
        <v>15219</v>
      </c>
      <c r="S28" s="56">
        <v>16403.797999999999</v>
      </c>
      <c r="T28" s="56">
        <v>17596.980990000004</v>
      </c>
      <c r="U28" s="56">
        <v>20209.78241</v>
      </c>
    </row>
    <row r="29" spans="1:21" x14ac:dyDescent="0.25">
      <c r="A29" s="61" t="s">
        <v>121</v>
      </c>
      <c r="B29" s="19" t="s">
        <v>92</v>
      </c>
      <c r="C29" s="46" t="s">
        <v>562</v>
      </c>
      <c r="D29" s="56">
        <v>533636</v>
      </c>
      <c r="E29" s="56">
        <v>562936.11209093535</v>
      </c>
      <c r="F29" s="56">
        <v>637518</v>
      </c>
      <c r="G29" s="56">
        <v>672639.00000000012</v>
      </c>
      <c r="H29" s="56">
        <v>777695.99999999988</v>
      </c>
      <c r="I29" s="56">
        <v>897763.78500000015</v>
      </c>
      <c r="J29" s="56">
        <v>991679.29192332749</v>
      </c>
      <c r="K29" s="56">
        <v>1028796.6007166075</v>
      </c>
      <c r="L29" s="17"/>
      <c r="M29" s="17"/>
      <c r="N29" s="56">
        <v>14535</v>
      </c>
      <c r="O29" s="56">
        <v>14305.610479999999</v>
      </c>
      <c r="P29" s="56">
        <v>14985</v>
      </c>
      <c r="Q29" s="56">
        <v>15380</v>
      </c>
      <c r="R29" s="56">
        <v>15219</v>
      </c>
      <c r="S29" s="56">
        <v>16403.797999999999</v>
      </c>
      <c r="T29" s="56">
        <v>17596.980990000004</v>
      </c>
      <c r="U29" s="56">
        <v>20209.78241</v>
      </c>
    </row>
    <row r="30" spans="1:21" x14ac:dyDescent="0.25">
      <c r="A30" s="61"/>
      <c r="B30" s="19"/>
      <c r="C30" s="46"/>
    </row>
    <row r="31" spans="1:21" ht="15.75" x14ac:dyDescent="0.25">
      <c r="A31" s="61"/>
      <c r="B31" s="20" t="s">
        <v>499</v>
      </c>
      <c r="C31" s="46"/>
    </row>
    <row r="32" spans="1:21" x14ac:dyDescent="0.25">
      <c r="A32" s="61" t="s">
        <v>122</v>
      </c>
      <c r="B32" s="9" t="s">
        <v>89</v>
      </c>
      <c r="C32" s="46" t="s">
        <v>562</v>
      </c>
      <c r="D32" s="131">
        <v>0</v>
      </c>
      <c r="E32" s="131">
        <v>0</v>
      </c>
      <c r="F32" s="131">
        <v>0</v>
      </c>
      <c r="G32" s="131">
        <v>0</v>
      </c>
      <c r="H32" s="131">
        <v>0</v>
      </c>
      <c r="I32" s="131">
        <v>0</v>
      </c>
      <c r="J32" s="131">
        <v>0</v>
      </c>
      <c r="K32" s="131">
        <v>0</v>
      </c>
      <c r="N32" s="114">
        <v>0</v>
      </c>
      <c r="O32" s="114">
        <v>0</v>
      </c>
      <c r="P32" s="114">
        <v>0</v>
      </c>
      <c r="Q32" s="114">
        <v>0</v>
      </c>
      <c r="R32" s="114">
        <v>0</v>
      </c>
      <c r="S32" s="114">
        <v>0</v>
      </c>
      <c r="T32" s="114">
        <v>0</v>
      </c>
      <c r="U32" s="114">
        <v>0</v>
      </c>
    </row>
    <row r="33" spans="1:21" x14ac:dyDescent="0.25">
      <c r="A33" s="61" t="s">
        <v>123</v>
      </c>
      <c r="B33" s="9" t="s">
        <v>90</v>
      </c>
      <c r="C33" s="46" t="s">
        <v>562</v>
      </c>
      <c r="D33" s="131">
        <v>0</v>
      </c>
      <c r="E33" s="131">
        <v>0</v>
      </c>
      <c r="F33" s="131">
        <v>0</v>
      </c>
      <c r="G33" s="131">
        <v>0</v>
      </c>
      <c r="H33" s="131">
        <v>0</v>
      </c>
      <c r="I33" s="131">
        <v>0</v>
      </c>
      <c r="J33" s="131">
        <v>0</v>
      </c>
      <c r="K33" s="131">
        <v>0</v>
      </c>
      <c r="N33" s="114">
        <v>0</v>
      </c>
      <c r="O33" s="114">
        <v>0</v>
      </c>
      <c r="P33" s="114">
        <v>0</v>
      </c>
      <c r="Q33" s="114">
        <v>0</v>
      </c>
      <c r="R33" s="114">
        <v>0</v>
      </c>
      <c r="S33" s="114">
        <v>0</v>
      </c>
      <c r="T33" s="114">
        <v>0</v>
      </c>
      <c r="U33" s="114">
        <v>0</v>
      </c>
    </row>
    <row r="34" spans="1:21" x14ac:dyDescent="0.25">
      <c r="A34" s="61" t="s">
        <v>124</v>
      </c>
      <c r="B34" s="9" t="s">
        <v>91</v>
      </c>
      <c r="C34" s="46" t="s">
        <v>562</v>
      </c>
      <c r="D34" s="131">
        <v>0</v>
      </c>
      <c r="E34" s="126">
        <v>460.49200000000002</v>
      </c>
      <c r="F34" s="126">
        <v>709.22799999999995</v>
      </c>
      <c r="G34" s="126">
        <v>1286.3530000000001</v>
      </c>
      <c r="H34" s="126">
        <v>4044.2269999999999</v>
      </c>
      <c r="I34" s="126">
        <v>5003.1379999999999</v>
      </c>
      <c r="J34" s="126">
        <v>4634.3999999999996</v>
      </c>
      <c r="K34" s="126">
        <v>6807.2</v>
      </c>
      <c r="N34" s="114">
        <v>0</v>
      </c>
      <c r="O34" s="114">
        <v>0</v>
      </c>
      <c r="P34" s="114">
        <v>0</v>
      </c>
      <c r="Q34" s="114">
        <v>0</v>
      </c>
      <c r="R34" s="114">
        <v>0</v>
      </c>
      <c r="S34" s="114">
        <v>0</v>
      </c>
      <c r="T34" s="114">
        <v>0</v>
      </c>
      <c r="U34" s="114">
        <v>0</v>
      </c>
    </row>
    <row r="35" spans="1:21" x14ac:dyDescent="0.25">
      <c r="A35" s="61" t="s">
        <v>125</v>
      </c>
      <c r="B35" s="47" t="s">
        <v>93</v>
      </c>
      <c r="C35" s="46" t="s">
        <v>562</v>
      </c>
      <c r="D35" s="132">
        <v>0</v>
      </c>
      <c r="E35" s="130">
        <v>460.49200000000002</v>
      </c>
      <c r="F35" s="130">
        <v>709.22799999999995</v>
      </c>
      <c r="G35" s="130">
        <v>1286.3530000000001</v>
      </c>
      <c r="H35" s="130">
        <v>4044.2269999999999</v>
      </c>
      <c r="I35" s="130">
        <v>5003.1379999999999</v>
      </c>
      <c r="J35" s="130">
        <v>4634.3999999999996</v>
      </c>
      <c r="K35" s="130">
        <v>6807.2</v>
      </c>
      <c r="N35" s="114">
        <v>0</v>
      </c>
      <c r="O35" s="114">
        <v>0</v>
      </c>
      <c r="P35" s="114">
        <v>0</v>
      </c>
      <c r="Q35" s="114">
        <v>0</v>
      </c>
      <c r="R35" s="114">
        <v>0</v>
      </c>
      <c r="S35" s="114">
        <v>0</v>
      </c>
      <c r="T35" s="114">
        <v>0</v>
      </c>
      <c r="U35" s="114">
        <v>0</v>
      </c>
    </row>
  </sheetData>
  <phoneticPr fontId="11" type="noConversion"/>
  <pageMargins left="0.70866141732283472" right="0.70866141732283472" top="0.74803149606299213" bottom="0.74803149606299213" header="0.31496062992125984" footer="0.31496062992125984"/>
  <pageSetup paperSize="8" scale="57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304"/>
  <sheetViews>
    <sheetView tabSelected="1" zoomScale="70" zoomScaleNormal="70" workbookViewId="0">
      <selection activeCell="D54" sqref="D54:K55"/>
    </sheetView>
  </sheetViews>
  <sheetFormatPr defaultRowHeight="15" x14ac:dyDescent="0.25"/>
  <cols>
    <col min="1" max="1" width="15.42578125" customWidth="1"/>
    <col min="2" max="2" width="79.85546875" customWidth="1"/>
    <col min="3" max="3" width="11" customWidth="1"/>
    <col min="4" max="11" width="16" customWidth="1"/>
    <col min="12" max="12" width="21.28515625" customWidth="1"/>
    <col min="13" max="13" width="4.7109375" customWidth="1"/>
    <col min="14" max="21" width="15.140625" customWidth="1"/>
    <col min="22" max="22" width="21.28515625" customWidth="1"/>
  </cols>
  <sheetData>
    <row r="1" spans="1:22" ht="15.75" x14ac:dyDescent="0.25">
      <c r="B1" s="6" t="s">
        <v>71</v>
      </c>
    </row>
    <row r="2" spans="1:22" ht="15" customHeight="1" x14ac:dyDescent="0.25">
      <c r="B2" s="81"/>
      <c r="C2" s="81"/>
      <c r="D2" s="81"/>
      <c r="E2" s="81"/>
      <c r="F2" s="81"/>
      <c r="G2" s="81"/>
      <c r="H2" s="81"/>
      <c r="I2" s="81"/>
      <c r="J2" s="81"/>
      <c r="K2" s="81"/>
      <c r="L2" s="76"/>
    </row>
    <row r="3" spans="1:22" x14ac:dyDescent="0.25">
      <c r="B3" s="1" t="s">
        <v>70</v>
      </c>
      <c r="C3" s="1"/>
      <c r="D3" s="1" t="s">
        <v>1</v>
      </c>
      <c r="N3" s="1" t="s">
        <v>74</v>
      </c>
    </row>
    <row r="4" spans="1:22" s="57" customFormat="1" ht="30" x14ac:dyDescent="0.25">
      <c r="B4" s="1" t="s">
        <v>238</v>
      </c>
      <c r="D4" s="58">
        <v>2006</v>
      </c>
      <c r="E4" s="58">
        <v>2007</v>
      </c>
      <c r="F4" s="58">
        <v>2008</v>
      </c>
      <c r="G4" s="58">
        <v>2009</v>
      </c>
      <c r="H4" s="58">
        <v>2010</v>
      </c>
      <c r="I4" s="58">
        <v>2011</v>
      </c>
      <c r="J4" s="58">
        <v>2012</v>
      </c>
      <c r="K4" s="58">
        <v>2013</v>
      </c>
      <c r="L4" s="104" t="s">
        <v>379</v>
      </c>
      <c r="N4" s="58">
        <v>2006</v>
      </c>
      <c r="O4" s="58">
        <v>2007</v>
      </c>
      <c r="P4" s="58">
        <v>2008</v>
      </c>
      <c r="Q4" s="58">
        <v>2009</v>
      </c>
      <c r="R4" s="58">
        <v>2010</v>
      </c>
      <c r="S4" s="58">
        <v>2011</v>
      </c>
      <c r="T4" s="58">
        <v>2012</v>
      </c>
      <c r="U4" s="58">
        <v>2013</v>
      </c>
      <c r="V4" s="104" t="s">
        <v>379</v>
      </c>
    </row>
    <row r="5" spans="1:22" x14ac:dyDescent="0.25">
      <c r="A5" s="1" t="s">
        <v>68</v>
      </c>
      <c r="B5" s="1" t="s">
        <v>2</v>
      </c>
      <c r="C5" s="1" t="s">
        <v>3</v>
      </c>
    </row>
    <row r="6" spans="1:22" ht="15.75" x14ac:dyDescent="0.25">
      <c r="A6" s="1"/>
      <c r="B6" s="20" t="s">
        <v>500</v>
      </c>
      <c r="C6" s="1"/>
    </row>
    <row r="7" spans="1:22" x14ac:dyDescent="0.25">
      <c r="B7" s="45" t="s">
        <v>501</v>
      </c>
      <c r="C7" s="11"/>
      <c r="D7" s="67"/>
      <c r="E7" s="67"/>
      <c r="F7" s="67"/>
      <c r="G7" s="67"/>
      <c r="H7" s="67"/>
      <c r="I7" s="67"/>
      <c r="J7" s="67"/>
      <c r="K7" s="67"/>
      <c r="L7" s="67"/>
      <c r="M7" s="67"/>
      <c r="N7" s="67"/>
      <c r="O7" s="67"/>
      <c r="P7" s="67"/>
      <c r="Q7" s="67"/>
      <c r="R7" s="67"/>
      <c r="S7" s="67"/>
      <c r="T7" s="67"/>
      <c r="U7" s="67"/>
      <c r="V7" s="17"/>
    </row>
    <row r="8" spans="1:22" x14ac:dyDescent="0.25">
      <c r="A8" s="109" t="s">
        <v>126</v>
      </c>
      <c r="B8" s="122" t="s">
        <v>648</v>
      </c>
      <c r="C8" s="46" t="s">
        <v>562</v>
      </c>
      <c r="D8" s="124">
        <v>16332.672145640166</v>
      </c>
      <c r="E8" s="124">
        <v>23764.699942480933</v>
      </c>
      <c r="F8" s="124">
        <v>28004.731013181743</v>
      </c>
      <c r="G8" s="124">
        <v>23421.001320265601</v>
      </c>
      <c r="H8" s="124">
        <v>25254.319567542858</v>
      </c>
      <c r="I8" s="124">
        <v>59042.975108008577</v>
      </c>
      <c r="J8" s="124">
        <v>34595.175874737099</v>
      </c>
      <c r="K8" s="124">
        <v>32828.250727731407</v>
      </c>
      <c r="L8" s="67"/>
      <c r="M8" s="67"/>
      <c r="N8" s="125">
        <v>0</v>
      </c>
      <c r="O8" s="125">
        <v>0</v>
      </c>
      <c r="P8" s="125">
        <v>0</v>
      </c>
      <c r="Q8" s="125">
        <v>0</v>
      </c>
      <c r="R8" s="125">
        <v>0</v>
      </c>
      <c r="S8" s="125">
        <v>0</v>
      </c>
      <c r="T8" s="125">
        <v>0</v>
      </c>
      <c r="U8" s="125">
        <v>0</v>
      </c>
      <c r="V8" s="17"/>
    </row>
    <row r="9" spans="1:22" x14ac:dyDescent="0.25">
      <c r="A9" s="109" t="s">
        <v>127</v>
      </c>
      <c r="B9" s="122" t="s">
        <v>649</v>
      </c>
      <c r="C9" s="46" t="s">
        <v>562</v>
      </c>
      <c r="D9" s="124">
        <v>16330.547637432457</v>
      </c>
      <c r="E9" s="124">
        <v>19628.139104370326</v>
      </c>
      <c r="F9" s="124">
        <v>23840.807259770714</v>
      </c>
      <c r="G9" s="124">
        <v>21810.739269086891</v>
      </c>
      <c r="H9" s="124">
        <v>23694.535595171033</v>
      </c>
      <c r="I9" s="124">
        <v>22484.924514387574</v>
      </c>
      <c r="J9" s="124">
        <v>27018.463278301078</v>
      </c>
      <c r="K9" s="124">
        <v>27554.412004946975</v>
      </c>
      <c r="L9" s="67"/>
      <c r="M9" s="67"/>
      <c r="N9" s="125">
        <v>0</v>
      </c>
      <c r="O9" s="125">
        <v>0</v>
      </c>
      <c r="P9" s="125">
        <v>0</v>
      </c>
      <c r="Q9" s="125">
        <v>0</v>
      </c>
      <c r="R9" s="125">
        <v>0</v>
      </c>
      <c r="S9" s="125">
        <v>0</v>
      </c>
      <c r="T9" s="125">
        <v>0</v>
      </c>
      <c r="U9" s="125">
        <v>0</v>
      </c>
      <c r="V9" s="17"/>
    </row>
    <row r="10" spans="1:22" x14ac:dyDescent="0.25">
      <c r="A10" s="109" t="s">
        <v>128</v>
      </c>
      <c r="B10" s="122" t="s">
        <v>650</v>
      </c>
      <c r="C10" s="46" t="s">
        <v>562</v>
      </c>
      <c r="D10" s="125">
        <v>0</v>
      </c>
      <c r="E10" s="125">
        <v>0</v>
      </c>
      <c r="F10" s="125">
        <v>0</v>
      </c>
      <c r="G10" s="125">
        <v>0</v>
      </c>
      <c r="H10" s="125">
        <v>0</v>
      </c>
      <c r="I10" s="125">
        <v>0</v>
      </c>
      <c r="J10" s="125">
        <v>0</v>
      </c>
      <c r="K10" s="125">
        <v>0</v>
      </c>
      <c r="L10" s="67"/>
      <c r="M10" s="67"/>
      <c r="N10" s="125">
        <v>0</v>
      </c>
      <c r="O10" s="125">
        <v>0</v>
      </c>
      <c r="P10" s="125">
        <v>0</v>
      </c>
      <c r="Q10" s="125">
        <v>0</v>
      </c>
      <c r="R10" s="125">
        <v>0</v>
      </c>
      <c r="S10" s="125">
        <v>0</v>
      </c>
      <c r="T10" s="125">
        <v>0</v>
      </c>
      <c r="U10" s="125">
        <v>0</v>
      </c>
      <c r="V10" s="17"/>
    </row>
    <row r="11" spans="1:22" x14ac:dyDescent="0.25">
      <c r="A11" s="109" t="s">
        <v>639</v>
      </c>
      <c r="B11" s="122" t="s">
        <v>651</v>
      </c>
      <c r="C11" s="46" t="s">
        <v>562</v>
      </c>
      <c r="D11" s="124">
        <v>30583.523171571</v>
      </c>
      <c r="E11" s="124">
        <v>33054.300668561737</v>
      </c>
      <c r="F11" s="124">
        <v>43247.831348514876</v>
      </c>
      <c r="G11" s="124">
        <v>42683.771761065043</v>
      </c>
      <c r="H11" s="124">
        <v>43519.120484552092</v>
      </c>
      <c r="I11" s="124">
        <v>47931.239423785461</v>
      </c>
      <c r="J11" s="124">
        <v>53179.383874675419</v>
      </c>
      <c r="K11" s="124">
        <v>51738.254751865956</v>
      </c>
      <c r="L11" s="67"/>
      <c r="M11" s="67"/>
      <c r="N11" s="125">
        <v>0</v>
      </c>
      <c r="O11" s="125">
        <v>0</v>
      </c>
      <c r="P11" s="125">
        <v>0</v>
      </c>
      <c r="Q11" s="125">
        <v>0</v>
      </c>
      <c r="R11" s="125">
        <v>0</v>
      </c>
      <c r="S11" s="125">
        <v>0</v>
      </c>
      <c r="T11" s="125">
        <v>0</v>
      </c>
      <c r="U11" s="125">
        <v>0</v>
      </c>
      <c r="V11" s="17"/>
    </row>
    <row r="12" spans="1:22" x14ac:dyDescent="0.25">
      <c r="A12" s="109" t="s">
        <v>640</v>
      </c>
      <c r="B12" s="122" t="s">
        <v>652</v>
      </c>
      <c r="C12" s="46" t="s">
        <v>562</v>
      </c>
      <c r="D12" s="124">
        <v>41767.678681107274</v>
      </c>
      <c r="E12" s="124">
        <v>40461.718994513067</v>
      </c>
      <c r="F12" s="124">
        <v>48187.068305323555</v>
      </c>
      <c r="G12" s="124">
        <v>42147.42893180524</v>
      </c>
      <c r="H12" s="124">
        <v>40011.745206568259</v>
      </c>
      <c r="I12" s="124">
        <v>35379.041509473071</v>
      </c>
      <c r="J12" s="124">
        <v>35382.320211424747</v>
      </c>
      <c r="K12" s="124">
        <v>41504.467957892084</v>
      </c>
      <c r="L12" s="67"/>
      <c r="M12" s="67"/>
      <c r="N12" s="125">
        <v>0</v>
      </c>
      <c r="O12" s="125">
        <v>0</v>
      </c>
      <c r="P12" s="125">
        <v>0</v>
      </c>
      <c r="Q12" s="125">
        <v>0</v>
      </c>
      <c r="R12" s="125">
        <v>0</v>
      </c>
      <c r="S12" s="125">
        <v>0</v>
      </c>
      <c r="T12" s="125">
        <v>0</v>
      </c>
      <c r="U12" s="125">
        <v>0</v>
      </c>
      <c r="V12" s="17"/>
    </row>
    <row r="13" spans="1:22" x14ac:dyDescent="0.25">
      <c r="A13" s="109" t="s">
        <v>641</v>
      </c>
      <c r="B13" s="122" t="s">
        <v>653</v>
      </c>
      <c r="C13" s="46" t="s">
        <v>562</v>
      </c>
      <c r="D13" s="124">
        <v>30499.434119565576</v>
      </c>
      <c r="E13" s="124">
        <v>34925.982293180343</v>
      </c>
      <c r="F13" s="124">
        <v>41199.024876747229</v>
      </c>
      <c r="G13" s="124">
        <v>40604.958043799525</v>
      </c>
      <c r="H13" s="124">
        <v>38109.075669313774</v>
      </c>
      <c r="I13" s="124">
        <v>44650.629454014874</v>
      </c>
      <c r="J13" s="124">
        <v>50817.096795777521</v>
      </c>
      <c r="K13" s="124">
        <v>41562.302928374214</v>
      </c>
      <c r="L13" s="67"/>
      <c r="M13" s="67"/>
      <c r="N13" s="125">
        <v>0</v>
      </c>
      <c r="O13" s="125">
        <v>0</v>
      </c>
      <c r="P13" s="125">
        <v>0</v>
      </c>
      <c r="Q13" s="125">
        <v>0</v>
      </c>
      <c r="R13" s="125">
        <v>0</v>
      </c>
      <c r="S13" s="125">
        <v>0</v>
      </c>
      <c r="T13" s="125">
        <v>0</v>
      </c>
      <c r="U13" s="125">
        <v>0</v>
      </c>
      <c r="V13" s="17"/>
    </row>
    <row r="14" spans="1:22" x14ac:dyDescent="0.25">
      <c r="A14" s="109" t="s">
        <v>642</v>
      </c>
      <c r="B14" s="122" t="s">
        <v>654</v>
      </c>
      <c r="C14" s="46" t="s">
        <v>562</v>
      </c>
      <c r="D14" s="124">
        <v>18393.051846487146</v>
      </c>
      <c r="E14" s="124">
        <v>24087.078584631257</v>
      </c>
      <c r="F14" s="124">
        <v>40422.071830810208</v>
      </c>
      <c r="G14" s="124">
        <v>37911.710374213762</v>
      </c>
      <c r="H14" s="124">
        <v>36096.116650020434</v>
      </c>
      <c r="I14" s="124">
        <v>5443.8661542902182</v>
      </c>
      <c r="J14" s="124">
        <v>33507.794912099409</v>
      </c>
      <c r="K14" s="124">
        <v>26891.449351690237</v>
      </c>
      <c r="L14" s="67"/>
      <c r="M14" s="67"/>
      <c r="N14" s="125">
        <v>0</v>
      </c>
      <c r="O14" s="125">
        <v>0</v>
      </c>
      <c r="P14" s="125">
        <v>0</v>
      </c>
      <c r="Q14" s="125">
        <v>0</v>
      </c>
      <c r="R14" s="125">
        <v>0</v>
      </c>
      <c r="S14" s="125">
        <v>0</v>
      </c>
      <c r="T14" s="125">
        <v>0</v>
      </c>
      <c r="U14" s="125">
        <v>0</v>
      </c>
      <c r="V14" s="17"/>
    </row>
    <row r="15" spans="1:22" x14ac:dyDescent="0.25">
      <c r="A15" s="109" t="s">
        <v>643</v>
      </c>
      <c r="B15" s="122" t="s">
        <v>655</v>
      </c>
      <c r="C15" s="46" t="s">
        <v>562</v>
      </c>
      <c r="D15" s="125">
        <v>0</v>
      </c>
      <c r="E15" s="125">
        <v>0</v>
      </c>
      <c r="F15" s="125">
        <v>0</v>
      </c>
      <c r="G15" s="125">
        <v>0</v>
      </c>
      <c r="H15" s="125">
        <v>0</v>
      </c>
      <c r="I15" s="125">
        <v>0</v>
      </c>
      <c r="J15" s="125">
        <v>0</v>
      </c>
      <c r="K15" s="125">
        <v>0</v>
      </c>
      <c r="L15" s="67"/>
      <c r="M15" s="67"/>
      <c r="N15" s="125">
        <v>0</v>
      </c>
      <c r="O15" s="125">
        <v>0</v>
      </c>
      <c r="P15" s="125">
        <v>0</v>
      </c>
      <c r="Q15" s="125">
        <v>0</v>
      </c>
      <c r="R15" s="125">
        <v>0</v>
      </c>
      <c r="S15" s="125">
        <v>0</v>
      </c>
      <c r="T15" s="125">
        <v>0</v>
      </c>
      <c r="U15" s="125">
        <v>0</v>
      </c>
      <c r="V15" s="17"/>
    </row>
    <row r="16" spans="1:22" x14ac:dyDescent="0.25">
      <c r="A16" s="109" t="s">
        <v>644</v>
      </c>
      <c r="B16" s="122" t="s">
        <v>656</v>
      </c>
      <c r="C16" s="46" t="s">
        <v>562</v>
      </c>
      <c r="D16" s="124">
        <v>18008.000199966122</v>
      </c>
      <c r="E16" s="124">
        <v>18734.607038788563</v>
      </c>
      <c r="F16" s="124">
        <v>20770.239895723782</v>
      </c>
      <c r="G16" s="124">
        <v>19893.794427007884</v>
      </c>
      <c r="H16" s="124">
        <v>19227.959335549305</v>
      </c>
      <c r="I16" s="124">
        <v>19958.409402898014</v>
      </c>
      <c r="J16" s="124">
        <v>18233.840113836712</v>
      </c>
      <c r="K16" s="124">
        <v>17816.570780367183</v>
      </c>
      <c r="L16" s="67"/>
      <c r="M16" s="67"/>
      <c r="N16" s="125">
        <v>0</v>
      </c>
      <c r="O16" s="125">
        <v>0</v>
      </c>
      <c r="P16" s="125">
        <v>0</v>
      </c>
      <c r="Q16" s="125">
        <v>0</v>
      </c>
      <c r="R16" s="125">
        <v>0</v>
      </c>
      <c r="S16" s="125">
        <v>0</v>
      </c>
      <c r="T16" s="125">
        <v>0</v>
      </c>
      <c r="U16" s="125">
        <v>0</v>
      </c>
    </row>
    <row r="17" spans="1:21" x14ac:dyDescent="0.25">
      <c r="A17" s="109" t="s">
        <v>645</v>
      </c>
      <c r="B17" s="122" t="s">
        <v>657</v>
      </c>
      <c r="C17" s="46" t="s">
        <v>562</v>
      </c>
      <c r="D17" s="124">
        <v>713.46731814427483</v>
      </c>
      <c r="E17" s="124">
        <v>1607.8685264977787</v>
      </c>
      <c r="F17" s="124">
        <v>1931.6155503101368</v>
      </c>
      <c r="G17" s="124">
        <v>3517.0047623924174</v>
      </c>
      <c r="H17" s="124">
        <v>7048.5136734222724</v>
      </c>
      <c r="I17" s="124">
        <v>10260.736561186521</v>
      </c>
      <c r="J17" s="124">
        <v>8662.7560605090712</v>
      </c>
      <c r="K17" s="124">
        <v>7554.3164733325411</v>
      </c>
      <c r="L17" s="67"/>
      <c r="M17" s="67"/>
      <c r="N17" s="125">
        <v>0</v>
      </c>
      <c r="O17" s="125">
        <v>0</v>
      </c>
      <c r="P17" s="125">
        <v>0</v>
      </c>
      <c r="Q17" s="125">
        <v>0</v>
      </c>
      <c r="R17" s="125">
        <v>0</v>
      </c>
      <c r="S17" s="125">
        <v>0</v>
      </c>
      <c r="T17" s="125">
        <v>0</v>
      </c>
      <c r="U17" s="125">
        <v>0</v>
      </c>
    </row>
    <row r="18" spans="1:21" x14ac:dyDescent="0.25">
      <c r="A18" s="109" t="s">
        <v>646</v>
      </c>
      <c r="B18" s="122" t="s">
        <v>658</v>
      </c>
      <c r="C18" s="46" t="s">
        <v>562</v>
      </c>
      <c r="D18" s="125">
        <v>0</v>
      </c>
      <c r="E18" s="125">
        <v>0</v>
      </c>
      <c r="F18" s="125">
        <v>0</v>
      </c>
      <c r="G18" s="125">
        <v>0</v>
      </c>
      <c r="H18" s="125">
        <v>0</v>
      </c>
      <c r="I18" s="125">
        <v>238.97801000000001</v>
      </c>
      <c r="J18" s="125">
        <v>0</v>
      </c>
      <c r="K18" s="125">
        <v>0</v>
      </c>
      <c r="L18" s="67"/>
      <c r="M18" s="67"/>
      <c r="N18" s="125">
        <v>0</v>
      </c>
      <c r="O18" s="125">
        <v>0</v>
      </c>
      <c r="P18" s="125">
        <v>0</v>
      </c>
      <c r="Q18" s="125">
        <v>0</v>
      </c>
      <c r="R18" s="125">
        <v>0</v>
      </c>
      <c r="S18" s="125">
        <v>0</v>
      </c>
      <c r="T18" s="125">
        <v>0</v>
      </c>
      <c r="U18" s="125">
        <v>0</v>
      </c>
    </row>
    <row r="19" spans="1:21" x14ac:dyDescent="0.25">
      <c r="A19" s="109" t="s">
        <v>647</v>
      </c>
      <c r="B19" s="122" t="s">
        <v>659</v>
      </c>
      <c r="C19" s="46" t="s">
        <v>562</v>
      </c>
      <c r="D19" s="124">
        <v>17174.418880085974</v>
      </c>
      <c r="E19" s="124">
        <v>17764.033551822969</v>
      </c>
      <c r="F19" s="124">
        <v>23994.244783886737</v>
      </c>
      <c r="G19" s="124">
        <v>27337.61111036361</v>
      </c>
      <c r="H19" s="124">
        <v>23302.613817859961</v>
      </c>
      <c r="I19" s="124">
        <v>29356.563066648065</v>
      </c>
      <c r="J19" s="124">
        <v>27363.026868449851</v>
      </c>
      <c r="K19" s="124">
        <v>24136.248756068329</v>
      </c>
      <c r="L19" s="67"/>
      <c r="M19" s="67"/>
      <c r="N19" s="124">
        <v>9908.0237935342302</v>
      </c>
      <c r="O19" s="124">
        <v>9832.6096363843135</v>
      </c>
      <c r="P19" s="124">
        <v>10645</v>
      </c>
      <c r="Q19" s="124">
        <v>9966.6864598616139</v>
      </c>
      <c r="R19" s="124">
        <v>9622</v>
      </c>
      <c r="S19" s="124">
        <v>11922.059308079</v>
      </c>
      <c r="T19" s="124">
        <v>12203.126883501751</v>
      </c>
      <c r="U19" s="124">
        <v>11791.55426443682</v>
      </c>
    </row>
    <row r="20" spans="1:21" x14ac:dyDescent="0.25">
      <c r="A20" t="s">
        <v>129</v>
      </c>
      <c r="B20" s="19" t="s">
        <v>15</v>
      </c>
      <c r="C20" s="46" t="s">
        <v>562</v>
      </c>
      <c r="D20" s="124">
        <v>189802.79400000002</v>
      </c>
      <c r="E20" s="124">
        <v>214028.42870484697</v>
      </c>
      <c r="F20" s="124">
        <v>271597.63486426906</v>
      </c>
      <c r="G20" s="124">
        <v>259328.01999999996</v>
      </c>
      <c r="H20" s="124">
        <v>256264</v>
      </c>
      <c r="I20" s="124">
        <v>274747.36300000001</v>
      </c>
      <c r="J20" s="124">
        <v>288759.85798981105</v>
      </c>
      <c r="K20" s="124">
        <v>271586.27373226901</v>
      </c>
      <c r="L20" s="17"/>
      <c r="M20" s="17"/>
      <c r="N20" s="124">
        <v>9908.0237935342302</v>
      </c>
      <c r="O20" s="124">
        <v>9832.6096363843135</v>
      </c>
      <c r="P20" s="124">
        <v>10645</v>
      </c>
      <c r="Q20" s="124">
        <v>9966.6864598616139</v>
      </c>
      <c r="R20" s="124">
        <v>9622</v>
      </c>
      <c r="S20" s="124">
        <v>11922.059308079</v>
      </c>
      <c r="T20" s="124">
        <v>12203.126883501751</v>
      </c>
      <c r="U20" s="124">
        <v>11791.55426443682</v>
      </c>
    </row>
    <row r="21" spans="1:21" x14ac:dyDescent="0.25">
      <c r="B21" s="19"/>
      <c r="C21" s="46"/>
    </row>
    <row r="22" spans="1:21" x14ac:dyDescent="0.25">
      <c r="B22" s="45" t="s">
        <v>502</v>
      </c>
      <c r="C22" s="11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  <c r="P22" s="17"/>
      <c r="Q22" s="17"/>
      <c r="R22" s="17"/>
      <c r="S22" s="17"/>
      <c r="T22" s="17"/>
      <c r="U22" s="17"/>
    </row>
    <row r="23" spans="1:21" x14ac:dyDescent="0.25">
      <c r="A23" s="109" t="s">
        <v>721</v>
      </c>
      <c r="B23" s="59" t="s">
        <v>648</v>
      </c>
      <c r="C23" s="46" t="s">
        <v>562</v>
      </c>
      <c r="D23" s="56">
        <v>0</v>
      </c>
      <c r="E23" s="56">
        <v>0</v>
      </c>
      <c r="F23" s="56">
        <v>0</v>
      </c>
      <c r="G23" s="56">
        <v>0</v>
      </c>
      <c r="H23" s="56">
        <v>0</v>
      </c>
      <c r="I23" s="56">
        <v>59042.975108008577</v>
      </c>
      <c r="J23" s="56">
        <v>34595.175874737099</v>
      </c>
      <c r="K23" s="56">
        <v>32828.250727731407</v>
      </c>
      <c r="N23" s="56">
        <v>0</v>
      </c>
      <c r="O23" s="56">
        <v>0</v>
      </c>
      <c r="P23" s="56">
        <v>0</v>
      </c>
      <c r="Q23" s="56">
        <v>0</v>
      </c>
      <c r="R23" s="56">
        <v>0</v>
      </c>
      <c r="S23" s="56">
        <v>0</v>
      </c>
      <c r="T23" s="56">
        <v>0</v>
      </c>
      <c r="U23" s="56">
        <v>0</v>
      </c>
    </row>
    <row r="24" spans="1:21" x14ac:dyDescent="0.25">
      <c r="A24" s="109" t="s">
        <v>722</v>
      </c>
      <c r="B24" s="59" t="s">
        <v>649</v>
      </c>
      <c r="C24" s="46" t="s">
        <v>562</v>
      </c>
      <c r="D24" s="56">
        <v>0</v>
      </c>
      <c r="E24" s="56">
        <v>0</v>
      </c>
      <c r="F24" s="56">
        <v>0</v>
      </c>
      <c r="G24" s="56">
        <v>0</v>
      </c>
      <c r="H24" s="56">
        <v>0</v>
      </c>
      <c r="I24" s="56">
        <v>22484.924514387574</v>
      </c>
      <c r="J24" s="56">
        <v>27018.463278301078</v>
      </c>
      <c r="K24" s="56">
        <v>27554.412004946975</v>
      </c>
      <c r="N24" s="56">
        <v>0</v>
      </c>
      <c r="O24" s="56">
        <v>0</v>
      </c>
      <c r="P24" s="56">
        <v>0</v>
      </c>
      <c r="Q24" s="56">
        <v>0</v>
      </c>
      <c r="R24" s="56">
        <v>0</v>
      </c>
      <c r="S24" s="56">
        <v>0</v>
      </c>
      <c r="T24" s="56">
        <v>0</v>
      </c>
      <c r="U24" s="56">
        <v>0</v>
      </c>
    </row>
    <row r="25" spans="1:21" x14ac:dyDescent="0.25">
      <c r="A25" s="109" t="s">
        <v>723</v>
      </c>
      <c r="B25" s="59" t="s">
        <v>650</v>
      </c>
      <c r="C25" s="46" t="s">
        <v>562</v>
      </c>
      <c r="D25" s="56">
        <v>0</v>
      </c>
      <c r="E25" s="56">
        <v>0</v>
      </c>
      <c r="F25" s="56">
        <v>0</v>
      </c>
      <c r="G25" s="56">
        <v>0</v>
      </c>
      <c r="H25" s="56">
        <v>0</v>
      </c>
      <c r="I25" s="56">
        <v>0</v>
      </c>
      <c r="J25" s="56">
        <v>0</v>
      </c>
      <c r="K25" s="56">
        <v>0</v>
      </c>
      <c r="N25" s="56">
        <v>0</v>
      </c>
      <c r="O25" s="56">
        <v>0</v>
      </c>
      <c r="P25" s="56">
        <v>0</v>
      </c>
      <c r="Q25" s="56">
        <v>0</v>
      </c>
      <c r="R25" s="56">
        <v>0</v>
      </c>
      <c r="S25" s="56">
        <v>0</v>
      </c>
      <c r="T25" s="56">
        <v>0</v>
      </c>
      <c r="U25" s="56">
        <v>0</v>
      </c>
    </row>
    <row r="26" spans="1:21" x14ac:dyDescent="0.25">
      <c r="A26" s="109" t="s">
        <v>724</v>
      </c>
      <c r="B26" s="59" t="s">
        <v>651</v>
      </c>
      <c r="C26" s="46" t="s">
        <v>562</v>
      </c>
      <c r="D26" s="56">
        <v>0</v>
      </c>
      <c r="E26" s="56">
        <v>0</v>
      </c>
      <c r="F26" s="56">
        <v>0</v>
      </c>
      <c r="G26" s="56">
        <v>0</v>
      </c>
      <c r="H26" s="56">
        <v>0</v>
      </c>
      <c r="I26" s="56">
        <v>47931.239423785461</v>
      </c>
      <c r="J26" s="56">
        <v>53179.383874675419</v>
      </c>
      <c r="K26" s="56">
        <v>51738.254751865956</v>
      </c>
      <c r="N26" s="56">
        <v>0</v>
      </c>
      <c r="O26" s="56">
        <v>0</v>
      </c>
      <c r="P26" s="56">
        <v>0</v>
      </c>
      <c r="Q26" s="56">
        <v>0</v>
      </c>
      <c r="R26" s="56">
        <v>0</v>
      </c>
      <c r="S26" s="56">
        <v>0</v>
      </c>
      <c r="T26" s="56">
        <v>0</v>
      </c>
      <c r="U26" s="56">
        <v>0</v>
      </c>
    </row>
    <row r="27" spans="1:21" x14ac:dyDescent="0.25">
      <c r="A27" s="109" t="s">
        <v>725</v>
      </c>
      <c r="B27" s="59" t="s">
        <v>652</v>
      </c>
      <c r="C27" s="46" t="s">
        <v>562</v>
      </c>
      <c r="D27" s="56">
        <v>0</v>
      </c>
      <c r="E27" s="56">
        <v>0</v>
      </c>
      <c r="F27" s="56">
        <v>0</v>
      </c>
      <c r="G27" s="56">
        <v>0</v>
      </c>
      <c r="H27" s="56">
        <v>0</v>
      </c>
      <c r="I27" s="56">
        <v>35379.041509473071</v>
      </c>
      <c r="J27" s="56">
        <v>35382.320211424747</v>
      </c>
      <c r="K27" s="56">
        <v>41504.467957892084</v>
      </c>
      <c r="N27" s="56">
        <v>0</v>
      </c>
      <c r="O27" s="56">
        <v>0</v>
      </c>
      <c r="P27" s="56">
        <v>0</v>
      </c>
      <c r="Q27" s="56">
        <v>0</v>
      </c>
      <c r="R27" s="56">
        <v>0</v>
      </c>
      <c r="S27" s="56">
        <v>0</v>
      </c>
      <c r="T27" s="56">
        <v>0</v>
      </c>
      <c r="U27" s="56">
        <v>0</v>
      </c>
    </row>
    <row r="28" spans="1:21" x14ac:dyDescent="0.25">
      <c r="A28" s="109" t="s">
        <v>726</v>
      </c>
      <c r="B28" s="59" t="s">
        <v>653</v>
      </c>
      <c r="C28" s="46" t="s">
        <v>562</v>
      </c>
      <c r="D28" s="56">
        <v>0</v>
      </c>
      <c r="E28" s="56">
        <v>0</v>
      </c>
      <c r="F28" s="56">
        <v>0</v>
      </c>
      <c r="G28" s="56">
        <v>0</v>
      </c>
      <c r="H28" s="56">
        <v>0</v>
      </c>
      <c r="I28" s="56">
        <v>44650.629454014874</v>
      </c>
      <c r="J28" s="56">
        <v>50817.096795777521</v>
      </c>
      <c r="K28" s="56">
        <v>41562.302928374214</v>
      </c>
      <c r="N28" s="56">
        <v>0</v>
      </c>
      <c r="O28" s="56">
        <v>0</v>
      </c>
      <c r="P28" s="56">
        <v>0</v>
      </c>
      <c r="Q28" s="56">
        <v>0</v>
      </c>
      <c r="R28" s="56">
        <v>0</v>
      </c>
      <c r="S28" s="56">
        <v>0</v>
      </c>
      <c r="T28" s="56">
        <v>0</v>
      </c>
      <c r="U28" s="56">
        <v>0</v>
      </c>
    </row>
    <row r="29" spans="1:21" x14ac:dyDescent="0.25">
      <c r="A29" s="109" t="s">
        <v>727</v>
      </c>
      <c r="B29" s="59" t="s">
        <v>660</v>
      </c>
      <c r="C29" s="46" t="s">
        <v>562</v>
      </c>
      <c r="D29" s="56">
        <v>0</v>
      </c>
      <c r="E29" s="56">
        <v>0</v>
      </c>
      <c r="F29" s="56">
        <v>0</v>
      </c>
      <c r="G29" s="56">
        <v>0</v>
      </c>
      <c r="H29" s="56">
        <v>0</v>
      </c>
      <c r="I29" s="56">
        <v>5443.8661542902182</v>
      </c>
      <c r="J29" s="56">
        <v>33507.794912099409</v>
      </c>
      <c r="K29" s="56">
        <v>26891.449351690237</v>
      </c>
      <c r="N29" s="56">
        <v>0</v>
      </c>
      <c r="O29" s="56">
        <v>0</v>
      </c>
      <c r="P29" s="56">
        <v>0</v>
      </c>
      <c r="Q29" s="56">
        <v>0</v>
      </c>
      <c r="R29" s="56">
        <v>0</v>
      </c>
      <c r="S29" s="56">
        <v>0</v>
      </c>
      <c r="T29" s="56">
        <v>0</v>
      </c>
      <c r="U29" s="56">
        <v>0</v>
      </c>
    </row>
    <row r="30" spans="1:21" x14ac:dyDescent="0.25">
      <c r="A30" s="109" t="s">
        <v>728</v>
      </c>
      <c r="B30" s="59" t="s">
        <v>655</v>
      </c>
      <c r="C30" s="46" t="s">
        <v>562</v>
      </c>
      <c r="D30" s="56">
        <v>0</v>
      </c>
      <c r="E30" s="56">
        <v>0</v>
      </c>
      <c r="F30" s="56">
        <v>0</v>
      </c>
      <c r="G30" s="56">
        <v>0</v>
      </c>
      <c r="H30" s="56">
        <v>0</v>
      </c>
      <c r="I30" s="56">
        <v>0</v>
      </c>
      <c r="J30" s="56">
        <v>0</v>
      </c>
      <c r="K30" s="56">
        <v>0</v>
      </c>
      <c r="N30" s="56">
        <v>0</v>
      </c>
      <c r="O30" s="56">
        <v>0</v>
      </c>
      <c r="P30" s="56">
        <v>0</v>
      </c>
      <c r="Q30" s="56">
        <v>0</v>
      </c>
      <c r="R30" s="56">
        <v>0</v>
      </c>
      <c r="S30" s="56">
        <v>0</v>
      </c>
      <c r="T30" s="56">
        <v>0</v>
      </c>
      <c r="U30" s="56">
        <v>0</v>
      </c>
    </row>
    <row r="31" spans="1:21" x14ac:dyDescent="0.25">
      <c r="A31" s="109" t="s">
        <v>729</v>
      </c>
      <c r="B31" s="59" t="s">
        <v>656</v>
      </c>
      <c r="C31" s="46" t="s">
        <v>562</v>
      </c>
      <c r="D31" s="56">
        <v>0</v>
      </c>
      <c r="E31" s="56">
        <v>0</v>
      </c>
      <c r="F31" s="56">
        <v>0</v>
      </c>
      <c r="G31" s="56">
        <v>0</v>
      </c>
      <c r="H31" s="56">
        <v>0</v>
      </c>
      <c r="I31" s="56">
        <v>19958.409402898014</v>
      </c>
      <c r="J31" s="56">
        <v>18233.840113836712</v>
      </c>
      <c r="K31" s="56">
        <v>17816.570780367183</v>
      </c>
      <c r="N31" s="56">
        <v>0</v>
      </c>
      <c r="O31" s="56">
        <v>0</v>
      </c>
      <c r="P31" s="56">
        <v>0</v>
      </c>
      <c r="Q31" s="56">
        <v>0</v>
      </c>
      <c r="R31" s="56">
        <v>0</v>
      </c>
      <c r="S31" s="56">
        <v>0</v>
      </c>
      <c r="T31" s="56">
        <v>0</v>
      </c>
      <c r="U31" s="56">
        <v>0</v>
      </c>
    </row>
    <row r="32" spans="1:21" x14ac:dyDescent="0.25">
      <c r="A32" s="109" t="s">
        <v>730</v>
      </c>
      <c r="B32" s="59" t="s">
        <v>657</v>
      </c>
      <c r="C32" s="46" t="s">
        <v>562</v>
      </c>
      <c r="D32" s="56">
        <v>0</v>
      </c>
      <c r="E32" s="56">
        <v>0</v>
      </c>
      <c r="F32" s="56">
        <v>0</v>
      </c>
      <c r="G32" s="56">
        <v>0</v>
      </c>
      <c r="H32" s="56">
        <v>0</v>
      </c>
      <c r="I32" s="56">
        <v>10260.736561186521</v>
      </c>
      <c r="J32" s="56">
        <v>8662.7560605090712</v>
      </c>
      <c r="K32" s="56">
        <v>7554.3164733325411</v>
      </c>
      <c r="N32" s="56">
        <v>0</v>
      </c>
      <c r="O32" s="56">
        <v>0</v>
      </c>
      <c r="P32" s="56">
        <v>0</v>
      </c>
      <c r="Q32" s="56">
        <v>0</v>
      </c>
      <c r="R32" s="56">
        <v>0</v>
      </c>
      <c r="S32" s="56">
        <v>0</v>
      </c>
      <c r="T32" s="56">
        <v>0</v>
      </c>
      <c r="U32" s="56">
        <v>0</v>
      </c>
    </row>
    <row r="33" spans="1:21" x14ac:dyDescent="0.25">
      <c r="A33" s="109" t="s">
        <v>731</v>
      </c>
      <c r="B33" s="59" t="s">
        <v>658</v>
      </c>
      <c r="C33" s="46" t="s">
        <v>562</v>
      </c>
      <c r="D33" s="56">
        <v>0</v>
      </c>
      <c r="E33" s="56">
        <v>0</v>
      </c>
      <c r="F33" s="56">
        <v>0</v>
      </c>
      <c r="G33" s="56">
        <v>0</v>
      </c>
      <c r="H33" s="56">
        <v>0</v>
      </c>
      <c r="I33" s="56">
        <v>238.97801000000001</v>
      </c>
      <c r="J33" s="56">
        <v>0</v>
      </c>
      <c r="K33" s="56">
        <v>0</v>
      </c>
      <c r="N33" s="56">
        <v>0</v>
      </c>
      <c r="O33" s="56">
        <v>0</v>
      </c>
      <c r="P33" s="56">
        <v>0</v>
      </c>
      <c r="Q33" s="56">
        <v>0</v>
      </c>
      <c r="R33" s="56">
        <v>0</v>
      </c>
      <c r="S33" s="56">
        <v>0</v>
      </c>
      <c r="T33" s="56">
        <v>0</v>
      </c>
      <c r="U33" s="56">
        <v>0</v>
      </c>
    </row>
    <row r="34" spans="1:21" x14ac:dyDescent="0.25">
      <c r="A34" s="109" t="s">
        <v>732</v>
      </c>
      <c r="B34" s="59" t="s">
        <v>659</v>
      </c>
      <c r="C34" s="46" t="s">
        <v>562</v>
      </c>
      <c r="D34" s="56">
        <v>0</v>
      </c>
      <c r="E34" s="56">
        <v>0</v>
      </c>
      <c r="F34" s="56">
        <v>0</v>
      </c>
      <c r="G34" s="56">
        <v>0</v>
      </c>
      <c r="H34" s="56">
        <v>0</v>
      </c>
      <c r="I34" s="56">
        <v>29356.563066648065</v>
      </c>
      <c r="J34" s="56">
        <v>27363.026868449851</v>
      </c>
      <c r="K34" s="56">
        <v>24136.248756068329</v>
      </c>
      <c r="N34" s="56">
        <v>0</v>
      </c>
      <c r="O34" s="56">
        <v>0</v>
      </c>
      <c r="P34" s="56">
        <v>0</v>
      </c>
      <c r="Q34" s="56">
        <v>0</v>
      </c>
      <c r="R34" s="56">
        <v>0</v>
      </c>
      <c r="S34" s="56">
        <v>11922.059308079</v>
      </c>
      <c r="T34" s="56">
        <v>12203.126883501751</v>
      </c>
      <c r="U34" s="56">
        <v>11791.55426443682</v>
      </c>
    </row>
    <row r="35" spans="1:21" x14ac:dyDescent="0.25">
      <c r="A35" t="s">
        <v>503</v>
      </c>
      <c r="B35" s="19" t="s">
        <v>15</v>
      </c>
      <c r="C35" s="46" t="s">
        <v>562</v>
      </c>
      <c r="D35" s="56">
        <v>0</v>
      </c>
      <c r="E35" s="56">
        <v>0</v>
      </c>
      <c r="F35" s="56">
        <v>0</v>
      </c>
      <c r="G35" s="56">
        <v>0</v>
      </c>
      <c r="H35" s="56">
        <v>0</v>
      </c>
      <c r="I35" s="56">
        <v>274747.36320469237</v>
      </c>
      <c r="J35" s="56">
        <v>288759.85798981093</v>
      </c>
      <c r="K35" s="56">
        <v>271586.27373226895</v>
      </c>
      <c r="L35" s="17"/>
      <c r="M35" s="17"/>
      <c r="N35" s="56">
        <v>0</v>
      </c>
      <c r="O35" s="56">
        <v>0</v>
      </c>
      <c r="P35" s="56">
        <v>0</v>
      </c>
      <c r="Q35" s="56">
        <v>0</v>
      </c>
      <c r="R35" s="56">
        <v>0</v>
      </c>
      <c r="S35" s="56">
        <v>11922.059308079</v>
      </c>
      <c r="T35" s="56">
        <v>12203.126883501751</v>
      </c>
      <c r="U35" s="56">
        <v>11791.55426443682</v>
      </c>
    </row>
    <row r="36" spans="1:21" x14ac:dyDescent="0.25">
      <c r="B36" s="19"/>
      <c r="C36" s="46"/>
      <c r="D36" s="123"/>
      <c r="E36" s="123"/>
      <c r="F36" s="123"/>
      <c r="G36" s="123"/>
      <c r="H36" s="123"/>
      <c r="I36" s="123"/>
      <c r="J36" s="123"/>
      <c r="K36" s="123"/>
      <c r="L36" s="17"/>
      <c r="M36" s="17"/>
      <c r="N36" s="123"/>
      <c r="O36" s="123"/>
      <c r="P36" s="123"/>
      <c r="Q36" s="123"/>
      <c r="R36" s="123"/>
      <c r="S36" s="123"/>
      <c r="T36" s="123"/>
      <c r="U36" s="123"/>
    </row>
    <row r="37" spans="1:21" x14ac:dyDescent="0.25">
      <c r="B37" s="45" t="s">
        <v>502</v>
      </c>
      <c r="C37" s="46"/>
      <c r="D37" s="123"/>
      <c r="E37" s="123"/>
      <c r="F37" s="123"/>
      <c r="G37" s="123"/>
      <c r="H37" s="123"/>
      <c r="I37" s="123"/>
      <c r="J37" s="123"/>
      <c r="K37" s="123"/>
      <c r="L37" s="17"/>
      <c r="M37" s="17"/>
      <c r="N37" s="123"/>
      <c r="O37" s="123"/>
      <c r="P37" s="123"/>
      <c r="Q37" s="123"/>
      <c r="R37" s="123"/>
      <c r="S37" s="123"/>
      <c r="T37" s="123"/>
      <c r="U37" s="123"/>
    </row>
    <row r="38" spans="1:21" x14ac:dyDescent="0.25">
      <c r="A38" s="109" t="s">
        <v>733</v>
      </c>
      <c r="B38" s="59" t="s">
        <v>661</v>
      </c>
      <c r="C38" s="46" t="s">
        <v>562</v>
      </c>
      <c r="D38" s="56">
        <v>23579.434570128658</v>
      </c>
      <c r="E38" s="56">
        <v>36425.493446953595</v>
      </c>
      <c r="F38" s="56">
        <v>44520.476237992742</v>
      </c>
      <c r="G38" s="56">
        <v>43249.958207162606</v>
      </c>
      <c r="H38" s="56">
        <v>63068</v>
      </c>
      <c r="I38" s="56">
        <v>0</v>
      </c>
      <c r="J38" s="56">
        <v>0</v>
      </c>
      <c r="K38" s="56">
        <v>0</v>
      </c>
      <c r="L38" s="17"/>
      <c r="M38" s="17"/>
      <c r="N38" s="56">
        <v>0</v>
      </c>
      <c r="O38" s="56">
        <v>0</v>
      </c>
      <c r="P38" s="56">
        <v>0</v>
      </c>
      <c r="Q38" s="56">
        <v>0</v>
      </c>
      <c r="R38" s="56">
        <v>0</v>
      </c>
      <c r="S38" s="56">
        <v>0</v>
      </c>
      <c r="T38" s="56">
        <v>0</v>
      </c>
      <c r="U38" s="56">
        <v>0</v>
      </c>
    </row>
    <row r="39" spans="1:21" x14ac:dyDescent="0.25">
      <c r="A39" s="109" t="s">
        <v>734</v>
      </c>
      <c r="B39" s="59" t="s">
        <v>649</v>
      </c>
      <c r="C39" s="46" t="s">
        <v>562</v>
      </c>
      <c r="D39" s="56">
        <v>14435.664685569391</v>
      </c>
      <c r="E39" s="56">
        <v>17377.907407758168</v>
      </c>
      <c r="F39" s="56">
        <v>20651.83008448482</v>
      </c>
      <c r="G39" s="56">
        <v>18622.815009044418</v>
      </c>
      <c r="H39" s="56">
        <v>19874</v>
      </c>
      <c r="I39" s="56">
        <v>0</v>
      </c>
      <c r="J39" s="56">
        <v>0</v>
      </c>
      <c r="K39" s="56">
        <v>0</v>
      </c>
      <c r="L39" s="17"/>
      <c r="M39" s="17"/>
      <c r="N39" s="56">
        <v>0</v>
      </c>
      <c r="O39" s="56">
        <v>0</v>
      </c>
      <c r="P39" s="56">
        <v>0</v>
      </c>
      <c r="Q39" s="56">
        <v>0</v>
      </c>
      <c r="R39" s="56">
        <v>0</v>
      </c>
      <c r="S39" s="56">
        <v>0</v>
      </c>
      <c r="T39" s="56">
        <v>0</v>
      </c>
      <c r="U39" s="56">
        <v>0</v>
      </c>
    </row>
    <row r="40" spans="1:21" x14ac:dyDescent="0.25">
      <c r="A40" s="109" t="s">
        <v>735</v>
      </c>
      <c r="B40" s="59" t="s">
        <v>650</v>
      </c>
      <c r="C40" s="46" t="s">
        <v>562</v>
      </c>
      <c r="D40" s="56">
        <v>53.35923856561277</v>
      </c>
      <c r="E40" s="56">
        <v>1.7805402800777342E-3</v>
      </c>
      <c r="F40" s="56">
        <v>0</v>
      </c>
      <c r="G40" s="56">
        <v>0</v>
      </c>
      <c r="H40" s="56">
        <v>0</v>
      </c>
      <c r="I40" s="56">
        <v>0</v>
      </c>
      <c r="J40" s="56">
        <v>0</v>
      </c>
      <c r="K40" s="56">
        <v>0</v>
      </c>
      <c r="L40" s="17"/>
      <c r="M40" s="17"/>
      <c r="N40" s="56">
        <v>0</v>
      </c>
      <c r="O40" s="56">
        <v>0</v>
      </c>
      <c r="P40" s="56">
        <v>0</v>
      </c>
      <c r="Q40" s="56">
        <v>0</v>
      </c>
      <c r="R40" s="56">
        <v>0</v>
      </c>
      <c r="S40" s="56">
        <v>0</v>
      </c>
      <c r="T40" s="56">
        <v>0</v>
      </c>
      <c r="U40" s="56">
        <v>0</v>
      </c>
    </row>
    <row r="41" spans="1:21" x14ac:dyDescent="0.25">
      <c r="A41" s="109" t="s">
        <v>736</v>
      </c>
      <c r="B41" s="59" t="s">
        <v>651</v>
      </c>
      <c r="C41" s="46" t="s">
        <v>562</v>
      </c>
      <c r="D41" s="56">
        <v>43889.464757887152</v>
      </c>
      <c r="E41" s="56">
        <v>48466.061103914639</v>
      </c>
      <c r="F41" s="56">
        <v>63828.116826421523</v>
      </c>
      <c r="G41" s="56">
        <v>59374.838903985859</v>
      </c>
      <c r="H41" s="56">
        <v>51041</v>
      </c>
      <c r="I41" s="56">
        <v>0</v>
      </c>
      <c r="J41" s="56">
        <v>0</v>
      </c>
      <c r="K41" s="56">
        <v>0</v>
      </c>
      <c r="L41" s="17"/>
      <c r="M41" s="17"/>
      <c r="N41" s="56">
        <v>0</v>
      </c>
      <c r="O41" s="56">
        <v>0</v>
      </c>
      <c r="P41" s="56">
        <v>0</v>
      </c>
      <c r="Q41" s="56">
        <v>0</v>
      </c>
      <c r="R41" s="56">
        <v>0</v>
      </c>
      <c r="S41" s="56">
        <v>0</v>
      </c>
      <c r="T41" s="56">
        <v>0</v>
      </c>
      <c r="U41" s="56">
        <v>0</v>
      </c>
    </row>
    <row r="42" spans="1:21" x14ac:dyDescent="0.25">
      <c r="A42" s="109" t="s">
        <v>737</v>
      </c>
      <c r="B42" s="59" t="s">
        <v>652</v>
      </c>
      <c r="C42" s="46" t="s">
        <v>562</v>
      </c>
      <c r="D42" s="56">
        <v>37848.65898921364</v>
      </c>
      <c r="E42" s="56">
        <v>36070.324969818277</v>
      </c>
      <c r="F42" s="56">
        <v>44927.124216585275</v>
      </c>
      <c r="G42" s="56">
        <v>39083.502856982996</v>
      </c>
      <c r="H42" s="56">
        <v>37075</v>
      </c>
      <c r="I42" s="56">
        <v>0</v>
      </c>
      <c r="J42" s="56">
        <v>0</v>
      </c>
      <c r="K42" s="56">
        <v>0</v>
      </c>
      <c r="L42" s="17"/>
      <c r="M42" s="17"/>
      <c r="N42" s="56">
        <v>0</v>
      </c>
      <c r="O42" s="56">
        <v>0</v>
      </c>
      <c r="P42" s="56">
        <v>0</v>
      </c>
      <c r="Q42" s="56">
        <v>0</v>
      </c>
      <c r="R42" s="56">
        <v>0</v>
      </c>
      <c r="S42" s="56">
        <v>0</v>
      </c>
      <c r="T42" s="56">
        <v>0</v>
      </c>
      <c r="U42" s="56">
        <v>0</v>
      </c>
    </row>
    <row r="43" spans="1:21" x14ac:dyDescent="0.25">
      <c r="A43" s="109" t="s">
        <v>738</v>
      </c>
      <c r="B43" s="59" t="s">
        <v>653</v>
      </c>
      <c r="C43" s="46" t="s">
        <v>562</v>
      </c>
      <c r="D43" s="56">
        <v>26870.931809936126</v>
      </c>
      <c r="E43" s="56">
        <v>31641.97416843984</v>
      </c>
      <c r="F43" s="56">
        <v>37843.409758242291</v>
      </c>
      <c r="G43" s="56">
        <v>33358.841799041533</v>
      </c>
      <c r="H43" s="56">
        <v>24377</v>
      </c>
      <c r="I43" s="56">
        <v>0</v>
      </c>
      <c r="J43" s="56">
        <v>0</v>
      </c>
      <c r="K43" s="56">
        <v>0</v>
      </c>
      <c r="L43" s="17"/>
      <c r="M43" s="17"/>
      <c r="N43" s="56">
        <v>0</v>
      </c>
      <c r="O43" s="56">
        <v>0</v>
      </c>
      <c r="P43" s="56">
        <v>0</v>
      </c>
      <c r="Q43" s="56">
        <v>0</v>
      </c>
      <c r="R43" s="56">
        <v>0</v>
      </c>
      <c r="S43" s="56">
        <v>0</v>
      </c>
      <c r="T43" s="56">
        <v>0</v>
      </c>
      <c r="U43" s="56">
        <v>0</v>
      </c>
    </row>
    <row r="44" spans="1:21" ht="30" x14ac:dyDescent="0.25">
      <c r="A44" s="109" t="s">
        <v>739</v>
      </c>
      <c r="B44" s="59" t="s">
        <v>662</v>
      </c>
      <c r="C44" s="46" t="s">
        <v>562</v>
      </c>
      <c r="D44" s="56">
        <v>4869.1737825045893</v>
      </c>
      <c r="E44" s="56">
        <v>6244.5587126930204</v>
      </c>
      <c r="F44" s="56">
        <v>6306.8229967759071</v>
      </c>
      <c r="G44" s="56">
        <v>7418.6101400492889</v>
      </c>
      <c r="H44" s="56">
        <v>4861</v>
      </c>
      <c r="I44" s="56">
        <v>0</v>
      </c>
      <c r="J44" s="56">
        <v>0</v>
      </c>
      <c r="K44" s="56">
        <v>0</v>
      </c>
      <c r="L44" s="17"/>
      <c r="M44" s="17"/>
      <c r="N44" s="56">
        <v>0</v>
      </c>
      <c r="O44" s="56">
        <v>0</v>
      </c>
      <c r="P44" s="56">
        <v>0</v>
      </c>
      <c r="Q44" s="56">
        <v>0</v>
      </c>
      <c r="R44" s="56">
        <v>0</v>
      </c>
      <c r="S44" s="56">
        <v>0</v>
      </c>
      <c r="T44" s="56">
        <v>0</v>
      </c>
      <c r="U44" s="56">
        <v>0</v>
      </c>
    </row>
    <row r="45" spans="1:21" x14ac:dyDescent="0.25">
      <c r="A45" s="109" t="s">
        <v>740</v>
      </c>
      <c r="B45" s="59" t="s">
        <v>663</v>
      </c>
      <c r="C45" s="46" t="s">
        <v>562</v>
      </c>
      <c r="D45" s="56">
        <v>13285.701354635323</v>
      </c>
      <c r="E45" s="56">
        <v>3019.6678754380146</v>
      </c>
      <c r="F45" s="56">
        <v>8629.1635232920999</v>
      </c>
      <c r="G45" s="56">
        <v>8154.1856695320566</v>
      </c>
      <c r="H45" s="56">
        <v>7859</v>
      </c>
      <c r="I45" s="56">
        <v>0</v>
      </c>
      <c r="J45" s="56">
        <v>0</v>
      </c>
      <c r="K45" s="56">
        <v>0</v>
      </c>
      <c r="L45" s="17"/>
      <c r="M45" s="17"/>
      <c r="N45" s="56">
        <v>0</v>
      </c>
      <c r="O45" s="56">
        <v>0</v>
      </c>
      <c r="P45" s="56">
        <v>0</v>
      </c>
      <c r="Q45" s="56">
        <v>0</v>
      </c>
      <c r="R45" s="56">
        <v>0</v>
      </c>
      <c r="S45" s="56">
        <v>0</v>
      </c>
      <c r="T45" s="56">
        <v>0</v>
      </c>
      <c r="U45" s="56">
        <v>0</v>
      </c>
    </row>
    <row r="46" spans="1:21" x14ac:dyDescent="0.25">
      <c r="A46" s="109" t="s">
        <v>741</v>
      </c>
      <c r="B46" s="59" t="s">
        <v>657</v>
      </c>
      <c r="C46" s="46" t="s">
        <v>562</v>
      </c>
      <c r="D46" s="56">
        <v>1605.3514265916422</v>
      </c>
      <c r="E46" s="56">
        <v>2716.9266718826957</v>
      </c>
      <c r="F46" s="56">
        <v>4616.4512948461961</v>
      </c>
      <c r="G46" s="56">
        <v>6049.1506572789594</v>
      </c>
      <c r="H46" s="56">
        <v>15521</v>
      </c>
      <c r="I46" s="56">
        <v>0</v>
      </c>
      <c r="J46" s="56">
        <v>0</v>
      </c>
      <c r="K46" s="56">
        <v>0</v>
      </c>
      <c r="L46" s="17"/>
      <c r="M46" s="17"/>
      <c r="N46" s="56">
        <v>0</v>
      </c>
      <c r="O46" s="56">
        <v>0</v>
      </c>
      <c r="P46" s="56">
        <v>0</v>
      </c>
      <c r="Q46" s="56">
        <v>0</v>
      </c>
      <c r="R46" s="56">
        <v>0</v>
      </c>
      <c r="S46" s="56">
        <v>0</v>
      </c>
      <c r="T46" s="56">
        <v>0</v>
      </c>
      <c r="U46" s="56">
        <v>0</v>
      </c>
    </row>
    <row r="47" spans="1:21" x14ac:dyDescent="0.25">
      <c r="A47" s="109" t="s">
        <v>742</v>
      </c>
      <c r="B47" s="59" t="s">
        <v>658</v>
      </c>
      <c r="C47" s="46" t="s">
        <v>562</v>
      </c>
      <c r="D47" s="56">
        <v>219.54808090701502</v>
      </c>
      <c r="E47" s="56">
        <v>247.83581866218867</v>
      </c>
      <c r="F47" s="56">
        <v>299.54337596405213</v>
      </c>
      <c r="G47" s="56">
        <v>389.06299999999999</v>
      </c>
      <c r="H47" s="56">
        <v>369</v>
      </c>
      <c r="I47" s="56">
        <v>0</v>
      </c>
      <c r="J47" s="56">
        <v>0</v>
      </c>
      <c r="K47" s="56">
        <v>0</v>
      </c>
      <c r="L47" s="17"/>
      <c r="M47" s="17"/>
      <c r="N47" s="56">
        <v>0</v>
      </c>
      <c r="O47" s="56">
        <v>0</v>
      </c>
      <c r="P47" s="56">
        <v>0</v>
      </c>
      <c r="Q47" s="56">
        <v>0</v>
      </c>
      <c r="R47" s="56">
        <v>0</v>
      </c>
      <c r="S47" s="56">
        <v>0</v>
      </c>
      <c r="T47" s="56">
        <v>0</v>
      </c>
      <c r="U47" s="56">
        <v>0</v>
      </c>
    </row>
    <row r="48" spans="1:21" x14ac:dyDescent="0.25">
      <c r="A48" s="109" t="s">
        <v>743</v>
      </c>
      <c r="B48" s="59" t="s">
        <v>664</v>
      </c>
      <c r="C48" s="46" t="s">
        <v>562</v>
      </c>
      <c r="D48" s="56">
        <v>23145.504893849233</v>
      </c>
      <c r="E48" s="56">
        <v>31817.676748746526</v>
      </c>
      <c r="F48" s="56">
        <v>39974.696549663888</v>
      </c>
      <c r="G48" s="56">
        <v>43627.053706523438</v>
      </c>
      <c r="H48" s="56">
        <v>32219</v>
      </c>
      <c r="I48" s="56">
        <v>0</v>
      </c>
      <c r="J48" s="56">
        <v>0</v>
      </c>
      <c r="K48" s="56">
        <v>0</v>
      </c>
      <c r="L48" s="17"/>
      <c r="M48" s="17"/>
      <c r="N48" s="56">
        <v>0</v>
      </c>
      <c r="O48" s="56">
        <v>0</v>
      </c>
      <c r="P48" s="56">
        <v>0</v>
      </c>
      <c r="Q48" s="56">
        <v>0</v>
      </c>
      <c r="R48" s="56">
        <v>0</v>
      </c>
      <c r="S48" s="56">
        <v>0</v>
      </c>
      <c r="T48" s="56">
        <v>0</v>
      </c>
      <c r="U48" s="56">
        <v>0</v>
      </c>
    </row>
    <row r="49" spans="1:21" x14ac:dyDescent="0.25">
      <c r="A49" s="109" t="s">
        <v>744</v>
      </c>
      <c r="B49" s="59" t="s">
        <v>665</v>
      </c>
      <c r="C49" s="46" t="s">
        <v>562</v>
      </c>
      <c r="D49" s="56">
        <v>0</v>
      </c>
      <c r="E49" s="56">
        <v>0</v>
      </c>
      <c r="F49" s="56">
        <v>0</v>
      </c>
      <c r="G49" s="56">
        <v>0</v>
      </c>
      <c r="H49" s="56">
        <v>0</v>
      </c>
      <c r="I49" s="56">
        <v>0</v>
      </c>
      <c r="J49" s="56">
        <v>0</v>
      </c>
      <c r="K49" s="56">
        <v>0</v>
      </c>
      <c r="L49" s="17"/>
      <c r="M49" s="17"/>
      <c r="N49" s="56">
        <v>9908.0237935342284</v>
      </c>
      <c r="O49" s="56">
        <v>9832.6096363843135</v>
      </c>
      <c r="P49" s="56">
        <v>10645</v>
      </c>
      <c r="Q49" s="56">
        <v>9966.6864598616139</v>
      </c>
      <c r="R49" s="56">
        <v>9622</v>
      </c>
      <c r="S49" s="56">
        <v>0</v>
      </c>
      <c r="T49" s="56">
        <v>0</v>
      </c>
      <c r="U49" s="56">
        <v>0</v>
      </c>
    </row>
    <row r="50" spans="1:21" x14ac:dyDescent="0.25">
      <c r="A50" t="s">
        <v>757</v>
      </c>
      <c r="B50" s="19" t="s">
        <v>15</v>
      </c>
      <c r="C50" s="46" t="s">
        <v>562</v>
      </c>
      <c r="D50" s="56">
        <v>189802.7935897884</v>
      </c>
      <c r="E50" s="56">
        <v>214028.42870484723</v>
      </c>
      <c r="F50" s="56">
        <v>271597.63486426877</v>
      </c>
      <c r="G50" s="56">
        <v>259328.01994960109</v>
      </c>
      <c r="H50" s="56">
        <v>256264</v>
      </c>
      <c r="I50" s="56">
        <v>0</v>
      </c>
      <c r="J50" s="56">
        <v>0</v>
      </c>
      <c r="K50" s="56">
        <v>0</v>
      </c>
      <c r="L50" s="17"/>
      <c r="M50" s="17"/>
      <c r="N50" s="56">
        <v>9908.0237935342284</v>
      </c>
      <c r="O50" s="56">
        <v>9832.6096363843135</v>
      </c>
      <c r="P50" s="56">
        <v>10645</v>
      </c>
      <c r="Q50" s="56">
        <v>9966.6864598616139</v>
      </c>
      <c r="R50" s="56">
        <v>9622</v>
      </c>
      <c r="S50" s="56">
        <v>0</v>
      </c>
      <c r="T50" s="56">
        <v>0</v>
      </c>
      <c r="U50" s="56">
        <v>0</v>
      </c>
    </row>
    <row r="51" spans="1:21" x14ac:dyDescent="0.25">
      <c r="B51" s="19"/>
      <c r="C51" s="46"/>
    </row>
    <row r="52" spans="1:21" ht="15.75" x14ac:dyDescent="0.25">
      <c r="B52" s="21" t="s">
        <v>504</v>
      </c>
      <c r="C52" s="46"/>
    </row>
    <row r="53" spans="1:21" x14ac:dyDescent="0.25">
      <c r="B53" s="45" t="s">
        <v>505</v>
      </c>
      <c r="C53" s="46"/>
    </row>
    <row r="54" spans="1:21" x14ac:dyDescent="0.25">
      <c r="A54" t="s">
        <v>130</v>
      </c>
      <c r="B54" s="9" t="s">
        <v>226</v>
      </c>
      <c r="C54" s="46" t="s">
        <v>562</v>
      </c>
      <c r="D54" s="124">
        <v>156824.91789216295</v>
      </c>
      <c r="E54" s="124">
        <v>176841.3944329306</v>
      </c>
      <c r="F54" s="124">
        <v>224408.06001672792</v>
      </c>
      <c r="G54" s="124">
        <v>214131.3002650959</v>
      </c>
      <c r="H54" s="124">
        <v>210431.13798086444</v>
      </c>
      <c r="I54" s="124">
        <v>229554.29065953355</v>
      </c>
      <c r="J54" s="124">
        <v>240838.12724750844</v>
      </c>
      <c r="K54" s="124">
        <v>222645.27398422692</v>
      </c>
    </row>
    <row r="55" spans="1:21" x14ac:dyDescent="0.25">
      <c r="A55" t="s">
        <v>131</v>
      </c>
      <c r="B55" s="9" t="s">
        <v>101</v>
      </c>
      <c r="C55" s="46" t="s">
        <v>562</v>
      </c>
      <c r="D55" s="124">
        <v>11013.992993099504</v>
      </c>
      <c r="E55" s="124">
        <v>12419.772988585621</v>
      </c>
      <c r="F55" s="124">
        <v>15760.434208030976</v>
      </c>
      <c r="G55" s="124">
        <v>16509.11293957676</v>
      </c>
      <c r="H55" s="124">
        <v>16232.651933512041</v>
      </c>
      <c r="I55" s="124">
        <v>13732.539652768855</v>
      </c>
      <c r="J55" s="124">
        <v>14973.195596476588</v>
      </c>
      <c r="K55" s="124">
        <v>16115.380008919068</v>
      </c>
      <c r="N55" s="125">
        <v>0</v>
      </c>
      <c r="O55" s="125">
        <v>0</v>
      </c>
      <c r="P55" s="125">
        <v>0</v>
      </c>
      <c r="Q55" s="125">
        <v>0</v>
      </c>
      <c r="R55" s="125">
        <v>0</v>
      </c>
      <c r="S55" s="125">
        <v>0</v>
      </c>
      <c r="T55" s="125">
        <v>0</v>
      </c>
      <c r="U55" s="125">
        <v>0</v>
      </c>
    </row>
    <row r="56" spans="1:21" x14ac:dyDescent="0.25">
      <c r="A56" t="s">
        <v>132</v>
      </c>
      <c r="B56" s="9" t="s">
        <v>102</v>
      </c>
      <c r="C56" s="46" t="s">
        <v>562</v>
      </c>
      <c r="D56" s="125">
        <v>0</v>
      </c>
      <c r="E56" s="125">
        <v>0</v>
      </c>
      <c r="F56" s="125">
        <v>0</v>
      </c>
      <c r="G56" s="125">
        <v>0</v>
      </c>
      <c r="H56" s="125">
        <v>0</v>
      </c>
      <c r="I56" s="125">
        <v>0</v>
      </c>
      <c r="J56" s="125">
        <v>0</v>
      </c>
      <c r="K56" s="125">
        <v>0</v>
      </c>
      <c r="N56" s="125">
        <v>0</v>
      </c>
      <c r="O56" s="125">
        <v>0</v>
      </c>
      <c r="P56" s="125">
        <v>0</v>
      </c>
      <c r="Q56" s="125">
        <v>0</v>
      </c>
      <c r="R56" s="125">
        <v>0</v>
      </c>
      <c r="S56" s="125">
        <v>0</v>
      </c>
      <c r="T56" s="125">
        <v>0</v>
      </c>
      <c r="U56" s="125">
        <v>0</v>
      </c>
    </row>
    <row r="57" spans="1:21" x14ac:dyDescent="0.25">
      <c r="A57" t="s">
        <v>133</v>
      </c>
      <c r="B57" s="9" t="s">
        <v>103</v>
      </c>
      <c r="C57" s="46" t="s">
        <v>562</v>
      </c>
      <c r="D57" s="125">
        <v>0</v>
      </c>
      <c r="E57" s="125">
        <v>0</v>
      </c>
      <c r="F57" s="125">
        <v>0</v>
      </c>
      <c r="G57" s="125">
        <v>0</v>
      </c>
      <c r="H57" s="125">
        <v>0</v>
      </c>
      <c r="I57" s="125">
        <v>0</v>
      </c>
      <c r="J57" s="125">
        <v>0</v>
      </c>
      <c r="K57" s="125">
        <v>0</v>
      </c>
      <c r="N57" s="124">
        <v>9908.0237935342302</v>
      </c>
      <c r="O57" s="124">
        <v>9832.6096363843135</v>
      </c>
      <c r="P57" s="124">
        <v>10645</v>
      </c>
      <c r="Q57" s="124">
        <v>9966.6864598616139</v>
      </c>
      <c r="R57" s="124">
        <v>9622</v>
      </c>
      <c r="S57" s="124">
        <v>11922.059308079</v>
      </c>
      <c r="T57" s="124">
        <v>12203.126883501751</v>
      </c>
      <c r="U57" s="124">
        <v>11791.55426443682</v>
      </c>
    </row>
    <row r="58" spans="1:21" x14ac:dyDescent="0.25">
      <c r="A58" t="s">
        <v>134</v>
      </c>
      <c r="B58" s="9" t="s">
        <v>104</v>
      </c>
      <c r="C58" s="46" t="s">
        <v>562</v>
      </c>
      <c r="D58" s="125">
        <v>0</v>
      </c>
      <c r="E58" s="125">
        <v>0</v>
      </c>
      <c r="F58" s="125">
        <v>0</v>
      </c>
      <c r="G58" s="125">
        <v>0</v>
      </c>
      <c r="H58" s="125">
        <v>0</v>
      </c>
      <c r="I58" s="125">
        <v>0</v>
      </c>
      <c r="J58" s="125">
        <v>0</v>
      </c>
      <c r="K58" s="125">
        <v>0</v>
      </c>
      <c r="N58" s="125">
        <v>0</v>
      </c>
      <c r="O58" s="125">
        <v>0</v>
      </c>
      <c r="P58" s="125">
        <v>0</v>
      </c>
      <c r="Q58" s="125">
        <v>0</v>
      </c>
      <c r="R58" s="125">
        <v>0</v>
      </c>
      <c r="S58" s="125">
        <v>0</v>
      </c>
      <c r="T58" s="125">
        <v>0</v>
      </c>
      <c r="U58" s="125">
        <v>0</v>
      </c>
    </row>
    <row r="59" spans="1:21" x14ac:dyDescent="0.25">
      <c r="A59" t="s">
        <v>591</v>
      </c>
      <c r="B59" s="49" t="s">
        <v>444</v>
      </c>
      <c r="C59" s="46" t="s">
        <v>562</v>
      </c>
      <c r="D59" s="125">
        <v>0</v>
      </c>
      <c r="E59" s="125">
        <v>0</v>
      </c>
      <c r="F59" s="125">
        <v>0</v>
      </c>
      <c r="G59" s="125">
        <v>0</v>
      </c>
      <c r="H59" s="125">
        <v>0</v>
      </c>
      <c r="I59" s="125">
        <v>0</v>
      </c>
      <c r="J59" s="125">
        <v>0</v>
      </c>
      <c r="K59" s="125">
        <v>0</v>
      </c>
      <c r="N59" s="125">
        <v>0</v>
      </c>
      <c r="O59" s="125">
        <v>0</v>
      </c>
      <c r="P59" s="125">
        <v>0</v>
      </c>
      <c r="Q59" s="125">
        <v>0</v>
      </c>
      <c r="R59" s="125">
        <v>0</v>
      </c>
      <c r="S59" s="125">
        <v>0</v>
      </c>
      <c r="T59" s="125">
        <v>0</v>
      </c>
      <c r="U59" s="125">
        <v>0</v>
      </c>
    </row>
    <row r="60" spans="1:21" x14ac:dyDescent="0.25">
      <c r="B60" s="49"/>
      <c r="C60" s="46"/>
    </row>
    <row r="61" spans="1:21" x14ac:dyDescent="0.25">
      <c r="B61" s="45" t="s">
        <v>506</v>
      </c>
      <c r="C61" s="46"/>
    </row>
    <row r="62" spans="1:21" x14ac:dyDescent="0.25">
      <c r="A62" t="s">
        <v>362</v>
      </c>
      <c r="B62" s="9" t="s">
        <v>226</v>
      </c>
      <c r="C62" s="46" t="s">
        <v>562</v>
      </c>
      <c r="D62" s="56">
        <v>156824.91789216295</v>
      </c>
      <c r="E62" s="56">
        <v>176841.3944329306</v>
      </c>
      <c r="F62" s="56">
        <v>224408.06001672792</v>
      </c>
      <c r="G62" s="56">
        <v>214131.3002650959</v>
      </c>
      <c r="H62" s="56">
        <v>210431.13798086444</v>
      </c>
      <c r="I62" s="56">
        <v>229554.29065953355</v>
      </c>
      <c r="J62" s="56">
        <v>240838.12724750844</v>
      </c>
      <c r="K62" s="56">
        <v>222645.27398422692</v>
      </c>
    </row>
    <row r="63" spans="1:21" x14ac:dyDescent="0.25">
      <c r="A63" t="s">
        <v>363</v>
      </c>
      <c r="B63" s="9" t="s">
        <v>101</v>
      </c>
      <c r="C63" s="46" t="s">
        <v>562</v>
      </c>
      <c r="D63" s="56">
        <v>11013.992993099504</v>
      </c>
      <c r="E63" s="56">
        <v>12419.772988585621</v>
      </c>
      <c r="F63" s="56">
        <v>15760.434208030976</v>
      </c>
      <c r="G63" s="56">
        <v>16509.11293957676</v>
      </c>
      <c r="H63" s="56">
        <v>16232.651933512041</v>
      </c>
      <c r="I63" s="56">
        <v>13732.539652768855</v>
      </c>
      <c r="J63" s="56">
        <v>14973.195596476588</v>
      </c>
      <c r="K63" s="56">
        <v>16115.380008919068</v>
      </c>
      <c r="N63" s="56">
        <v>0</v>
      </c>
      <c r="O63" s="56">
        <v>0</v>
      </c>
      <c r="P63" s="56">
        <v>0</v>
      </c>
      <c r="Q63" s="56">
        <v>0</v>
      </c>
      <c r="R63" s="56">
        <v>0</v>
      </c>
      <c r="S63" s="56">
        <v>0</v>
      </c>
      <c r="T63" s="56">
        <v>0</v>
      </c>
      <c r="U63" s="56">
        <v>0</v>
      </c>
    </row>
    <row r="64" spans="1:21" x14ac:dyDescent="0.25">
      <c r="A64" t="s">
        <v>364</v>
      </c>
      <c r="B64" s="9" t="s">
        <v>102</v>
      </c>
      <c r="C64" s="46" t="s">
        <v>562</v>
      </c>
      <c r="D64" s="56">
        <v>0</v>
      </c>
      <c r="E64" s="56">
        <v>0</v>
      </c>
      <c r="F64" s="56">
        <v>0</v>
      </c>
      <c r="G64" s="56">
        <v>0</v>
      </c>
      <c r="H64" s="56">
        <v>0</v>
      </c>
      <c r="I64" s="56">
        <v>0</v>
      </c>
      <c r="J64" s="56">
        <v>0</v>
      </c>
      <c r="K64" s="56">
        <v>0</v>
      </c>
      <c r="N64" s="56">
        <v>0</v>
      </c>
      <c r="O64" s="56">
        <v>0</v>
      </c>
      <c r="P64" s="56">
        <v>0</v>
      </c>
      <c r="Q64" s="56">
        <v>0</v>
      </c>
      <c r="R64" s="56">
        <v>0</v>
      </c>
      <c r="S64" s="56">
        <v>0</v>
      </c>
      <c r="T64" s="56">
        <v>0</v>
      </c>
      <c r="U64" s="56">
        <v>0</v>
      </c>
    </row>
    <row r="65" spans="1:21" x14ac:dyDescent="0.25">
      <c r="A65" t="s">
        <v>365</v>
      </c>
      <c r="B65" s="9" t="s">
        <v>103</v>
      </c>
      <c r="C65" s="46" t="s">
        <v>562</v>
      </c>
      <c r="D65" s="56">
        <v>0</v>
      </c>
      <c r="E65" s="56">
        <v>0</v>
      </c>
      <c r="F65" s="56">
        <v>0</v>
      </c>
      <c r="G65" s="56">
        <v>0</v>
      </c>
      <c r="H65" s="56">
        <v>0</v>
      </c>
      <c r="I65" s="56">
        <v>0</v>
      </c>
      <c r="J65" s="56">
        <v>0</v>
      </c>
      <c r="K65" s="56">
        <v>0</v>
      </c>
      <c r="N65" s="56">
        <v>9908.0237935342302</v>
      </c>
      <c r="O65" s="56">
        <v>9832.6096363843135</v>
      </c>
      <c r="P65" s="56">
        <v>10645</v>
      </c>
      <c r="Q65" s="56">
        <v>9966.6864598616139</v>
      </c>
      <c r="R65" s="56">
        <v>9622</v>
      </c>
      <c r="S65" s="56">
        <v>11922.059308079</v>
      </c>
      <c r="T65" s="56">
        <v>12203.126883501751</v>
      </c>
      <c r="U65" s="56">
        <v>11791.55426443682</v>
      </c>
    </row>
    <row r="66" spans="1:21" x14ac:dyDescent="0.25">
      <c r="A66" t="s">
        <v>366</v>
      </c>
      <c r="B66" s="9" t="s">
        <v>104</v>
      </c>
      <c r="C66" s="46" t="s">
        <v>562</v>
      </c>
      <c r="D66" s="56">
        <v>0</v>
      </c>
      <c r="E66" s="56">
        <v>0</v>
      </c>
      <c r="F66" s="56">
        <v>0</v>
      </c>
      <c r="G66" s="56">
        <v>0</v>
      </c>
      <c r="H66" s="56">
        <v>0</v>
      </c>
      <c r="I66" s="56">
        <v>0</v>
      </c>
      <c r="J66" s="56">
        <v>0</v>
      </c>
      <c r="K66" s="56">
        <v>0</v>
      </c>
      <c r="N66" s="56">
        <v>0</v>
      </c>
      <c r="O66" s="56">
        <v>0</v>
      </c>
      <c r="P66" s="56">
        <v>0</v>
      </c>
      <c r="Q66" s="56">
        <v>0</v>
      </c>
      <c r="R66" s="56">
        <v>0</v>
      </c>
      <c r="S66" s="56">
        <v>0</v>
      </c>
      <c r="T66" s="56">
        <v>0</v>
      </c>
      <c r="U66" s="56">
        <v>0</v>
      </c>
    </row>
    <row r="67" spans="1:21" x14ac:dyDescent="0.25">
      <c r="A67" t="s">
        <v>592</v>
      </c>
      <c r="B67" s="49" t="s">
        <v>444</v>
      </c>
      <c r="C67" s="46" t="s">
        <v>562</v>
      </c>
      <c r="D67" s="56">
        <v>0</v>
      </c>
      <c r="E67" s="56">
        <v>0</v>
      </c>
      <c r="F67" s="56">
        <v>0</v>
      </c>
      <c r="G67" s="56">
        <v>0</v>
      </c>
      <c r="H67" s="56">
        <v>0</v>
      </c>
      <c r="I67" s="56">
        <v>0</v>
      </c>
      <c r="J67" s="56">
        <v>0</v>
      </c>
      <c r="K67" s="56">
        <v>0</v>
      </c>
      <c r="N67" s="56">
        <v>0</v>
      </c>
      <c r="O67" s="56">
        <v>0</v>
      </c>
      <c r="P67" s="56">
        <v>0</v>
      </c>
      <c r="Q67" s="56">
        <v>0</v>
      </c>
      <c r="R67" s="56">
        <v>0</v>
      </c>
      <c r="S67" s="56">
        <v>0</v>
      </c>
      <c r="T67" s="56">
        <v>0</v>
      </c>
      <c r="U67" s="56">
        <v>0</v>
      </c>
    </row>
    <row r="68" spans="1:21" x14ac:dyDescent="0.25">
      <c r="B68" s="49"/>
      <c r="C68" s="49"/>
      <c r="D68" s="49"/>
      <c r="E68" s="49"/>
      <c r="F68" s="49"/>
      <c r="G68" s="49"/>
      <c r="H68" s="49"/>
      <c r="I68" s="49"/>
      <c r="J68" s="49"/>
      <c r="K68" s="49"/>
      <c r="L68" s="49"/>
      <c r="M68" s="49"/>
      <c r="N68" s="49"/>
      <c r="O68" s="49"/>
      <c r="P68" s="49"/>
    </row>
    <row r="69" spans="1:21" ht="15.75" x14ac:dyDescent="0.25">
      <c r="B69" s="21" t="s">
        <v>575</v>
      </c>
      <c r="C69" s="49"/>
      <c r="D69" s="49"/>
      <c r="E69" s="49"/>
      <c r="F69" s="49"/>
      <c r="G69" s="49"/>
      <c r="H69" s="49"/>
      <c r="I69" s="49"/>
      <c r="J69" s="49"/>
      <c r="K69" s="49"/>
      <c r="L69" s="49"/>
      <c r="M69" s="49"/>
      <c r="N69" s="49"/>
      <c r="O69" s="49"/>
      <c r="P69" s="49"/>
    </row>
    <row r="70" spans="1:21" ht="15.75" x14ac:dyDescent="0.25">
      <c r="B70" s="21" t="s">
        <v>483</v>
      </c>
      <c r="C70" s="49"/>
      <c r="D70" s="49"/>
      <c r="E70" s="49"/>
      <c r="F70" s="49"/>
      <c r="G70" s="49"/>
      <c r="H70" s="49"/>
      <c r="I70" s="49"/>
      <c r="J70" s="49"/>
      <c r="K70" s="49"/>
      <c r="L70" s="49"/>
      <c r="M70" s="49"/>
      <c r="N70" s="49"/>
      <c r="O70" s="49"/>
      <c r="P70" s="49"/>
    </row>
    <row r="71" spans="1:21" x14ac:dyDescent="0.25">
      <c r="B71" s="59" t="s">
        <v>714</v>
      </c>
    </row>
    <row r="72" spans="1:21" x14ac:dyDescent="0.25">
      <c r="B72" s="45" t="s">
        <v>485</v>
      </c>
    </row>
    <row r="73" spans="1:21" x14ac:dyDescent="0.25">
      <c r="A73" t="s">
        <v>745</v>
      </c>
      <c r="B73" s="49" t="s">
        <v>487</v>
      </c>
      <c r="C73" s="46" t="s">
        <v>562</v>
      </c>
      <c r="D73" s="56">
        <v>123653.51</v>
      </c>
      <c r="E73" s="56">
        <v>143484.09399999998</v>
      </c>
      <c r="F73" s="56">
        <v>145357.601</v>
      </c>
      <c r="G73" s="56">
        <v>148781.26299999998</v>
      </c>
      <c r="H73" s="56">
        <v>163395.25199999998</v>
      </c>
      <c r="I73" s="56">
        <v>173535.06799999997</v>
      </c>
      <c r="J73" s="56">
        <v>176997.63099999996</v>
      </c>
      <c r="K73" s="56">
        <v>224475.43799999997</v>
      </c>
    </row>
    <row r="74" spans="1:21" x14ac:dyDescent="0.25">
      <c r="A74" t="s">
        <v>746</v>
      </c>
      <c r="B74" s="49" t="s">
        <v>488</v>
      </c>
      <c r="C74" s="46" t="s">
        <v>562</v>
      </c>
      <c r="D74" s="56">
        <v>66370.698999999993</v>
      </c>
      <c r="E74" s="56">
        <v>101955.276</v>
      </c>
      <c r="F74" s="56">
        <v>64167.81</v>
      </c>
      <c r="G74" s="56">
        <v>66205.733000000007</v>
      </c>
      <c r="H74" s="56">
        <v>71656.247999999992</v>
      </c>
      <c r="I74" s="56">
        <v>68520.534</v>
      </c>
      <c r="J74" s="56">
        <v>123419.323</v>
      </c>
      <c r="K74" s="56">
        <v>170129.13</v>
      </c>
    </row>
    <row r="75" spans="1:21" x14ac:dyDescent="0.25">
      <c r="A75" t="s">
        <v>747</v>
      </c>
      <c r="B75" s="49" t="s">
        <v>489</v>
      </c>
      <c r="C75" s="46" t="s">
        <v>562</v>
      </c>
      <c r="D75" s="56">
        <v>-46540.114999999998</v>
      </c>
      <c r="E75" s="56">
        <v>-100081.769</v>
      </c>
      <c r="F75" s="56">
        <v>-60744.148000000001</v>
      </c>
      <c r="G75" s="56">
        <v>-51591.743999999999</v>
      </c>
      <c r="H75" s="56">
        <v>-61516.432000000001</v>
      </c>
      <c r="I75" s="56">
        <v>-65057.970999999998</v>
      </c>
      <c r="J75" s="56">
        <v>-75941.516000000003</v>
      </c>
      <c r="K75" s="56">
        <v>-177112.967</v>
      </c>
    </row>
    <row r="76" spans="1:21" x14ac:dyDescent="0.25">
      <c r="A76" t="s">
        <v>748</v>
      </c>
      <c r="B76" s="49" t="s">
        <v>490</v>
      </c>
      <c r="C76" s="46" t="s">
        <v>562</v>
      </c>
      <c r="D76" s="56">
        <v>0</v>
      </c>
      <c r="E76" s="56">
        <v>0</v>
      </c>
      <c r="F76" s="56">
        <v>0</v>
      </c>
      <c r="G76" s="56">
        <v>0</v>
      </c>
      <c r="H76" s="56">
        <v>0</v>
      </c>
      <c r="I76" s="56">
        <v>0</v>
      </c>
      <c r="J76" s="56">
        <v>0</v>
      </c>
      <c r="K76" s="56">
        <v>0</v>
      </c>
    </row>
    <row r="77" spans="1:21" ht="30" x14ac:dyDescent="0.25">
      <c r="A77" t="s">
        <v>749</v>
      </c>
      <c r="B77" s="49" t="s">
        <v>491</v>
      </c>
      <c r="C77" s="46" t="s">
        <v>562</v>
      </c>
      <c r="D77" s="56">
        <v>0</v>
      </c>
      <c r="E77" s="56">
        <v>0</v>
      </c>
      <c r="F77" s="56">
        <v>0</v>
      </c>
      <c r="G77" s="56">
        <v>0</v>
      </c>
      <c r="H77" s="56">
        <v>0</v>
      </c>
      <c r="I77" s="56">
        <v>0</v>
      </c>
      <c r="J77" s="56">
        <v>0</v>
      </c>
      <c r="K77" s="56">
        <v>0</v>
      </c>
    </row>
    <row r="78" spans="1:21" x14ac:dyDescent="0.25">
      <c r="A78" t="s">
        <v>750</v>
      </c>
      <c r="B78" s="49" t="s">
        <v>492</v>
      </c>
      <c r="C78" s="46" t="s">
        <v>562</v>
      </c>
      <c r="D78" s="56">
        <v>143484.09399999998</v>
      </c>
      <c r="E78" s="56">
        <v>145357.601</v>
      </c>
      <c r="F78" s="56">
        <v>148781.26299999998</v>
      </c>
      <c r="G78" s="56">
        <v>163395.25199999998</v>
      </c>
      <c r="H78" s="56">
        <v>173535.06799999997</v>
      </c>
      <c r="I78" s="56">
        <v>176997.63099999996</v>
      </c>
      <c r="J78" s="56">
        <v>224475.43799999997</v>
      </c>
      <c r="K78" s="56">
        <v>217491.60099999997</v>
      </c>
    </row>
    <row r="79" spans="1:21" x14ac:dyDescent="0.25">
      <c r="B79" s="45" t="s">
        <v>486</v>
      </c>
    </row>
    <row r="80" spans="1:21" x14ac:dyDescent="0.25">
      <c r="A80" t="s">
        <v>751</v>
      </c>
      <c r="B80" s="49" t="s">
        <v>487</v>
      </c>
      <c r="C80" s="46" t="s">
        <v>562</v>
      </c>
      <c r="D80" s="56">
        <v>0</v>
      </c>
      <c r="E80" s="56">
        <v>0</v>
      </c>
      <c r="F80" s="56">
        <v>0</v>
      </c>
      <c r="G80" s="56">
        <v>0</v>
      </c>
      <c r="H80" s="56">
        <v>0</v>
      </c>
      <c r="I80" s="56">
        <v>0</v>
      </c>
      <c r="J80" s="56">
        <v>0</v>
      </c>
      <c r="K80" s="56">
        <v>0</v>
      </c>
    </row>
    <row r="81" spans="1:11" x14ac:dyDescent="0.25">
      <c r="A81" t="s">
        <v>752</v>
      </c>
      <c r="B81" s="49" t="s">
        <v>488</v>
      </c>
      <c r="C81" s="46" t="s">
        <v>562</v>
      </c>
      <c r="D81" s="56">
        <v>0</v>
      </c>
      <c r="E81" s="56">
        <v>0</v>
      </c>
      <c r="F81" s="56">
        <v>0</v>
      </c>
      <c r="G81" s="56">
        <v>0</v>
      </c>
      <c r="H81" s="56">
        <v>0</v>
      </c>
      <c r="I81" s="56">
        <v>0</v>
      </c>
      <c r="J81" s="56">
        <v>0</v>
      </c>
      <c r="K81" s="56">
        <v>0</v>
      </c>
    </row>
    <row r="82" spans="1:11" x14ac:dyDescent="0.25">
      <c r="A82" t="s">
        <v>753</v>
      </c>
      <c r="B82" s="49" t="s">
        <v>489</v>
      </c>
      <c r="C82" s="46" t="s">
        <v>562</v>
      </c>
      <c r="D82" s="56">
        <v>0</v>
      </c>
      <c r="E82" s="56">
        <v>0</v>
      </c>
      <c r="F82" s="56">
        <v>0</v>
      </c>
      <c r="G82" s="56">
        <v>0</v>
      </c>
      <c r="H82" s="56">
        <v>0</v>
      </c>
      <c r="I82" s="56">
        <v>0</v>
      </c>
      <c r="J82" s="56">
        <v>0</v>
      </c>
      <c r="K82" s="56">
        <v>0</v>
      </c>
    </row>
    <row r="83" spans="1:11" x14ac:dyDescent="0.25">
      <c r="A83" t="s">
        <v>754</v>
      </c>
      <c r="B83" s="49" t="s">
        <v>490</v>
      </c>
      <c r="C83" s="46" t="s">
        <v>562</v>
      </c>
      <c r="D83" s="56">
        <v>0</v>
      </c>
      <c r="E83" s="56">
        <v>0</v>
      </c>
      <c r="F83" s="56">
        <v>0</v>
      </c>
      <c r="G83" s="56">
        <v>0</v>
      </c>
      <c r="H83" s="56">
        <v>0</v>
      </c>
      <c r="I83" s="56">
        <v>0</v>
      </c>
      <c r="J83" s="56">
        <v>0</v>
      </c>
      <c r="K83" s="56">
        <v>0</v>
      </c>
    </row>
    <row r="84" spans="1:11" ht="30" x14ac:dyDescent="0.25">
      <c r="A84" t="s">
        <v>755</v>
      </c>
      <c r="B84" s="49" t="s">
        <v>491</v>
      </c>
      <c r="C84" s="46" t="s">
        <v>562</v>
      </c>
      <c r="D84" s="56">
        <v>0</v>
      </c>
      <c r="E84" s="56">
        <v>0</v>
      </c>
      <c r="F84" s="56">
        <v>0</v>
      </c>
      <c r="G84" s="56">
        <v>0</v>
      </c>
      <c r="H84" s="56">
        <v>0</v>
      </c>
      <c r="I84" s="56">
        <v>0</v>
      </c>
      <c r="J84" s="56">
        <v>0</v>
      </c>
      <c r="K84" s="56">
        <v>0</v>
      </c>
    </row>
    <row r="85" spans="1:11" x14ac:dyDescent="0.25">
      <c r="A85" t="s">
        <v>756</v>
      </c>
      <c r="B85" s="49" t="s">
        <v>492</v>
      </c>
      <c r="C85" s="46" t="s">
        <v>562</v>
      </c>
      <c r="D85" s="56">
        <v>0</v>
      </c>
      <c r="E85" s="56">
        <v>0</v>
      </c>
      <c r="F85" s="56">
        <v>0</v>
      </c>
      <c r="G85" s="56">
        <v>0</v>
      </c>
      <c r="H85" s="56">
        <v>0</v>
      </c>
      <c r="I85" s="56">
        <v>0</v>
      </c>
      <c r="J85" s="56">
        <v>0</v>
      </c>
      <c r="K85" s="56">
        <v>0</v>
      </c>
    </row>
    <row r="86" spans="1:11" x14ac:dyDescent="0.25">
      <c r="B86" s="49"/>
      <c r="C86" s="46"/>
      <c r="D86" s="123"/>
      <c r="E86" s="123"/>
      <c r="F86" s="123"/>
      <c r="G86" s="123"/>
      <c r="H86" s="123"/>
      <c r="I86" s="123"/>
      <c r="J86" s="123"/>
      <c r="K86" s="123"/>
    </row>
    <row r="87" spans="1:11" x14ac:dyDescent="0.25">
      <c r="B87" s="59" t="s">
        <v>715</v>
      </c>
      <c r="C87" s="46"/>
      <c r="D87" s="123"/>
      <c r="E87" s="123"/>
      <c r="F87" s="123"/>
      <c r="G87" s="123"/>
      <c r="H87" s="123"/>
      <c r="I87" s="123"/>
      <c r="J87" s="123"/>
      <c r="K87" s="123"/>
    </row>
    <row r="88" spans="1:11" x14ac:dyDescent="0.25">
      <c r="B88" s="45" t="s">
        <v>485</v>
      </c>
      <c r="C88" s="46"/>
      <c r="D88" s="123"/>
      <c r="E88" s="123"/>
      <c r="F88" s="123"/>
      <c r="G88" s="123"/>
      <c r="H88" s="123"/>
      <c r="I88" s="123"/>
      <c r="J88" s="123"/>
      <c r="K88" s="123"/>
    </row>
    <row r="89" spans="1:11" x14ac:dyDescent="0.25">
      <c r="A89" t="s">
        <v>666</v>
      </c>
      <c r="B89" s="49" t="s">
        <v>487</v>
      </c>
      <c r="C89" s="46" t="s">
        <v>562</v>
      </c>
      <c r="D89" s="56">
        <v>4415.67</v>
      </c>
      <c r="E89" s="56">
        <v>4151.219000000001</v>
      </c>
      <c r="F89" s="56">
        <v>7845.572000000001</v>
      </c>
      <c r="G89" s="56">
        <v>5699.0600000000013</v>
      </c>
      <c r="H89" s="56">
        <v>6803.2810000000018</v>
      </c>
      <c r="I89" s="56">
        <v>6515.0970000000016</v>
      </c>
      <c r="J89" s="56">
        <v>5711.4490000000023</v>
      </c>
      <c r="K89" s="56">
        <v>6500.4060000000018</v>
      </c>
    </row>
    <row r="90" spans="1:11" x14ac:dyDescent="0.25">
      <c r="A90" t="s">
        <v>667</v>
      </c>
      <c r="B90" s="49" t="s">
        <v>488</v>
      </c>
      <c r="C90" s="46" t="s">
        <v>562</v>
      </c>
      <c r="D90" s="56">
        <v>122.011</v>
      </c>
      <c r="E90" s="56">
        <v>7851.8739999999998</v>
      </c>
      <c r="F90" s="56">
        <v>426.10399999999993</v>
      </c>
      <c r="G90" s="56">
        <v>2018.943</v>
      </c>
      <c r="H90" s="56">
        <v>-51.304000000000002</v>
      </c>
      <c r="I90" s="56">
        <v>1059.2070000000001</v>
      </c>
      <c r="J90" s="56">
        <v>1079.4939999999999</v>
      </c>
      <c r="K90" s="56">
        <v>636.71100000000001</v>
      </c>
    </row>
    <row r="91" spans="1:11" x14ac:dyDescent="0.25">
      <c r="A91" t="s">
        <v>668</v>
      </c>
      <c r="B91" s="49" t="s">
        <v>489</v>
      </c>
      <c r="C91" s="46" t="s">
        <v>562</v>
      </c>
      <c r="D91" s="56">
        <v>-386.46199999999999</v>
      </c>
      <c r="E91" s="56">
        <v>-4157.5209999999997</v>
      </c>
      <c r="F91" s="56">
        <v>-1684.5550000000001</v>
      </c>
      <c r="G91" s="56">
        <v>-880.96699999999998</v>
      </c>
      <c r="H91" s="56">
        <v>-236.88</v>
      </c>
      <c r="I91" s="56">
        <v>-1862.855</v>
      </c>
      <c r="J91" s="56">
        <v>-290.53699999999998</v>
      </c>
      <c r="K91" s="56">
        <v>-1647.1320000000001</v>
      </c>
    </row>
    <row r="92" spans="1:11" x14ac:dyDescent="0.25">
      <c r="A92" t="s">
        <v>669</v>
      </c>
      <c r="B92" s="49" t="s">
        <v>490</v>
      </c>
      <c r="C92" s="46" t="s">
        <v>562</v>
      </c>
      <c r="D92" s="56">
        <v>0</v>
      </c>
      <c r="E92" s="56">
        <v>0</v>
      </c>
      <c r="F92" s="56">
        <v>-888.06100000000004</v>
      </c>
      <c r="G92" s="56">
        <v>-33.755000000000003</v>
      </c>
      <c r="H92" s="56">
        <v>0</v>
      </c>
      <c r="I92" s="56">
        <v>0</v>
      </c>
      <c r="J92" s="56">
        <v>0</v>
      </c>
      <c r="K92" s="56">
        <v>0</v>
      </c>
    </row>
    <row r="93" spans="1:11" ht="30" x14ac:dyDescent="0.25">
      <c r="A93" t="s">
        <v>670</v>
      </c>
      <c r="B93" s="49" t="s">
        <v>491</v>
      </c>
      <c r="C93" s="46" t="s">
        <v>562</v>
      </c>
      <c r="D93" s="56">
        <v>0</v>
      </c>
      <c r="E93" s="56">
        <v>0</v>
      </c>
      <c r="F93" s="56">
        <v>0</v>
      </c>
      <c r="G93" s="56">
        <v>0</v>
      </c>
      <c r="H93" s="56">
        <v>0</v>
      </c>
      <c r="I93" s="56">
        <v>0</v>
      </c>
      <c r="J93" s="56">
        <v>0</v>
      </c>
      <c r="K93" s="56">
        <v>0</v>
      </c>
    </row>
    <row r="94" spans="1:11" x14ac:dyDescent="0.25">
      <c r="A94" t="s">
        <v>671</v>
      </c>
      <c r="B94" s="49" t="s">
        <v>492</v>
      </c>
      <c r="C94" s="46" t="s">
        <v>562</v>
      </c>
      <c r="D94" s="56">
        <v>4151.219000000001</v>
      </c>
      <c r="E94" s="56">
        <v>7845.572000000001</v>
      </c>
      <c r="F94" s="56">
        <v>5699.0600000000013</v>
      </c>
      <c r="G94" s="56">
        <v>6803.2810000000018</v>
      </c>
      <c r="H94" s="56">
        <v>6515.0970000000016</v>
      </c>
      <c r="I94" s="56">
        <v>5711.4490000000023</v>
      </c>
      <c r="J94" s="56">
        <v>6500.4060000000018</v>
      </c>
      <c r="K94" s="56">
        <v>5489.9850000000024</v>
      </c>
    </row>
    <row r="95" spans="1:11" x14ac:dyDescent="0.25">
      <c r="B95" s="45" t="s">
        <v>486</v>
      </c>
    </row>
    <row r="96" spans="1:11" x14ac:dyDescent="0.25">
      <c r="A96" t="s">
        <v>672</v>
      </c>
      <c r="B96" s="49" t="s">
        <v>487</v>
      </c>
      <c r="C96" s="46" t="s">
        <v>562</v>
      </c>
      <c r="D96" s="56">
        <v>0</v>
      </c>
      <c r="E96" s="56">
        <v>0</v>
      </c>
      <c r="F96" s="56">
        <v>0</v>
      </c>
      <c r="G96" s="56">
        <v>0</v>
      </c>
      <c r="H96" s="56">
        <v>0</v>
      </c>
      <c r="I96" s="56">
        <v>0</v>
      </c>
      <c r="J96" s="56">
        <v>0</v>
      </c>
      <c r="K96" s="56">
        <v>0</v>
      </c>
    </row>
    <row r="97" spans="1:11" x14ac:dyDescent="0.25">
      <c r="A97" t="s">
        <v>673</v>
      </c>
      <c r="B97" s="49" t="s">
        <v>488</v>
      </c>
      <c r="C97" s="46" t="s">
        <v>562</v>
      </c>
      <c r="D97" s="56">
        <v>0</v>
      </c>
      <c r="E97" s="56">
        <v>0</v>
      </c>
      <c r="F97" s="56">
        <v>0</v>
      </c>
      <c r="G97" s="56">
        <v>0</v>
      </c>
      <c r="H97" s="56">
        <v>0</v>
      </c>
      <c r="I97" s="56">
        <v>0</v>
      </c>
      <c r="J97" s="56">
        <v>0</v>
      </c>
      <c r="K97" s="56">
        <v>0</v>
      </c>
    </row>
    <row r="98" spans="1:11" x14ac:dyDescent="0.25">
      <c r="A98" t="s">
        <v>674</v>
      </c>
      <c r="B98" s="49" t="s">
        <v>489</v>
      </c>
      <c r="C98" s="46" t="s">
        <v>562</v>
      </c>
      <c r="D98" s="56">
        <v>0</v>
      </c>
      <c r="E98" s="56">
        <v>0</v>
      </c>
      <c r="F98" s="56">
        <v>0</v>
      </c>
      <c r="G98" s="56">
        <v>0</v>
      </c>
      <c r="H98" s="56">
        <v>0</v>
      </c>
      <c r="I98" s="56">
        <v>0</v>
      </c>
      <c r="J98" s="56">
        <v>0</v>
      </c>
      <c r="K98" s="56">
        <v>0</v>
      </c>
    </row>
    <row r="99" spans="1:11" x14ac:dyDescent="0.25">
      <c r="A99" t="s">
        <v>675</v>
      </c>
      <c r="B99" s="49" t="s">
        <v>490</v>
      </c>
      <c r="C99" s="46" t="s">
        <v>562</v>
      </c>
      <c r="D99" s="56">
        <v>0</v>
      </c>
      <c r="E99" s="56">
        <v>0</v>
      </c>
      <c r="F99" s="56">
        <v>0</v>
      </c>
      <c r="G99" s="56">
        <v>0</v>
      </c>
      <c r="H99" s="56">
        <v>0</v>
      </c>
      <c r="I99" s="56">
        <v>0</v>
      </c>
      <c r="J99" s="56">
        <v>0</v>
      </c>
      <c r="K99" s="56">
        <v>0</v>
      </c>
    </row>
    <row r="100" spans="1:11" ht="30" x14ac:dyDescent="0.25">
      <c r="A100" t="s">
        <v>676</v>
      </c>
      <c r="B100" s="49" t="s">
        <v>491</v>
      </c>
      <c r="C100" s="46" t="s">
        <v>562</v>
      </c>
      <c r="D100" s="56">
        <v>0</v>
      </c>
      <c r="E100" s="56">
        <v>0</v>
      </c>
      <c r="F100" s="56">
        <v>0</v>
      </c>
      <c r="G100" s="56">
        <v>0</v>
      </c>
      <c r="H100" s="56">
        <v>0</v>
      </c>
      <c r="I100" s="56">
        <v>0</v>
      </c>
      <c r="J100" s="56">
        <v>0</v>
      </c>
      <c r="K100" s="56">
        <v>0</v>
      </c>
    </row>
    <row r="101" spans="1:11" x14ac:dyDescent="0.25">
      <c r="A101" t="s">
        <v>677</v>
      </c>
      <c r="B101" s="49" t="s">
        <v>492</v>
      </c>
      <c r="C101" s="46" t="s">
        <v>562</v>
      </c>
      <c r="D101" s="56">
        <v>0</v>
      </c>
      <c r="E101" s="56">
        <v>0</v>
      </c>
      <c r="F101" s="56">
        <v>0</v>
      </c>
      <c r="G101" s="56">
        <v>0</v>
      </c>
      <c r="H101" s="56">
        <v>0</v>
      </c>
      <c r="I101" s="56">
        <v>0</v>
      </c>
      <c r="J101" s="56">
        <v>0</v>
      </c>
      <c r="K101" s="56">
        <v>0</v>
      </c>
    </row>
    <row r="102" spans="1:11" x14ac:dyDescent="0.25">
      <c r="B102" s="49"/>
      <c r="C102" s="46"/>
      <c r="D102" s="123"/>
      <c r="E102" s="123"/>
      <c r="F102" s="123"/>
      <c r="G102" s="123"/>
      <c r="H102" s="123"/>
      <c r="I102" s="123"/>
      <c r="J102" s="123"/>
      <c r="K102" s="123"/>
    </row>
    <row r="103" spans="1:11" x14ac:dyDescent="0.25">
      <c r="B103" s="59" t="s">
        <v>716</v>
      </c>
      <c r="C103" s="46"/>
      <c r="D103" s="123"/>
      <c r="E103" s="123"/>
      <c r="F103" s="123"/>
      <c r="G103" s="123"/>
      <c r="H103" s="123"/>
      <c r="I103" s="123"/>
      <c r="J103" s="123"/>
      <c r="K103" s="123"/>
    </row>
    <row r="104" spans="1:11" x14ac:dyDescent="0.25">
      <c r="B104" s="45" t="s">
        <v>485</v>
      </c>
      <c r="C104" s="46"/>
      <c r="D104" s="123"/>
      <c r="E104" s="123"/>
      <c r="F104" s="123"/>
      <c r="G104" s="123"/>
      <c r="H104" s="123"/>
      <c r="I104" s="123"/>
      <c r="J104" s="123"/>
      <c r="K104" s="123"/>
    </row>
    <row r="105" spans="1:11" x14ac:dyDescent="0.25">
      <c r="A105" t="s">
        <v>678</v>
      </c>
      <c r="B105" s="49" t="s">
        <v>487</v>
      </c>
      <c r="C105" s="46" t="s">
        <v>562</v>
      </c>
      <c r="D105" s="56">
        <v>0</v>
      </c>
      <c r="E105" s="56">
        <v>0</v>
      </c>
      <c r="F105" s="56">
        <v>0</v>
      </c>
      <c r="G105" s="56">
        <v>0</v>
      </c>
      <c r="H105" s="56">
        <v>49777.341</v>
      </c>
      <c r="I105" s="56">
        <v>44939.735000000001</v>
      </c>
      <c r="J105" s="56">
        <v>49078.97</v>
      </c>
      <c r="K105" s="56">
        <v>117993.95600000001</v>
      </c>
    </row>
    <row r="106" spans="1:11" x14ac:dyDescent="0.25">
      <c r="A106" t="s">
        <v>679</v>
      </c>
      <c r="B106" s="49" t="s">
        <v>488</v>
      </c>
      <c r="C106" s="46" t="s">
        <v>562</v>
      </c>
      <c r="D106" s="56">
        <v>0</v>
      </c>
      <c r="E106" s="56">
        <v>0</v>
      </c>
      <c r="F106" s="56">
        <v>0</v>
      </c>
      <c r="G106" s="56">
        <v>49777.341</v>
      </c>
      <c r="H106" s="56">
        <v>-1378.3389999999999</v>
      </c>
      <c r="I106" s="56">
        <v>4139.2350000000006</v>
      </c>
      <c r="J106" s="56">
        <v>70867.28</v>
      </c>
      <c r="K106" s="56">
        <v>-24751.688000000002</v>
      </c>
    </row>
    <row r="107" spans="1:11" x14ac:dyDescent="0.25">
      <c r="A107" t="s">
        <v>680</v>
      </c>
      <c r="B107" s="49" t="s">
        <v>489</v>
      </c>
      <c r="C107" s="46" t="s">
        <v>562</v>
      </c>
      <c r="D107" s="56">
        <v>0</v>
      </c>
      <c r="E107" s="56">
        <v>0</v>
      </c>
      <c r="F107" s="56">
        <v>0</v>
      </c>
      <c r="G107" s="56">
        <v>0</v>
      </c>
      <c r="H107" s="56">
        <v>-3459.2669999999998</v>
      </c>
      <c r="I107" s="56">
        <v>0</v>
      </c>
      <c r="J107" s="56">
        <v>-1952.2940000000001</v>
      </c>
      <c r="K107" s="56">
        <v>-4162.6130000000003</v>
      </c>
    </row>
    <row r="108" spans="1:11" x14ac:dyDescent="0.25">
      <c r="A108" t="s">
        <v>681</v>
      </c>
      <c r="B108" s="49" t="s">
        <v>490</v>
      </c>
      <c r="C108" s="46" t="s">
        <v>562</v>
      </c>
      <c r="D108" s="56">
        <v>0</v>
      </c>
      <c r="E108" s="56">
        <v>0</v>
      </c>
      <c r="F108" s="56">
        <v>0</v>
      </c>
      <c r="G108" s="56">
        <v>0</v>
      </c>
      <c r="H108" s="56">
        <v>0</v>
      </c>
      <c r="I108" s="56">
        <v>0</v>
      </c>
      <c r="J108" s="56">
        <v>0</v>
      </c>
      <c r="K108" s="56">
        <v>0</v>
      </c>
    </row>
    <row r="109" spans="1:11" ht="30" x14ac:dyDescent="0.25">
      <c r="A109" t="s">
        <v>682</v>
      </c>
      <c r="B109" s="49" t="s">
        <v>491</v>
      </c>
      <c r="C109" s="46" t="s">
        <v>562</v>
      </c>
      <c r="D109" s="56">
        <v>0</v>
      </c>
      <c r="E109" s="56">
        <v>0</v>
      </c>
      <c r="F109" s="56">
        <v>0</v>
      </c>
      <c r="G109" s="56">
        <v>0</v>
      </c>
      <c r="H109" s="56">
        <v>0</v>
      </c>
      <c r="I109" s="56">
        <v>0</v>
      </c>
      <c r="J109" s="56">
        <v>0</v>
      </c>
      <c r="K109" s="56">
        <v>0</v>
      </c>
    </row>
    <row r="110" spans="1:11" x14ac:dyDescent="0.25">
      <c r="A110" t="s">
        <v>683</v>
      </c>
      <c r="B110" s="49" t="s">
        <v>492</v>
      </c>
      <c r="C110" s="46" t="s">
        <v>562</v>
      </c>
      <c r="D110" s="56">
        <v>0</v>
      </c>
      <c r="E110" s="56">
        <v>0</v>
      </c>
      <c r="F110" s="56">
        <v>0</v>
      </c>
      <c r="G110" s="56">
        <v>49777.341</v>
      </c>
      <c r="H110" s="56">
        <v>44939.735000000001</v>
      </c>
      <c r="I110" s="56">
        <v>49078.97</v>
      </c>
      <c r="J110" s="56">
        <v>117993.95600000001</v>
      </c>
      <c r="K110" s="56">
        <v>89079.655000000013</v>
      </c>
    </row>
    <row r="111" spans="1:11" x14ac:dyDescent="0.25">
      <c r="B111" s="45" t="s">
        <v>486</v>
      </c>
    </row>
    <row r="112" spans="1:11" x14ac:dyDescent="0.25">
      <c r="A112" t="s">
        <v>684</v>
      </c>
      <c r="B112" s="49" t="s">
        <v>487</v>
      </c>
      <c r="C112" s="46" t="s">
        <v>562</v>
      </c>
      <c r="D112" s="56">
        <v>0</v>
      </c>
      <c r="E112" s="56">
        <v>0</v>
      </c>
      <c r="F112" s="56">
        <v>0</v>
      </c>
      <c r="G112" s="56">
        <v>0</v>
      </c>
      <c r="H112" s="56">
        <v>0</v>
      </c>
      <c r="I112" s="56">
        <v>0</v>
      </c>
      <c r="J112" s="56">
        <v>0</v>
      </c>
      <c r="K112" s="56">
        <v>0</v>
      </c>
    </row>
    <row r="113" spans="1:11" x14ac:dyDescent="0.25">
      <c r="A113" t="s">
        <v>685</v>
      </c>
      <c r="B113" s="49" t="s">
        <v>488</v>
      </c>
      <c r="C113" s="46" t="s">
        <v>562</v>
      </c>
      <c r="D113" s="56">
        <v>0</v>
      </c>
      <c r="E113" s="56">
        <v>0</v>
      </c>
      <c r="F113" s="56">
        <v>0</v>
      </c>
      <c r="G113" s="56">
        <v>0</v>
      </c>
      <c r="H113" s="56">
        <v>0</v>
      </c>
      <c r="I113" s="56">
        <v>0</v>
      </c>
      <c r="J113" s="56">
        <v>0</v>
      </c>
      <c r="K113" s="56">
        <v>0</v>
      </c>
    </row>
    <row r="114" spans="1:11" x14ac:dyDescent="0.25">
      <c r="A114" t="s">
        <v>686</v>
      </c>
      <c r="B114" s="49" t="s">
        <v>489</v>
      </c>
      <c r="C114" s="46" t="s">
        <v>562</v>
      </c>
      <c r="D114" s="56">
        <v>0</v>
      </c>
      <c r="E114" s="56">
        <v>0</v>
      </c>
      <c r="F114" s="56">
        <v>0</v>
      </c>
      <c r="G114" s="56">
        <v>0</v>
      </c>
      <c r="H114" s="56">
        <v>0</v>
      </c>
      <c r="I114" s="56">
        <v>0</v>
      </c>
      <c r="J114" s="56">
        <v>0</v>
      </c>
      <c r="K114" s="56">
        <v>0</v>
      </c>
    </row>
    <row r="115" spans="1:11" x14ac:dyDescent="0.25">
      <c r="A115" t="s">
        <v>687</v>
      </c>
      <c r="B115" s="49" t="s">
        <v>490</v>
      </c>
      <c r="C115" s="46" t="s">
        <v>562</v>
      </c>
      <c r="D115" s="56">
        <v>0</v>
      </c>
      <c r="E115" s="56">
        <v>0</v>
      </c>
      <c r="F115" s="56">
        <v>0</v>
      </c>
      <c r="G115" s="56">
        <v>0</v>
      </c>
      <c r="H115" s="56">
        <v>0</v>
      </c>
      <c r="I115" s="56">
        <v>0</v>
      </c>
      <c r="J115" s="56">
        <v>0</v>
      </c>
      <c r="K115" s="56">
        <v>0</v>
      </c>
    </row>
    <row r="116" spans="1:11" ht="30" x14ac:dyDescent="0.25">
      <c r="A116" t="s">
        <v>688</v>
      </c>
      <c r="B116" s="49" t="s">
        <v>491</v>
      </c>
      <c r="C116" s="46" t="s">
        <v>562</v>
      </c>
      <c r="D116" s="56">
        <v>0</v>
      </c>
      <c r="E116" s="56">
        <v>0</v>
      </c>
      <c r="F116" s="56">
        <v>0</v>
      </c>
      <c r="G116" s="56">
        <v>0</v>
      </c>
      <c r="H116" s="56">
        <v>0</v>
      </c>
      <c r="I116" s="56">
        <v>0</v>
      </c>
      <c r="J116" s="56">
        <v>0</v>
      </c>
      <c r="K116" s="56">
        <v>0</v>
      </c>
    </row>
    <row r="117" spans="1:11" x14ac:dyDescent="0.25">
      <c r="A117" t="s">
        <v>689</v>
      </c>
      <c r="B117" s="49" t="s">
        <v>492</v>
      </c>
      <c r="C117" s="46" t="s">
        <v>562</v>
      </c>
      <c r="D117" s="56">
        <v>0</v>
      </c>
      <c r="E117" s="56">
        <v>0</v>
      </c>
      <c r="F117" s="56">
        <v>0</v>
      </c>
      <c r="G117" s="56">
        <v>0</v>
      </c>
      <c r="H117" s="56">
        <v>0</v>
      </c>
      <c r="I117" s="56">
        <v>0</v>
      </c>
      <c r="J117" s="56">
        <v>0</v>
      </c>
      <c r="K117" s="56">
        <v>0</v>
      </c>
    </row>
    <row r="118" spans="1:11" x14ac:dyDescent="0.25">
      <c r="B118" s="49"/>
      <c r="C118" s="46"/>
      <c r="D118" s="123"/>
      <c r="E118" s="123"/>
      <c r="F118" s="123"/>
      <c r="G118" s="123"/>
      <c r="H118" s="123"/>
      <c r="I118" s="123"/>
      <c r="J118" s="123"/>
      <c r="K118" s="123"/>
    </row>
    <row r="119" spans="1:11" x14ac:dyDescent="0.25">
      <c r="B119" s="59" t="s">
        <v>91</v>
      </c>
      <c r="C119" s="46"/>
      <c r="D119" s="123"/>
      <c r="E119" s="123"/>
      <c r="F119" s="123"/>
      <c r="G119" s="123"/>
      <c r="H119" s="123"/>
      <c r="I119" s="123"/>
      <c r="J119" s="123"/>
      <c r="K119" s="123"/>
    </row>
    <row r="120" spans="1:11" x14ac:dyDescent="0.25">
      <c r="B120" s="45" t="s">
        <v>485</v>
      </c>
      <c r="C120" s="46"/>
      <c r="D120" s="123"/>
      <c r="E120" s="123"/>
      <c r="F120" s="123"/>
      <c r="G120" s="123"/>
      <c r="H120" s="123"/>
      <c r="I120" s="123"/>
      <c r="J120" s="123"/>
      <c r="K120" s="123"/>
    </row>
    <row r="121" spans="1:11" x14ac:dyDescent="0.25">
      <c r="A121" t="s">
        <v>690</v>
      </c>
      <c r="B121" s="49" t="s">
        <v>487</v>
      </c>
      <c r="C121" s="46" t="s">
        <v>562</v>
      </c>
      <c r="D121" s="56">
        <v>28769.84</v>
      </c>
      <c r="E121" s="56">
        <v>35378.917999999998</v>
      </c>
      <c r="F121" s="56">
        <v>7341.4989999999962</v>
      </c>
      <c r="G121" s="56">
        <v>7444.7939999999953</v>
      </c>
      <c r="H121" s="56">
        <v>5271.9919999999966</v>
      </c>
      <c r="I121" s="56">
        <v>5031.8429999999971</v>
      </c>
      <c r="J121" s="56">
        <v>7137.0979999999981</v>
      </c>
      <c r="K121" s="56">
        <v>5026.1639999999979</v>
      </c>
    </row>
    <row r="122" spans="1:11" x14ac:dyDescent="0.25">
      <c r="A122" t="s">
        <v>691</v>
      </c>
      <c r="B122" s="49" t="s">
        <v>488</v>
      </c>
      <c r="C122" s="46" t="s">
        <v>562</v>
      </c>
      <c r="D122" s="56">
        <v>13540.156000000001</v>
      </c>
      <c r="E122" s="56">
        <v>6888.1509999999998</v>
      </c>
      <c r="F122" s="56">
        <v>4723.7609999999995</v>
      </c>
      <c r="G122" s="56">
        <v>2540.2250000000004</v>
      </c>
      <c r="H122" s="56">
        <v>3913.3409999999999</v>
      </c>
      <c r="I122" s="56">
        <v>5801.7440000000006</v>
      </c>
      <c r="J122" s="56">
        <v>3982.7949999999996</v>
      </c>
      <c r="K122" s="56">
        <v>4761.7659999999996</v>
      </c>
    </row>
    <row r="123" spans="1:11" x14ac:dyDescent="0.25">
      <c r="A123" t="s">
        <v>692</v>
      </c>
      <c r="B123" s="49" t="s">
        <v>489</v>
      </c>
      <c r="C123" s="46" t="s">
        <v>562</v>
      </c>
      <c r="D123" s="56">
        <v>-6931.0780000000004</v>
      </c>
      <c r="E123" s="56">
        <v>-15934.686</v>
      </c>
      <c r="F123" s="56">
        <v>-4615.4009999999998</v>
      </c>
      <c r="G123" s="56">
        <v>-4443.78</v>
      </c>
      <c r="H123" s="56">
        <v>-4153.49</v>
      </c>
      <c r="I123" s="56">
        <v>-3696.489</v>
      </c>
      <c r="J123" s="56">
        <v>-6093.7290000000003</v>
      </c>
      <c r="K123" s="56">
        <v>-4309.808</v>
      </c>
    </row>
    <row r="124" spans="1:11" x14ac:dyDescent="0.25">
      <c r="A124" t="s">
        <v>693</v>
      </c>
      <c r="B124" s="49" t="s">
        <v>490</v>
      </c>
      <c r="C124" s="46" t="s">
        <v>562</v>
      </c>
      <c r="D124" s="56">
        <v>0</v>
      </c>
      <c r="E124" s="56">
        <v>-18990.883999999998</v>
      </c>
      <c r="F124" s="56">
        <v>-5.0650000000000004</v>
      </c>
      <c r="G124" s="56">
        <v>-269.24700000000001</v>
      </c>
      <c r="H124" s="56">
        <v>0</v>
      </c>
      <c r="I124" s="56">
        <v>0</v>
      </c>
      <c r="J124" s="56">
        <v>0</v>
      </c>
      <c r="K124" s="56">
        <v>0</v>
      </c>
    </row>
    <row r="125" spans="1:11" ht="30" x14ac:dyDescent="0.25">
      <c r="A125" t="s">
        <v>694</v>
      </c>
      <c r="B125" s="49" t="s">
        <v>491</v>
      </c>
      <c r="C125" s="46" t="s">
        <v>562</v>
      </c>
      <c r="D125" s="56">
        <v>0</v>
      </c>
      <c r="E125" s="56">
        <v>0</v>
      </c>
      <c r="F125" s="56">
        <v>0</v>
      </c>
      <c r="G125" s="56">
        <v>0</v>
      </c>
      <c r="H125" s="56">
        <v>0</v>
      </c>
      <c r="I125" s="56">
        <v>0</v>
      </c>
      <c r="J125" s="56">
        <v>0</v>
      </c>
      <c r="K125" s="56">
        <v>0</v>
      </c>
    </row>
    <row r="126" spans="1:11" x14ac:dyDescent="0.25">
      <c r="A126" t="s">
        <v>695</v>
      </c>
      <c r="B126" s="49" t="s">
        <v>492</v>
      </c>
      <c r="C126" s="46" t="s">
        <v>562</v>
      </c>
      <c r="D126" s="56">
        <v>35378.917999999998</v>
      </c>
      <c r="E126" s="56">
        <v>7341.4989999999962</v>
      </c>
      <c r="F126" s="56">
        <v>7444.7939999999953</v>
      </c>
      <c r="G126" s="56">
        <v>5271.9919999999966</v>
      </c>
      <c r="H126" s="56">
        <v>5031.8429999999971</v>
      </c>
      <c r="I126" s="56">
        <v>7137.0979999999981</v>
      </c>
      <c r="J126" s="56">
        <v>5026.1639999999979</v>
      </c>
      <c r="K126" s="56">
        <v>5478.1219999999967</v>
      </c>
    </row>
    <row r="127" spans="1:11" x14ac:dyDescent="0.25">
      <c r="B127" s="45" t="s">
        <v>486</v>
      </c>
    </row>
    <row r="128" spans="1:11" x14ac:dyDescent="0.25">
      <c r="A128" t="s">
        <v>696</v>
      </c>
      <c r="B128" s="49" t="s">
        <v>487</v>
      </c>
      <c r="C128" s="46" t="s">
        <v>562</v>
      </c>
      <c r="D128" s="56">
        <v>0</v>
      </c>
      <c r="E128" s="56">
        <v>0</v>
      </c>
      <c r="F128" s="56">
        <v>0</v>
      </c>
      <c r="G128" s="56">
        <v>0</v>
      </c>
      <c r="H128" s="56">
        <v>0</v>
      </c>
      <c r="I128" s="56">
        <v>0</v>
      </c>
      <c r="J128" s="56">
        <v>0</v>
      </c>
      <c r="K128" s="56">
        <v>0</v>
      </c>
    </row>
    <row r="129" spans="1:11" x14ac:dyDescent="0.25">
      <c r="A129" t="s">
        <v>697</v>
      </c>
      <c r="B129" s="49" t="s">
        <v>488</v>
      </c>
      <c r="C129" s="46" t="s">
        <v>562</v>
      </c>
      <c r="D129" s="56">
        <v>0</v>
      </c>
      <c r="E129" s="56">
        <v>0</v>
      </c>
      <c r="F129" s="56">
        <v>0</v>
      </c>
      <c r="G129" s="56">
        <v>0</v>
      </c>
      <c r="H129" s="56">
        <v>0</v>
      </c>
      <c r="I129" s="56">
        <v>0</v>
      </c>
      <c r="J129" s="56">
        <v>0</v>
      </c>
      <c r="K129" s="56">
        <v>0</v>
      </c>
    </row>
    <row r="130" spans="1:11" x14ac:dyDescent="0.25">
      <c r="A130" t="s">
        <v>698</v>
      </c>
      <c r="B130" s="49" t="s">
        <v>489</v>
      </c>
      <c r="C130" s="46" t="s">
        <v>562</v>
      </c>
      <c r="D130" s="56">
        <v>0</v>
      </c>
      <c r="E130" s="56">
        <v>0</v>
      </c>
      <c r="F130" s="56">
        <v>0</v>
      </c>
      <c r="G130" s="56">
        <v>0</v>
      </c>
      <c r="H130" s="56">
        <v>0</v>
      </c>
      <c r="I130" s="56">
        <v>0</v>
      </c>
      <c r="J130" s="56">
        <v>0</v>
      </c>
      <c r="K130" s="56">
        <v>0</v>
      </c>
    </row>
    <row r="131" spans="1:11" x14ac:dyDescent="0.25">
      <c r="A131" t="s">
        <v>699</v>
      </c>
      <c r="B131" s="49" t="s">
        <v>490</v>
      </c>
      <c r="C131" s="46" t="s">
        <v>562</v>
      </c>
      <c r="D131" s="56">
        <v>0</v>
      </c>
      <c r="E131" s="56">
        <v>0</v>
      </c>
      <c r="F131" s="56">
        <v>0</v>
      </c>
      <c r="G131" s="56">
        <v>0</v>
      </c>
      <c r="H131" s="56">
        <v>0</v>
      </c>
      <c r="I131" s="56">
        <v>0</v>
      </c>
      <c r="J131" s="56">
        <v>0</v>
      </c>
      <c r="K131" s="56">
        <v>0</v>
      </c>
    </row>
    <row r="132" spans="1:11" ht="30" x14ac:dyDescent="0.25">
      <c r="A132" t="s">
        <v>700</v>
      </c>
      <c r="B132" s="49" t="s">
        <v>491</v>
      </c>
      <c r="C132" s="46" t="s">
        <v>562</v>
      </c>
      <c r="D132" s="56">
        <v>0</v>
      </c>
      <c r="E132" s="56">
        <v>0</v>
      </c>
      <c r="F132" s="56">
        <v>0</v>
      </c>
      <c r="G132" s="56">
        <v>0</v>
      </c>
      <c r="H132" s="56">
        <v>0</v>
      </c>
      <c r="I132" s="56">
        <v>0</v>
      </c>
      <c r="J132" s="56">
        <v>0</v>
      </c>
      <c r="K132" s="56">
        <v>0</v>
      </c>
    </row>
    <row r="133" spans="1:11" x14ac:dyDescent="0.25">
      <c r="A133" t="s">
        <v>701</v>
      </c>
      <c r="B133" s="49" t="s">
        <v>492</v>
      </c>
      <c r="C133" s="46" t="s">
        <v>562</v>
      </c>
      <c r="D133" s="56">
        <v>0</v>
      </c>
      <c r="E133" s="56">
        <v>0</v>
      </c>
      <c r="F133" s="56">
        <v>0</v>
      </c>
      <c r="G133" s="56">
        <v>0</v>
      </c>
      <c r="H133" s="56">
        <v>0</v>
      </c>
      <c r="I133" s="56">
        <v>0</v>
      </c>
      <c r="J133" s="56">
        <v>0</v>
      </c>
      <c r="K133" s="56">
        <v>0</v>
      </c>
    </row>
    <row r="134" spans="1:11" x14ac:dyDescent="0.25">
      <c r="B134" s="49"/>
      <c r="C134" s="46"/>
      <c r="D134" s="123"/>
      <c r="E134" s="123"/>
      <c r="F134" s="123"/>
      <c r="G134" s="123"/>
      <c r="H134" s="123"/>
      <c r="I134" s="123"/>
      <c r="J134" s="123"/>
      <c r="K134" s="123"/>
    </row>
    <row r="135" spans="1:11" x14ac:dyDescent="0.25">
      <c r="B135" s="59" t="s">
        <v>717</v>
      </c>
      <c r="C135" s="46"/>
      <c r="D135" s="123"/>
      <c r="E135" s="123"/>
      <c r="F135" s="123"/>
      <c r="G135" s="123"/>
      <c r="H135" s="123"/>
      <c r="I135" s="123"/>
      <c r="J135" s="123"/>
      <c r="K135" s="123"/>
    </row>
    <row r="136" spans="1:11" x14ac:dyDescent="0.25">
      <c r="B136" s="45" t="s">
        <v>485</v>
      </c>
      <c r="C136" s="46"/>
      <c r="D136" s="123"/>
      <c r="E136" s="123"/>
      <c r="F136" s="123"/>
      <c r="G136" s="123"/>
      <c r="H136" s="123"/>
      <c r="I136" s="123"/>
      <c r="J136" s="123"/>
      <c r="K136" s="123"/>
    </row>
    <row r="137" spans="1:11" x14ac:dyDescent="0.25">
      <c r="A137" t="s">
        <v>702</v>
      </c>
      <c r="B137" s="49" t="s">
        <v>487</v>
      </c>
      <c r="C137" s="46" t="s">
        <v>562</v>
      </c>
      <c r="D137" s="56">
        <v>99037.913</v>
      </c>
      <c r="E137" s="56">
        <v>90129.45299999998</v>
      </c>
      <c r="F137" s="56">
        <v>88170.864999999991</v>
      </c>
      <c r="G137" s="56">
        <v>97102.064000000013</v>
      </c>
      <c r="H137" s="56">
        <v>94117.201000000001</v>
      </c>
      <c r="I137" s="56">
        <v>133292.054</v>
      </c>
      <c r="J137" s="56">
        <v>158731.17200000002</v>
      </c>
      <c r="K137" s="56">
        <v>195543</v>
      </c>
    </row>
    <row r="138" spans="1:11" x14ac:dyDescent="0.25">
      <c r="A138" t="s">
        <v>703</v>
      </c>
      <c r="B138" s="49" t="s">
        <v>488</v>
      </c>
      <c r="C138" s="46" t="s">
        <v>562</v>
      </c>
      <c r="D138" s="56">
        <v>90129.452999999994</v>
      </c>
      <c r="E138" s="56">
        <v>88170.865000000005</v>
      </c>
      <c r="F138" s="56">
        <v>97102.063999999998</v>
      </c>
      <c r="G138" s="56">
        <v>94117.201000000001</v>
      </c>
      <c r="H138" s="56">
        <v>133292.054</v>
      </c>
      <c r="I138" s="56">
        <v>158731.17199999999</v>
      </c>
      <c r="J138" s="56">
        <v>195543</v>
      </c>
      <c r="K138" s="56">
        <v>217201.72399999999</v>
      </c>
    </row>
    <row r="139" spans="1:11" x14ac:dyDescent="0.25">
      <c r="A139" t="s">
        <v>704</v>
      </c>
      <c r="B139" s="49" t="s">
        <v>489</v>
      </c>
      <c r="C139" s="46" t="s">
        <v>562</v>
      </c>
      <c r="D139" s="56">
        <v>-99037.913</v>
      </c>
      <c r="E139" s="56">
        <v>-90129.45299999998</v>
      </c>
      <c r="F139" s="56">
        <v>-88170.864999999991</v>
      </c>
      <c r="G139" s="56">
        <v>-97102.064000000013</v>
      </c>
      <c r="H139" s="56">
        <v>-94117.201000000001</v>
      </c>
      <c r="I139" s="56">
        <v>-133292.054</v>
      </c>
      <c r="J139" s="56">
        <v>-158731.17200000002</v>
      </c>
      <c r="K139" s="56">
        <v>-195543</v>
      </c>
    </row>
    <row r="140" spans="1:11" x14ac:dyDescent="0.25">
      <c r="A140" t="s">
        <v>705</v>
      </c>
      <c r="B140" s="49" t="s">
        <v>490</v>
      </c>
      <c r="C140" s="46" t="s">
        <v>562</v>
      </c>
      <c r="D140" s="56">
        <v>0</v>
      </c>
      <c r="E140" s="56">
        <v>0</v>
      </c>
      <c r="F140" s="56">
        <v>0</v>
      </c>
      <c r="G140" s="56">
        <v>0</v>
      </c>
      <c r="H140" s="56">
        <v>0</v>
      </c>
      <c r="I140" s="56">
        <v>0</v>
      </c>
      <c r="J140" s="56">
        <v>0</v>
      </c>
      <c r="K140" s="56">
        <v>0</v>
      </c>
    </row>
    <row r="141" spans="1:11" ht="30" x14ac:dyDescent="0.25">
      <c r="A141" t="s">
        <v>706</v>
      </c>
      <c r="B141" s="49" t="s">
        <v>491</v>
      </c>
      <c r="C141" s="46" t="s">
        <v>562</v>
      </c>
      <c r="D141" s="56">
        <v>0</v>
      </c>
      <c r="E141" s="56">
        <v>0</v>
      </c>
      <c r="F141" s="56">
        <v>0</v>
      </c>
      <c r="G141" s="56">
        <v>0</v>
      </c>
      <c r="H141" s="56">
        <v>0</v>
      </c>
      <c r="I141" s="56">
        <v>0</v>
      </c>
      <c r="J141" s="56">
        <v>0</v>
      </c>
      <c r="K141" s="56">
        <v>0</v>
      </c>
    </row>
    <row r="142" spans="1:11" x14ac:dyDescent="0.25">
      <c r="A142" t="s">
        <v>707</v>
      </c>
      <c r="B142" s="49" t="s">
        <v>492</v>
      </c>
      <c r="C142" s="46" t="s">
        <v>562</v>
      </c>
      <c r="D142" s="56">
        <v>90129.45299999998</v>
      </c>
      <c r="E142" s="56">
        <v>88170.864999999991</v>
      </c>
      <c r="F142" s="56">
        <v>97102.064000000013</v>
      </c>
      <c r="G142" s="56">
        <v>94117.201000000001</v>
      </c>
      <c r="H142" s="56">
        <v>133292.054</v>
      </c>
      <c r="I142" s="56">
        <v>158731.17200000002</v>
      </c>
      <c r="J142" s="56">
        <v>195543</v>
      </c>
      <c r="K142" s="56">
        <v>217201.72399999999</v>
      </c>
    </row>
    <row r="143" spans="1:11" x14ac:dyDescent="0.25">
      <c r="B143" s="45" t="s">
        <v>486</v>
      </c>
    </row>
    <row r="144" spans="1:11" x14ac:dyDescent="0.25">
      <c r="A144" t="s">
        <v>708</v>
      </c>
      <c r="B144" s="49" t="s">
        <v>487</v>
      </c>
      <c r="C144" s="46" t="s">
        <v>562</v>
      </c>
      <c r="D144" s="56">
        <v>0</v>
      </c>
      <c r="E144" s="56">
        <v>0</v>
      </c>
      <c r="F144" s="56">
        <v>0</v>
      </c>
      <c r="G144" s="56">
        <v>0</v>
      </c>
      <c r="H144" s="56">
        <v>0</v>
      </c>
      <c r="I144" s="56">
        <v>0</v>
      </c>
      <c r="J144" s="56">
        <v>0</v>
      </c>
      <c r="K144" s="56">
        <v>0</v>
      </c>
    </row>
    <row r="145" spans="1:12" x14ac:dyDescent="0.25">
      <c r="A145" t="s">
        <v>709</v>
      </c>
      <c r="B145" s="49" t="s">
        <v>488</v>
      </c>
      <c r="C145" s="46" t="s">
        <v>562</v>
      </c>
      <c r="D145" s="56">
        <v>0</v>
      </c>
      <c r="E145" s="56">
        <v>0</v>
      </c>
      <c r="F145" s="56">
        <v>0</v>
      </c>
      <c r="G145" s="56">
        <v>0</v>
      </c>
      <c r="H145" s="56">
        <v>0</v>
      </c>
      <c r="I145" s="56">
        <v>0</v>
      </c>
      <c r="J145" s="56">
        <v>0</v>
      </c>
      <c r="K145" s="56">
        <v>0</v>
      </c>
    </row>
    <row r="146" spans="1:12" x14ac:dyDescent="0.25">
      <c r="A146" t="s">
        <v>710</v>
      </c>
      <c r="B146" s="49" t="s">
        <v>489</v>
      </c>
      <c r="C146" s="46" t="s">
        <v>562</v>
      </c>
      <c r="D146" s="56">
        <v>0</v>
      </c>
      <c r="E146" s="56">
        <v>0</v>
      </c>
      <c r="F146" s="56">
        <v>0</v>
      </c>
      <c r="G146" s="56">
        <v>0</v>
      </c>
      <c r="H146" s="56">
        <v>0</v>
      </c>
      <c r="I146" s="56">
        <v>0</v>
      </c>
      <c r="J146" s="56">
        <v>0</v>
      </c>
      <c r="K146" s="56">
        <v>0</v>
      </c>
    </row>
    <row r="147" spans="1:12" x14ac:dyDescent="0.25">
      <c r="A147" t="s">
        <v>711</v>
      </c>
      <c r="B147" s="49" t="s">
        <v>490</v>
      </c>
      <c r="C147" s="46" t="s">
        <v>562</v>
      </c>
      <c r="D147" s="56">
        <v>0</v>
      </c>
      <c r="E147" s="56">
        <v>0</v>
      </c>
      <c r="F147" s="56">
        <v>0</v>
      </c>
      <c r="G147" s="56">
        <v>0</v>
      </c>
      <c r="H147" s="56">
        <v>0</v>
      </c>
      <c r="I147" s="56">
        <v>0</v>
      </c>
      <c r="J147" s="56">
        <v>0</v>
      </c>
      <c r="K147" s="56">
        <v>0</v>
      </c>
    </row>
    <row r="148" spans="1:12" ht="30" x14ac:dyDescent="0.25">
      <c r="A148" t="s">
        <v>712</v>
      </c>
      <c r="B148" s="49" t="s">
        <v>491</v>
      </c>
      <c r="C148" s="46" t="s">
        <v>562</v>
      </c>
      <c r="D148" s="56">
        <v>0</v>
      </c>
      <c r="E148" s="56">
        <v>0</v>
      </c>
      <c r="F148" s="56">
        <v>0</v>
      </c>
      <c r="G148" s="56">
        <v>0</v>
      </c>
      <c r="H148" s="56">
        <v>0</v>
      </c>
      <c r="I148" s="56">
        <v>0</v>
      </c>
      <c r="J148" s="56">
        <v>0</v>
      </c>
      <c r="K148" s="56">
        <v>0</v>
      </c>
    </row>
    <row r="149" spans="1:12" x14ac:dyDescent="0.25">
      <c r="A149" t="s">
        <v>713</v>
      </c>
      <c r="B149" s="49" t="s">
        <v>492</v>
      </c>
      <c r="C149" s="46" t="s">
        <v>562</v>
      </c>
      <c r="D149" s="56">
        <v>0</v>
      </c>
      <c r="E149" s="56">
        <v>0</v>
      </c>
      <c r="F149" s="56">
        <v>0</v>
      </c>
      <c r="G149" s="56">
        <v>0</v>
      </c>
      <c r="H149" s="56">
        <v>0</v>
      </c>
      <c r="I149" s="56">
        <v>0</v>
      </c>
      <c r="J149" s="56">
        <v>0</v>
      </c>
      <c r="K149" s="56">
        <v>0</v>
      </c>
    </row>
    <row r="150" spans="1:12" x14ac:dyDescent="0.25">
      <c r="B150" s="49"/>
      <c r="C150" s="46"/>
      <c r="D150" s="123"/>
      <c r="E150" s="123"/>
      <c r="F150" s="123"/>
      <c r="G150" s="123"/>
      <c r="H150" s="123"/>
      <c r="I150" s="123"/>
      <c r="J150" s="123"/>
      <c r="K150" s="123"/>
    </row>
    <row r="151" spans="1:12" ht="15.75" x14ac:dyDescent="0.25">
      <c r="B151" s="21" t="s">
        <v>507</v>
      </c>
      <c r="D151" s="1" t="s">
        <v>462</v>
      </c>
    </row>
    <row r="152" spans="1:12" ht="30" x14ac:dyDescent="0.25">
      <c r="D152" s="58">
        <v>2006</v>
      </c>
      <c r="E152" s="58">
        <v>2007</v>
      </c>
      <c r="F152" s="58">
        <v>2008</v>
      </c>
      <c r="G152" s="58">
        <v>2009</v>
      </c>
      <c r="H152" s="58">
        <v>2010</v>
      </c>
      <c r="I152" s="58">
        <v>2011</v>
      </c>
      <c r="J152" s="58">
        <v>2012</v>
      </c>
      <c r="K152" s="58">
        <v>2013</v>
      </c>
      <c r="L152" s="104" t="s">
        <v>379</v>
      </c>
    </row>
    <row r="153" spans="1:12" x14ac:dyDescent="0.25">
      <c r="A153" t="s">
        <v>484</v>
      </c>
      <c r="B153" s="9" t="s">
        <v>258</v>
      </c>
      <c r="C153" s="46" t="s">
        <v>562</v>
      </c>
      <c r="D153" s="56">
        <v>40.556571303658721</v>
      </c>
      <c r="E153" s="56">
        <v>46.914330929309884</v>
      </c>
      <c r="F153" s="56">
        <v>52.665090873586983</v>
      </c>
      <c r="G153" s="56">
        <v>58.282848448196042</v>
      </c>
      <c r="H153" s="56">
        <v>65.202129830071499</v>
      </c>
      <c r="I153" s="56">
        <v>73.925380392196743</v>
      </c>
      <c r="J153" s="56">
        <v>77.3083888055708</v>
      </c>
      <c r="K153" s="56">
        <v>81.311211891892</v>
      </c>
    </row>
    <row r="257" ht="54.75" customHeight="1" x14ac:dyDescent="0.25"/>
    <row r="259" ht="57.75" customHeight="1" x14ac:dyDescent="0.25"/>
    <row r="260" ht="15" customHeight="1" x14ac:dyDescent="0.25"/>
    <row r="289" ht="68.25" customHeight="1" x14ac:dyDescent="0.25"/>
    <row r="290" ht="15.75" customHeight="1" x14ac:dyDescent="0.25"/>
    <row r="291" ht="15" customHeight="1" x14ac:dyDescent="0.25"/>
    <row r="292" ht="15" customHeight="1" x14ac:dyDescent="0.25"/>
    <row r="293" ht="75.75" customHeight="1" x14ac:dyDescent="0.25"/>
    <row r="302" ht="36" customHeight="1" x14ac:dyDescent="0.25"/>
    <row r="303" ht="32.25" customHeight="1" x14ac:dyDescent="0.25"/>
    <row r="304" ht="15" customHeight="1" x14ac:dyDescent="0.25"/>
  </sheetData>
  <phoneticPr fontId="11" type="noConversion"/>
  <pageMargins left="0.70866141732283472" right="0.70866141732283472" top="0.74803149606299213" bottom="0.74803149606299213" header="0.31496062992125984" footer="0.31496062992125984"/>
  <pageSetup paperSize="8" scale="53" fitToHeight="0" orientation="landscape" r:id="rId1"/>
  <rowBreaks count="2" manualBreakCount="2">
    <brk id="68" max="16383" man="1"/>
    <brk id="134" max="21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J240"/>
  <sheetViews>
    <sheetView zoomScaleNormal="100" workbookViewId="0">
      <selection activeCell="N124" sqref="N124:U132"/>
    </sheetView>
  </sheetViews>
  <sheetFormatPr defaultRowHeight="15" x14ac:dyDescent="0.25"/>
  <cols>
    <col min="1" max="1" width="15.7109375" customWidth="1"/>
    <col min="2" max="2" width="68.140625" bestFit="1" customWidth="1"/>
    <col min="4" max="4" width="13.42578125" customWidth="1"/>
    <col min="5" max="5" width="13.140625" customWidth="1"/>
    <col min="6" max="6" width="13" customWidth="1"/>
    <col min="7" max="7" width="13.28515625" customWidth="1"/>
    <col min="8" max="8" width="13.7109375" customWidth="1"/>
    <col min="9" max="9" width="13.5703125" customWidth="1"/>
    <col min="10" max="10" width="14" customWidth="1"/>
    <col min="11" max="11" width="13.42578125" customWidth="1"/>
    <col min="12" max="12" width="21.28515625" customWidth="1"/>
    <col min="13" max="13" width="4.7109375" customWidth="1"/>
    <col min="14" max="14" width="13.140625" customWidth="1"/>
    <col min="15" max="15" width="12.85546875" customWidth="1"/>
    <col min="16" max="16" width="13.5703125" customWidth="1"/>
    <col min="17" max="17" width="12.7109375" customWidth="1"/>
    <col min="18" max="18" width="13.42578125" customWidth="1"/>
    <col min="19" max="19" width="12.42578125" customWidth="1"/>
    <col min="20" max="20" width="13.28515625" customWidth="1"/>
    <col min="21" max="21" width="12.7109375" customWidth="1"/>
    <col min="22" max="22" width="21.28515625" customWidth="1"/>
    <col min="23" max="23" width="4.7109375" customWidth="1"/>
    <col min="24" max="31" width="9.140625" customWidth="1"/>
    <col min="32" max="32" width="21.28515625" customWidth="1"/>
    <col min="33" max="33" width="4.7109375" customWidth="1"/>
  </cols>
  <sheetData>
    <row r="1" spans="1:34" ht="15.75" x14ac:dyDescent="0.25">
      <c r="B1" s="6" t="s">
        <v>78</v>
      </c>
    </row>
    <row r="2" spans="1:34" x14ac:dyDescent="0.25">
      <c r="L2" s="76"/>
    </row>
    <row r="3" spans="1:34" x14ac:dyDescent="0.25">
      <c r="B3" s="1" t="s">
        <v>70</v>
      </c>
      <c r="D3" s="1" t="s">
        <v>0</v>
      </c>
      <c r="N3" s="1" t="s">
        <v>1</v>
      </c>
      <c r="X3" s="1" t="s">
        <v>74</v>
      </c>
    </row>
    <row r="4" spans="1:34" ht="30" x14ac:dyDescent="0.25">
      <c r="B4" s="1" t="s">
        <v>238</v>
      </c>
      <c r="D4" s="58">
        <v>2006</v>
      </c>
      <c r="E4" s="58">
        <v>2007</v>
      </c>
      <c r="F4" s="58">
        <v>2008</v>
      </c>
      <c r="G4" s="58">
        <v>2009</v>
      </c>
      <c r="H4" s="58">
        <v>2010</v>
      </c>
      <c r="I4" s="58">
        <v>2011</v>
      </c>
      <c r="J4" s="58">
        <v>2012</v>
      </c>
      <c r="K4" s="58">
        <v>2013</v>
      </c>
      <c r="L4" s="104" t="s">
        <v>379</v>
      </c>
      <c r="N4" s="58">
        <v>2006</v>
      </c>
      <c r="O4" s="58">
        <v>2007</v>
      </c>
      <c r="P4" s="58">
        <v>2008</v>
      </c>
      <c r="Q4" s="58">
        <v>2009</v>
      </c>
      <c r="R4" s="58">
        <v>2010</v>
      </c>
      <c r="S4" s="58">
        <v>2011</v>
      </c>
      <c r="T4" s="58">
        <v>2012</v>
      </c>
      <c r="U4" s="58">
        <v>2013</v>
      </c>
      <c r="V4" s="104" t="s">
        <v>379</v>
      </c>
      <c r="X4" s="58">
        <v>2006</v>
      </c>
      <c r="Y4" s="58">
        <v>2007</v>
      </c>
      <c r="Z4" s="58">
        <v>2008</v>
      </c>
      <c r="AA4" s="58">
        <v>2009</v>
      </c>
      <c r="AB4" s="58">
        <v>2010</v>
      </c>
      <c r="AC4" s="58">
        <v>2011</v>
      </c>
      <c r="AD4" s="58">
        <v>2012</v>
      </c>
      <c r="AE4" s="58">
        <v>2013</v>
      </c>
      <c r="AF4" s="104" t="s">
        <v>379</v>
      </c>
    </row>
    <row r="5" spans="1:34" x14ac:dyDescent="0.25">
      <c r="A5" s="1" t="s">
        <v>68</v>
      </c>
      <c r="B5" s="1" t="s">
        <v>2</v>
      </c>
      <c r="C5" s="1" t="s">
        <v>3</v>
      </c>
    </row>
    <row r="6" spans="1:34" ht="15.75" x14ac:dyDescent="0.25">
      <c r="B6" s="20" t="s">
        <v>508</v>
      </c>
      <c r="C6" s="11"/>
    </row>
    <row r="7" spans="1:34" x14ac:dyDescent="0.25">
      <c r="A7" s="2"/>
      <c r="B7" s="16" t="s">
        <v>33</v>
      </c>
      <c r="C7" s="46"/>
      <c r="D7" s="54"/>
      <c r="E7" s="54"/>
      <c r="F7" s="54"/>
      <c r="G7" s="54"/>
      <c r="H7" s="54"/>
      <c r="I7" s="54"/>
      <c r="J7" s="54"/>
      <c r="K7" s="54"/>
      <c r="L7" s="54"/>
      <c r="M7" s="17"/>
      <c r="N7" s="54"/>
      <c r="O7" s="54"/>
      <c r="P7" s="54"/>
      <c r="Q7" s="54"/>
      <c r="R7" s="54"/>
      <c r="S7" s="54"/>
      <c r="T7" s="54"/>
      <c r="U7" s="54"/>
      <c r="V7" s="54"/>
      <c r="W7" s="17"/>
      <c r="X7" s="54"/>
      <c r="Y7" s="54"/>
      <c r="Z7" s="54"/>
      <c r="AA7" s="54"/>
      <c r="AB7" s="54"/>
      <c r="AC7" s="54"/>
      <c r="AD7" s="54"/>
      <c r="AE7" s="54"/>
      <c r="AF7" s="54"/>
      <c r="AG7" s="17"/>
    </row>
    <row r="8" spans="1:34" x14ac:dyDescent="0.25">
      <c r="A8" s="2" t="s">
        <v>275</v>
      </c>
      <c r="B8" s="19" t="s">
        <v>34</v>
      </c>
      <c r="C8" s="46" t="s">
        <v>562</v>
      </c>
      <c r="D8" s="134">
        <v>2400536.1865705247</v>
      </c>
      <c r="E8" s="134">
        <v>2655534.2755583851</v>
      </c>
      <c r="F8" s="134">
        <v>2969253.9989374783</v>
      </c>
      <c r="G8" s="134">
        <v>3230849.8910441748</v>
      </c>
      <c r="H8" s="134">
        <v>3642433.1497053583</v>
      </c>
      <c r="I8" s="134">
        <v>3895267.8817860698</v>
      </c>
      <c r="J8" s="134">
        <v>4296433.863977178</v>
      </c>
      <c r="K8" s="134">
        <v>4860848.5508852918</v>
      </c>
      <c r="L8" s="17"/>
      <c r="M8" s="17"/>
      <c r="N8" s="134">
        <v>2454654.623300869</v>
      </c>
      <c r="O8" s="134">
        <v>2707552.3213022621</v>
      </c>
      <c r="P8" s="134">
        <v>3021330.7334355214</v>
      </c>
      <c r="Q8" s="134">
        <v>3280583.8906934313</v>
      </c>
      <c r="R8" s="134">
        <v>3689975.833287701</v>
      </c>
      <c r="S8" s="134">
        <v>3940437.5958680222</v>
      </c>
      <c r="T8" s="134">
        <v>4340150.2944619199</v>
      </c>
      <c r="U8" s="134">
        <v>4907952.9315450685</v>
      </c>
      <c r="V8" s="17"/>
      <c r="W8" s="17"/>
      <c r="X8" s="56">
        <v>0</v>
      </c>
      <c r="Y8" s="56">
        <v>0</v>
      </c>
      <c r="Z8" s="56">
        <v>0</v>
      </c>
      <c r="AA8" s="56">
        <v>0</v>
      </c>
      <c r="AB8" s="56">
        <v>0</v>
      </c>
      <c r="AC8" s="56">
        <v>0</v>
      </c>
      <c r="AD8" s="56">
        <v>0</v>
      </c>
      <c r="AE8" s="56">
        <v>0</v>
      </c>
      <c r="AF8" s="17"/>
      <c r="AG8" s="17"/>
    </row>
    <row r="9" spans="1:34" x14ac:dyDescent="0.25">
      <c r="A9" s="2" t="s">
        <v>276</v>
      </c>
      <c r="B9" s="19" t="s">
        <v>35</v>
      </c>
      <c r="C9" s="46" t="s">
        <v>562</v>
      </c>
      <c r="D9" s="134">
        <v>64063.896163641679</v>
      </c>
      <c r="E9" s="134">
        <v>93965.744112497268</v>
      </c>
      <c r="F9" s="134">
        <v>69253.737584547314</v>
      </c>
      <c r="G9" s="134">
        <v>140627.36942658172</v>
      </c>
      <c r="H9" s="134">
        <v>66296.371600886516</v>
      </c>
      <c r="I9" s="134">
        <v>110829.16213632454</v>
      </c>
      <c r="J9" s="134">
        <v>145620.73061567961</v>
      </c>
      <c r="K9" s="134">
        <v>85686.073674633895</v>
      </c>
      <c r="L9" s="17"/>
      <c r="M9" s="17"/>
      <c r="N9" s="134">
        <v>65508.172625970103</v>
      </c>
      <c r="O9" s="134">
        <v>95806.396074925229</v>
      </c>
      <c r="P9" s="134">
        <v>70468.35529878737</v>
      </c>
      <c r="Q9" s="134">
        <v>142792.11300105866</v>
      </c>
      <c r="R9" s="134">
        <v>67161.701804114346</v>
      </c>
      <c r="S9" s="134">
        <v>112114.34244165046</v>
      </c>
      <c r="T9" s="134">
        <v>147102.42886791454</v>
      </c>
      <c r="U9" s="134">
        <v>86516.420349573295</v>
      </c>
      <c r="V9" s="17"/>
      <c r="W9" s="17"/>
      <c r="X9" s="56">
        <v>0</v>
      </c>
      <c r="Y9" s="56">
        <v>0</v>
      </c>
      <c r="Z9" s="56">
        <v>0</v>
      </c>
      <c r="AA9" s="56">
        <v>0</v>
      </c>
      <c r="AB9" s="56">
        <v>0</v>
      </c>
      <c r="AC9" s="56">
        <v>0</v>
      </c>
      <c r="AD9" s="56">
        <v>0</v>
      </c>
      <c r="AE9" s="56">
        <v>0</v>
      </c>
      <c r="AF9" s="17"/>
      <c r="AG9" s="17"/>
    </row>
    <row r="10" spans="1:34" x14ac:dyDescent="0.25">
      <c r="A10" s="2" t="s">
        <v>277</v>
      </c>
      <c r="B10" s="19" t="s">
        <v>36</v>
      </c>
      <c r="C10" s="46" t="s">
        <v>562</v>
      </c>
      <c r="D10" s="134">
        <v>-136093.73158276052</v>
      </c>
      <c r="E10" s="134">
        <v>-151899.50096531416</v>
      </c>
      <c r="F10" s="134">
        <v>-170107.81444745406</v>
      </c>
      <c r="G10" s="134">
        <v>-186386.75386229341</v>
      </c>
      <c r="H10" s="134">
        <v>-231503.34844963165</v>
      </c>
      <c r="I10" s="134">
        <v>-212225.41499055939</v>
      </c>
      <c r="J10" s="134">
        <v>-223651.96512468086</v>
      </c>
      <c r="K10" s="134">
        <v>-229124.43577041305</v>
      </c>
      <c r="L10" s="17"/>
      <c r="M10" s="17"/>
      <c r="N10" s="134">
        <v>-142620.47564138568</v>
      </c>
      <c r="O10" s="134">
        <v>-158126.86435488559</v>
      </c>
      <c r="P10" s="134">
        <v>-176823.72475285796</v>
      </c>
      <c r="Q10" s="134">
        <v>-193593.55275674298</v>
      </c>
      <c r="R10" s="134">
        <v>-239934.11161396201</v>
      </c>
      <c r="S10" s="134">
        <v>-219695.02863409976</v>
      </c>
      <c r="T10" s="134">
        <v>-226588.76210380258</v>
      </c>
      <c r="U10" s="134">
        <v>-232233.92797095381</v>
      </c>
      <c r="V10" s="17"/>
      <c r="W10" s="17"/>
      <c r="X10" s="56">
        <v>0</v>
      </c>
      <c r="Y10" s="56">
        <v>0</v>
      </c>
      <c r="Z10" s="56">
        <v>0</v>
      </c>
      <c r="AA10" s="56">
        <v>0</v>
      </c>
      <c r="AB10" s="56">
        <v>0</v>
      </c>
      <c r="AC10" s="56">
        <v>0</v>
      </c>
      <c r="AD10" s="56">
        <v>0</v>
      </c>
      <c r="AE10" s="56">
        <v>0</v>
      </c>
      <c r="AF10" s="17"/>
      <c r="AG10" s="17"/>
    </row>
    <row r="11" spans="1:34" x14ac:dyDescent="0.25">
      <c r="A11" s="2" t="s">
        <v>278</v>
      </c>
      <c r="B11" s="19" t="s">
        <v>37</v>
      </c>
      <c r="C11" s="46" t="s">
        <v>562</v>
      </c>
      <c r="D11" s="134">
        <v>-72029.835419118841</v>
      </c>
      <c r="E11" s="134">
        <v>-57933.756852816892</v>
      </c>
      <c r="F11" s="134">
        <v>-100854.07686290675</v>
      </c>
      <c r="G11" s="134">
        <v>-45759.38443571169</v>
      </c>
      <c r="H11" s="134">
        <v>-165206.97684874514</v>
      </c>
      <c r="I11" s="134">
        <v>-101396.25285423486</v>
      </c>
      <c r="J11" s="134">
        <v>-78031.234509001253</v>
      </c>
      <c r="K11" s="134">
        <v>-143438.36209577916</v>
      </c>
      <c r="L11" s="17"/>
      <c r="M11" s="17"/>
      <c r="N11" s="134">
        <v>-77112.303015415571</v>
      </c>
      <c r="O11" s="134">
        <v>-62320.46827996034</v>
      </c>
      <c r="P11" s="134">
        <v>-106355.36945407061</v>
      </c>
      <c r="Q11" s="141">
        <v>-50801.439755684383</v>
      </c>
      <c r="R11" s="134">
        <v>-172772.40980984771</v>
      </c>
      <c r="S11" s="134">
        <v>-107580.68619244931</v>
      </c>
      <c r="T11" s="134">
        <v>-79486.333235888131</v>
      </c>
      <c r="U11" s="134">
        <v>-145717.5076213805</v>
      </c>
      <c r="V11" s="17"/>
      <c r="W11" s="17"/>
      <c r="X11" s="56">
        <v>0</v>
      </c>
      <c r="Y11" s="56">
        <v>0</v>
      </c>
      <c r="Z11" s="56">
        <v>0</v>
      </c>
      <c r="AA11" s="56">
        <v>0</v>
      </c>
      <c r="AB11" s="56">
        <v>0</v>
      </c>
      <c r="AC11" s="56">
        <v>0</v>
      </c>
      <c r="AD11" s="56">
        <v>0</v>
      </c>
      <c r="AE11" s="56">
        <v>0</v>
      </c>
      <c r="AF11" s="17"/>
      <c r="AG11" s="17"/>
    </row>
    <row r="12" spans="1:34" x14ac:dyDescent="0.25">
      <c r="A12" s="2" t="s">
        <v>279</v>
      </c>
      <c r="B12" s="19" t="s">
        <v>38</v>
      </c>
      <c r="C12" s="46" t="s">
        <v>562</v>
      </c>
      <c r="D12" s="134">
        <v>337440.99616323283</v>
      </c>
      <c r="E12" s="134">
        <v>381686.38824476546</v>
      </c>
      <c r="F12" s="134">
        <v>374790.18281153147</v>
      </c>
      <c r="G12" s="134">
        <v>465036.15707499499</v>
      </c>
      <c r="H12" s="134">
        <v>422665.23143731151</v>
      </c>
      <c r="I12" s="134">
        <v>508207.7772541361</v>
      </c>
      <c r="J12" s="134">
        <v>646401.00703489629</v>
      </c>
      <c r="K12" s="134">
        <v>589205.82073191123</v>
      </c>
      <c r="N12" s="134">
        <v>340423.07277306163</v>
      </c>
      <c r="O12" s="134">
        <v>386131.78842607461</v>
      </c>
      <c r="P12" s="134">
        <v>377948.74055390846</v>
      </c>
      <c r="Q12" s="141">
        <v>467886.89632805396</v>
      </c>
      <c r="R12" s="134">
        <v>427857.69489802461</v>
      </c>
      <c r="S12" s="134">
        <v>512938.92699513969</v>
      </c>
      <c r="T12" s="134">
        <v>651244.05593681813</v>
      </c>
      <c r="U12" s="134">
        <v>592314.96389461379</v>
      </c>
      <c r="X12" s="56">
        <v>0</v>
      </c>
      <c r="Y12" s="56">
        <v>0</v>
      </c>
      <c r="Z12" s="56">
        <v>0</v>
      </c>
      <c r="AA12" s="56">
        <v>0</v>
      </c>
      <c r="AB12" s="56">
        <v>0</v>
      </c>
      <c r="AC12" s="56">
        <v>0</v>
      </c>
      <c r="AD12" s="56">
        <v>0</v>
      </c>
      <c r="AE12" s="56">
        <v>0</v>
      </c>
      <c r="AF12" s="17"/>
      <c r="AG12" s="17"/>
    </row>
    <row r="13" spans="1:34" x14ac:dyDescent="0.25">
      <c r="A13" s="2" t="s">
        <v>280</v>
      </c>
      <c r="B13" s="19" t="s">
        <v>39</v>
      </c>
      <c r="C13" s="46" t="s">
        <v>562</v>
      </c>
      <c r="D13" s="134">
        <v>-10413.071756252786</v>
      </c>
      <c r="E13" s="134">
        <v>-10032.908012855441</v>
      </c>
      <c r="F13" s="134">
        <v>-12340.213841928306</v>
      </c>
      <c r="G13" s="134">
        <v>-7693.5139781000435</v>
      </c>
      <c r="H13" s="134">
        <v>-4623.5225078550739</v>
      </c>
      <c r="I13" s="134">
        <v>-5645.5422087937532</v>
      </c>
      <c r="J13" s="134">
        <v>-3955.0856177806081</v>
      </c>
      <c r="K13" s="134">
        <v>-10650.493716431465</v>
      </c>
      <c r="L13" s="17"/>
      <c r="M13" s="17"/>
      <c r="N13" s="134">
        <v>-10413.071756252786</v>
      </c>
      <c r="O13" s="134">
        <v>-10032.908012855441</v>
      </c>
      <c r="P13" s="134">
        <v>-12340.213841928307</v>
      </c>
      <c r="Q13" s="134">
        <v>-7693.5139781000435</v>
      </c>
      <c r="R13" s="134">
        <v>-4623.5225078550739</v>
      </c>
      <c r="S13" s="134">
        <v>-5645.5422087937532</v>
      </c>
      <c r="T13" s="134">
        <v>-3955.0856177806077</v>
      </c>
      <c r="U13" s="134">
        <v>-10650.493716431465</v>
      </c>
      <c r="V13" s="17"/>
      <c r="W13" s="17"/>
      <c r="X13" s="56">
        <v>0</v>
      </c>
      <c r="Y13" s="56">
        <v>0</v>
      </c>
      <c r="Z13" s="56">
        <v>0</v>
      </c>
      <c r="AA13" s="56">
        <v>0</v>
      </c>
      <c r="AB13" s="56">
        <v>0</v>
      </c>
      <c r="AC13" s="56">
        <v>0</v>
      </c>
      <c r="AD13" s="56">
        <v>0</v>
      </c>
      <c r="AE13" s="56">
        <v>0</v>
      </c>
      <c r="AF13" s="17"/>
      <c r="AG13" s="17"/>
    </row>
    <row r="14" spans="1:34" x14ac:dyDescent="0.25">
      <c r="A14" s="2" t="s">
        <v>281</v>
      </c>
      <c r="B14" s="19" t="s">
        <v>40</v>
      </c>
      <c r="C14" s="46" t="s">
        <v>562</v>
      </c>
      <c r="D14" s="134">
        <v>2655534.275558386</v>
      </c>
      <c r="E14" s="134">
        <v>2969253.9989374783</v>
      </c>
      <c r="F14" s="134">
        <v>3230849.8910441743</v>
      </c>
      <c r="G14" s="134">
        <v>3642433.1497053578</v>
      </c>
      <c r="H14" s="134">
        <v>3895267.8817860694</v>
      </c>
      <c r="I14" s="134">
        <v>4296433.863977178</v>
      </c>
      <c r="J14" s="134">
        <v>4860848.5508852918</v>
      </c>
      <c r="K14" s="134">
        <v>5295965.5158049921</v>
      </c>
      <c r="L14" s="17"/>
      <c r="M14" s="17"/>
      <c r="N14" s="134">
        <v>2707552.3213022621</v>
      </c>
      <c r="O14" s="134">
        <v>3021330.7334355209</v>
      </c>
      <c r="P14" s="134">
        <v>3280583.8906934313</v>
      </c>
      <c r="Q14" s="134">
        <v>3689975.833287701</v>
      </c>
      <c r="R14" s="134">
        <v>3940437.5958680231</v>
      </c>
      <c r="S14" s="134">
        <v>4340150.294461919</v>
      </c>
      <c r="T14" s="134">
        <v>4907952.9315450694</v>
      </c>
      <c r="U14" s="134">
        <v>5343899.8941018702</v>
      </c>
      <c r="V14" s="17"/>
      <c r="W14" s="17"/>
      <c r="X14" s="56">
        <v>0</v>
      </c>
      <c r="Y14" s="56">
        <v>0</v>
      </c>
      <c r="Z14" s="56">
        <v>0</v>
      </c>
      <c r="AA14" s="56">
        <v>0</v>
      </c>
      <c r="AB14" s="56">
        <v>0</v>
      </c>
      <c r="AC14" s="56">
        <v>0</v>
      </c>
      <c r="AD14" s="56">
        <v>0</v>
      </c>
      <c r="AE14" s="56">
        <v>0</v>
      </c>
      <c r="AF14" s="17"/>
      <c r="AG14" s="17"/>
    </row>
    <row r="15" spans="1:34" x14ac:dyDescent="0.25">
      <c r="A15" s="2"/>
      <c r="B15" s="19"/>
      <c r="C15" s="46"/>
      <c r="D15" s="46"/>
      <c r="E15" s="46"/>
      <c r="F15" s="46"/>
      <c r="G15" s="46"/>
      <c r="H15" s="46"/>
      <c r="I15" s="46"/>
      <c r="J15" s="46"/>
      <c r="K15" s="46"/>
      <c r="L15" s="46"/>
      <c r="M15" s="46"/>
      <c r="N15" s="46"/>
      <c r="O15" s="46"/>
      <c r="P15" s="46"/>
      <c r="Q15" s="46"/>
      <c r="R15" s="46"/>
      <c r="S15" s="46"/>
      <c r="T15" s="46"/>
      <c r="U15" s="46"/>
      <c r="V15" s="46"/>
      <c r="W15" s="46"/>
      <c r="X15" s="46"/>
      <c r="Y15" s="46"/>
      <c r="Z15" s="46"/>
      <c r="AA15" s="46"/>
      <c r="AB15" s="46"/>
      <c r="AC15" s="46"/>
      <c r="AD15" s="46"/>
      <c r="AE15" s="46"/>
      <c r="AF15" s="46"/>
      <c r="AG15" s="46"/>
      <c r="AH15" s="46"/>
    </row>
    <row r="16" spans="1:34" ht="15.75" x14ac:dyDescent="0.25">
      <c r="A16" s="2"/>
      <c r="B16" s="21" t="s">
        <v>509</v>
      </c>
      <c r="C16" s="46"/>
      <c r="D16" s="46"/>
      <c r="E16" s="46"/>
      <c r="F16" s="46"/>
      <c r="G16" s="46"/>
      <c r="H16" s="46"/>
      <c r="I16" s="46"/>
      <c r="J16" s="46"/>
      <c r="K16" s="46"/>
      <c r="L16" s="46"/>
      <c r="M16" s="46"/>
      <c r="N16" s="46"/>
      <c r="O16" s="46"/>
      <c r="P16" s="46"/>
      <c r="Q16" s="46"/>
      <c r="R16" s="46"/>
      <c r="S16" s="46"/>
      <c r="T16" s="46"/>
      <c r="U16" s="46"/>
      <c r="V16" s="46"/>
      <c r="W16" s="46"/>
      <c r="X16" s="46"/>
      <c r="Y16" s="46"/>
      <c r="Z16" s="46"/>
      <c r="AA16" s="46"/>
      <c r="AB16" s="46"/>
      <c r="AC16" s="46"/>
      <c r="AD16" s="46"/>
      <c r="AE16" s="46"/>
      <c r="AF16" s="46"/>
      <c r="AG16" s="46"/>
      <c r="AH16" s="46"/>
    </row>
    <row r="17" spans="1:33" x14ac:dyDescent="0.25">
      <c r="A17" s="2"/>
      <c r="B17" s="10" t="s">
        <v>447</v>
      </c>
      <c r="C17" s="11"/>
      <c r="D17" s="54"/>
      <c r="E17" s="54"/>
      <c r="F17" s="54"/>
      <c r="G17" s="54"/>
      <c r="H17" s="54"/>
      <c r="I17" s="54"/>
      <c r="J17" s="54"/>
      <c r="K17" s="54"/>
      <c r="L17" s="17"/>
      <c r="M17" s="17"/>
      <c r="N17" s="54"/>
      <c r="O17" s="54"/>
      <c r="P17" s="54"/>
      <c r="Q17" s="54"/>
      <c r="R17" s="54"/>
      <c r="S17" s="54"/>
      <c r="T17" s="54"/>
      <c r="U17" s="54"/>
      <c r="V17" s="17"/>
      <c r="W17" s="17"/>
      <c r="X17" s="54"/>
      <c r="Y17" s="54"/>
      <c r="Z17" s="54"/>
      <c r="AA17" s="54"/>
      <c r="AB17" s="54"/>
      <c r="AC17" s="54"/>
      <c r="AD17" s="54"/>
      <c r="AE17" s="54"/>
      <c r="AF17" s="17"/>
      <c r="AG17" s="17"/>
    </row>
    <row r="18" spans="1:33" x14ac:dyDescent="0.25">
      <c r="A18" s="2" t="s">
        <v>282</v>
      </c>
      <c r="B18" s="9" t="s">
        <v>34</v>
      </c>
      <c r="C18" s="46" t="s">
        <v>562</v>
      </c>
      <c r="D18" s="134">
        <v>296214.40272223909</v>
      </c>
      <c r="E18" s="134">
        <v>323981.43253080535</v>
      </c>
      <c r="F18" s="134">
        <v>364679.79106248164</v>
      </c>
      <c r="G18" s="134">
        <v>405274.06207983819</v>
      </c>
      <c r="H18" s="134">
        <v>460620.69084621198</v>
      </c>
      <c r="I18" s="134">
        <v>519713.5693966765</v>
      </c>
      <c r="J18" s="134">
        <v>590554.4783189497</v>
      </c>
      <c r="K18" s="134">
        <v>702143.49771001807</v>
      </c>
      <c r="L18" s="17"/>
      <c r="M18" s="17"/>
      <c r="N18" s="134">
        <v>296214.40272223909</v>
      </c>
      <c r="O18" s="134">
        <v>323981.43253080535</v>
      </c>
      <c r="P18" s="134">
        <v>364679.79106248164</v>
      </c>
      <c r="Q18" s="134">
        <v>405274.06207983819</v>
      </c>
      <c r="R18" s="134">
        <v>460620.69084621198</v>
      </c>
      <c r="S18" s="134">
        <v>519713.5693966765</v>
      </c>
      <c r="T18" s="134">
        <v>590554.4783189497</v>
      </c>
      <c r="U18" s="134">
        <v>702143.49771001807</v>
      </c>
      <c r="V18" s="17"/>
      <c r="W18" s="17"/>
      <c r="X18" s="56">
        <v>0</v>
      </c>
      <c r="Y18" s="56">
        <v>0</v>
      </c>
      <c r="Z18" s="56">
        <v>0</v>
      </c>
      <c r="AA18" s="56">
        <v>0</v>
      </c>
      <c r="AB18" s="56">
        <v>0</v>
      </c>
      <c r="AC18" s="56">
        <v>0</v>
      </c>
      <c r="AD18" s="56">
        <v>0</v>
      </c>
      <c r="AE18" s="56">
        <v>0</v>
      </c>
      <c r="AF18" s="17"/>
      <c r="AG18" s="17"/>
    </row>
    <row r="19" spans="1:33" x14ac:dyDescent="0.25">
      <c r="A19" s="2" t="s">
        <v>283</v>
      </c>
      <c r="B19" s="9" t="s">
        <v>35</v>
      </c>
      <c r="C19" s="46" t="s">
        <v>562</v>
      </c>
      <c r="D19" s="134">
        <v>7905.1708715473515</v>
      </c>
      <c r="E19" s="134">
        <v>11464.041969478476</v>
      </c>
      <c r="F19" s="134">
        <v>8505.6511034980776</v>
      </c>
      <c r="G19" s="134">
        <v>17640.134072800709</v>
      </c>
      <c r="H19" s="134">
        <v>8383.8135752382314</v>
      </c>
      <c r="I19" s="134">
        <v>14787.023946784771</v>
      </c>
      <c r="J19" s="134">
        <v>20015.896281377929</v>
      </c>
      <c r="K19" s="134">
        <v>12377.246245203065</v>
      </c>
      <c r="L19" s="17"/>
      <c r="M19" s="17"/>
      <c r="N19" s="134">
        <v>7905.1708715473515</v>
      </c>
      <c r="O19" s="134">
        <v>11464.041969478476</v>
      </c>
      <c r="P19" s="134">
        <v>8505.6511034980776</v>
      </c>
      <c r="Q19" s="134">
        <v>17640.134072800709</v>
      </c>
      <c r="R19" s="134">
        <v>8383.8135752382314</v>
      </c>
      <c r="S19" s="134">
        <v>14787.023946784771</v>
      </c>
      <c r="T19" s="134">
        <v>20015.896281377929</v>
      </c>
      <c r="U19" s="134">
        <v>12377.246245203065</v>
      </c>
      <c r="V19" s="17"/>
      <c r="W19" s="17"/>
      <c r="X19" s="56">
        <v>0</v>
      </c>
      <c r="Y19" s="56">
        <v>0</v>
      </c>
      <c r="Z19" s="56">
        <v>0</v>
      </c>
      <c r="AA19" s="56">
        <v>0</v>
      </c>
      <c r="AB19" s="56">
        <v>0</v>
      </c>
      <c r="AC19" s="56">
        <v>0</v>
      </c>
      <c r="AD19" s="56">
        <v>0</v>
      </c>
      <c r="AE19" s="56">
        <v>0</v>
      </c>
      <c r="AF19" s="17"/>
      <c r="AG19" s="17"/>
    </row>
    <row r="20" spans="1:33" x14ac:dyDescent="0.25">
      <c r="A20" s="2" t="s">
        <v>284</v>
      </c>
      <c r="B20" s="9" t="s">
        <v>36</v>
      </c>
      <c r="C20" s="46" t="s">
        <v>562</v>
      </c>
      <c r="D20" s="134">
        <v>-19632.766015582431</v>
      </c>
      <c r="E20" s="134">
        <v>-21531.8665969584</v>
      </c>
      <c r="F20" s="134">
        <v>-24100.971849678943</v>
      </c>
      <c r="G20" s="134">
        <v>-26100.067992236633</v>
      </c>
      <c r="H20" s="134">
        <v>-31266.576843574614</v>
      </c>
      <c r="I20" s="134">
        <v>-27222.574074319324</v>
      </c>
      <c r="J20" s="134">
        <v>-22570.59073837804</v>
      </c>
      <c r="K20" s="134">
        <v>-24150.875947893011</v>
      </c>
      <c r="L20" s="17"/>
      <c r="M20" s="17"/>
      <c r="N20" s="134">
        <v>-19632.766015582431</v>
      </c>
      <c r="O20" s="134">
        <v>-21531.8665969584</v>
      </c>
      <c r="P20" s="134">
        <v>-24100.971849678943</v>
      </c>
      <c r="Q20" s="134">
        <v>-26100.067992236633</v>
      </c>
      <c r="R20" s="134">
        <v>-31266.576843574614</v>
      </c>
      <c r="S20" s="134">
        <v>-27222.574074319324</v>
      </c>
      <c r="T20" s="134">
        <v>-22570.59073837804</v>
      </c>
      <c r="U20" s="134">
        <v>-24150.875947893011</v>
      </c>
      <c r="V20" s="17"/>
      <c r="W20" s="17"/>
      <c r="X20" s="56">
        <v>0</v>
      </c>
      <c r="Y20" s="56">
        <v>0</v>
      </c>
      <c r="Z20" s="56">
        <v>0</v>
      </c>
      <c r="AA20" s="56">
        <v>0</v>
      </c>
      <c r="AB20" s="56">
        <v>0</v>
      </c>
      <c r="AC20" s="56">
        <v>0</v>
      </c>
      <c r="AD20" s="56">
        <v>0</v>
      </c>
      <c r="AE20" s="56">
        <v>0</v>
      </c>
      <c r="AF20" s="17"/>
      <c r="AG20" s="17"/>
    </row>
    <row r="21" spans="1:33" x14ac:dyDescent="0.25">
      <c r="A21" s="2" t="s">
        <v>285</v>
      </c>
      <c r="B21" s="9" t="s">
        <v>37</v>
      </c>
      <c r="C21" s="46" t="s">
        <v>562</v>
      </c>
      <c r="D21" s="134">
        <v>-11727.59514403508</v>
      </c>
      <c r="E21" s="134">
        <v>-10067.824627479924</v>
      </c>
      <c r="F21" s="134">
        <v>-15595.320746180865</v>
      </c>
      <c r="G21" s="134">
        <v>-8459.9339194359236</v>
      </c>
      <c r="H21" s="134">
        <v>-22882.763268336384</v>
      </c>
      <c r="I21" s="134">
        <v>-12435.550127534552</v>
      </c>
      <c r="J21" s="134">
        <v>-2554.6944570001106</v>
      </c>
      <c r="K21" s="134">
        <v>-11773.629702689946</v>
      </c>
      <c r="L21" s="17"/>
      <c r="M21" s="17"/>
      <c r="N21" s="134">
        <v>-11727.59514403508</v>
      </c>
      <c r="O21" s="134">
        <v>-10067.824627479924</v>
      </c>
      <c r="P21" s="134">
        <v>-15595.320746180865</v>
      </c>
      <c r="Q21" s="134">
        <v>-8459.9339194359236</v>
      </c>
      <c r="R21" s="134">
        <v>-22882.763268336384</v>
      </c>
      <c r="S21" s="134">
        <v>-12435.550127534552</v>
      </c>
      <c r="T21" s="134">
        <v>-2554.6944570001106</v>
      </c>
      <c r="U21" s="134">
        <v>-11773.629702689946</v>
      </c>
      <c r="V21" s="17"/>
      <c r="W21" s="17"/>
      <c r="X21" s="56">
        <v>0</v>
      </c>
      <c r="Y21" s="56">
        <v>0</v>
      </c>
      <c r="Z21" s="56">
        <v>0</v>
      </c>
      <c r="AA21" s="56">
        <v>0</v>
      </c>
      <c r="AB21" s="56">
        <v>0</v>
      </c>
      <c r="AC21" s="56">
        <v>0</v>
      </c>
      <c r="AD21" s="56">
        <v>0</v>
      </c>
      <c r="AE21" s="56">
        <v>0</v>
      </c>
      <c r="AF21" s="17"/>
      <c r="AG21" s="17"/>
    </row>
    <row r="22" spans="1:33" x14ac:dyDescent="0.25">
      <c r="A22" s="2" t="s">
        <v>286</v>
      </c>
      <c r="B22" s="9" t="s">
        <v>38</v>
      </c>
      <c r="C22" s="46" t="s">
        <v>562</v>
      </c>
      <c r="D22" s="134">
        <v>39494.624952601356</v>
      </c>
      <c r="E22" s="134">
        <v>50766.183159156244</v>
      </c>
      <c r="F22" s="134">
        <v>56189.591763537457</v>
      </c>
      <c r="G22" s="134">
        <v>63806.562685809724</v>
      </c>
      <c r="H22" s="134">
        <v>81975.641818800854</v>
      </c>
      <c r="I22" s="134">
        <v>83276.459049807803</v>
      </c>
      <c r="J22" s="134">
        <v>114143.71384806854</v>
      </c>
      <c r="K22" s="134">
        <v>155918.58856313137</v>
      </c>
      <c r="N22" s="134">
        <v>39494.624952601356</v>
      </c>
      <c r="O22" s="134">
        <v>50766.183159156244</v>
      </c>
      <c r="P22" s="134">
        <v>56189.591763537457</v>
      </c>
      <c r="Q22" s="134">
        <v>63806.562685809724</v>
      </c>
      <c r="R22" s="134">
        <v>81975.641818800854</v>
      </c>
      <c r="S22" s="134">
        <v>83276.459049807803</v>
      </c>
      <c r="T22" s="134">
        <v>114143.71384806854</v>
      </c>
      <c r="U22" s="134">
        <v>155918.58856313137</v>
      </c>
      <c r="X22" s="56">
        <v>0</v>
      </c>
      <c r="Y22" s="56">
        <v>0</v>
      </c>
      <c r="Z22" s="56">
        <v>0</v>
      </c>
      <c r="AA22" s="56">
        <v>0</v>
      </c>
      <c r="AB22" s="56">
        <v>0</v>
      </c>
      <c r="AC22" s="56">
        <v>0</v>
      </c>
      <c r="AD22" s="56">
        <v>0</v>
      </c>
      <c r="AE22" s="56">
        <v>0</v>
      </c>
      <c r="AF22" s="17"/>
      <c r="AG22" s="17"/>
    </row>
    <row r="23" spans="1:33" x14ac:dyDescent="0.25">
      <c r="A23" s="2" t="s">
        <v>287</v>
      </c>
      <c r="B23" s="9" t="s">
        <v>39</v>
      </c>
      <c r="C23" s="46" t="s">
        <v>562</v>
      </c>
      <c r="D23" s="134">
        <v>0</v>
      </c>
      <c r="E23" s="134">
        <v>0</v>
      </c>
      <c r="F23" s="134">
        <v>0</v>
      </c>
      <c r="G23" s="134">
        <v>0</v>
      </c>
      <c r="H23" s="134">
        <v>0</v>
      </c>
      <c r="I23" s="134">
        <v>0</v>
      </c>
      <c r="J23" s="134">
        <v>0</v>
      </c>
      <c r="K23" s="134">
        <v>0</v>
      </c>
      <c r="L23" s="17"/>
      <c r="M23" s="17"/>
      <c r="N23" s="134">
        <v>0</v>
      </c>
      <c r="O23" s="134">
        <v>0</v>
      </c>
      <c r="P23" s="134">
        <v>0</v>
      </c>
      <c r="Q23" s="134">
        <v>0</v>
      </c>
      <c r="R23" s="134">
        <v>0</v>
      </c>
      <c r="S23" s="134">
        <v>0</v>
      </c>
      <c r="T23" s="134">
        <v>0</v>
      </c>
      <c r="U23" s="134">
        <v>0</v>
      </c>
      <c r="V23" s="17"/>
      <c r="W23" s="17"/>
      <c r="X23" s="56">
        <v>0</v>
      </c>
      <c r="Y23" s="56">
        <v>0</v>
      </c>
      <c r="Z23" s="56">
        <v>0</v>
      </c>
      <c r="AA23" s="56">
        <v>0</v>
      </c>
      <c r="AB23" s="56">
        <v>0</v>
      </c>
      <c r="AC23" s="56">
        <v>0</v>
      </c>
      <c r="AD23" s="56">
        <v>0</v>
      </c>
      <c r="AE23" s="56">
        <v>0</v>
      </c>
      <c r="AF23" s="17"/>
      <c r="AG23" s="17"/>
    </row>
    <row r="24" spans="1:33" x14ac:dyDescent="0.25">
      <c r="A24" s="2" t="s">
        <v>288</v>
      </c>
      <c r="B24" s="9" t="s">
        <v>41</v>
      </c>
      <c r="C24" s="46" t="s">
        <v>562</v>
      </c>
      <c r="D24" s="134">
        <v>323981.43253080535</v>
      </c>
      <c r="E24" s="134">
        <v>364679.79106248164</v>
      </c>
      <c r="F24" s="134">
        <v>405274.06207983819</v>
      </c>
      <c r="G24" s="134">
        <v>460620.69084621198</v>
      </c>
      <c r="H24" s="134">
        <v>519713.5693966765</v>
      </c>
      <c r="I24" s="134">
        <v>590554.4783189497</v>
      </c>
      <c r="J24" s="134">
        <v>702143.49771001807</v>
      </c>
      <c r="K24" s="134">
        <v>846288.45657045953</v>
      </c>
      <c r="L24" s="17"/>
      <c r="M24" s="17"/>
      <c r="N24" s="134">
        <v>323981.43253080535</v>
      </c>
      <c r="O24" s="134">
        <v>364679.79106248164</v>
      </c>
      <c r="P24" s="134">
        <v>405274.06207983819</v>
      </c>
      <c r="Q24" s="134">
        <v>460620.69084621198</v>
      </c>
      <c r="R24" s="134">
        <v>519713.5693966765</v>
      </c>
      <c r="S24" s="134">
        <v>590554.4783189497</v>
      </c>
      <c r="T24" s="134">
        <v>702143.49771001807</v>
      </c>
      <c r="U24" s="134">
        <v>846288.45657045953</v>
      </c>
      <c r="V24" s="17"/>
      <c r="W24" s="17"/>
      <c r="X24" s="56">
        <v>0</v>
      </c>
      <c r="Y24" s="56">
        <v>0</v>
      </c>
      <c r="Z24" s="56">
        <v>0</v>
      </c>
      <c r="AA24" s="56">
        <v>0</v>
      </c>
      <c r="AB24" s="56">
        <v>0</v>
      </c>
      <c r="AC24" s="56">
        <v>0</v>
      </c>
      <c r="AD24" s="56">
        <v>0</v>
      </c>
      <c r="AE24" s="56">
        <v>0</v>
      </c>
      <c r="AF24" s="17"/>
      <c r="AG24" s="17"/>
    </row>
    <row r="25" spans="1:33" x14ac:dyDescent="0.25">
      <c r="A25" s="2"/>
      <c r="B25" s="10" t="s">
        <v>448</v>
      </c>
      <c r="C25" s="11"/>
      <c r="D25" s="54"/>
      <c r="E25" s="54"/>
      <c r="F25" s="54"/>
      <c r="G25" s="54"/>
      <c r="H25" s="54"/>
      <c r="I25" s="54"/>
      <c r="J25" s="54"/>
      <c r="K25" s="54"/>
      <c r="L25" s="17"/>
      <c r="M25" s="17"/>
      <c r="N25" s="54"/>
      <c r="O25" s="54"/>
      <c r="P25" s="54"/>
      <c r="Q25" s="54"/>
      <c r="R25" s="54"/>
      <c r="S25" s="54"/>
      <c r="T25" s="54"/>
      <c r="U25" s="54"/>
      <c r="V25" s="17"/>
      <c r="W25" s="17"/>
      <c r="X25" s="54"/>
      <c r="Y25" s="54"/>
      <c r="Z25" s="54"/>
      <c r="AA25" s="54"/>
      <c r="AB25" s="54"/>
      <c r="AC25" s="54"/>
      <c r="AD25" s="54"/>
      <c r="AE25" s="54"/>
      <c r="AF25" s="17"/>
      <c r="AG25" s="17"/>
    </row>
    <row r="26" spans="1:33" x14ac:dyDescent="0.25">
      <c r="A26" s="2" t="s">
        <v>289</v>
      </c>
      <c r="B26" s="9" t="s">
        <v>34</v>
      </c>
      <c r="C26" s="46" t="s">
        <v>562</v>
      </c>
      <c r="D26" s="134">
        <v>730165.07033546094</v>
      </c>
      <c r="E26" s="134">
        <v>769899.6932256833</v>
      </c>
      <c r="F26" s="134">
        <v>813427.55873996881</v>
      </c>
      <c r="G26" s="134">
        <v>844928.6520887306</v>
      </c>
      <c r="H26" s="134">
        <v>895780.74489444378</v>
      </c>
      <c r="I26" s="134">
        <v>922684.79663238465</v>
      </c>
      <c r="J26" s="134">
        <v>959412.60388460185</v>
      </c>
      <c r="K26" s="134">
        <v>989629.854269395</v>
      </c>
      <c r="L26" s="17"/>
      <c r="M26" s="17"/>
      <c r="N26" s="134">
        <v>730165.07033546094</v>
      </c>
      <c r="O26" s="134">
        <v>769899.6932256833</v>
      </c>
      <c r="P26" s="134">
        <v>813427.55873996881</v>
      </c>
      <c r="Q26" s="134">
        <v>844928.6520887306</v>
      </c>
      <c r="R26" s="134">
        <v>894278.90175852319</v>
      </c>
      <c r="S26" s="134">
        <v>921155.61826571776</v>
      </c>
      <c r="T26" s="134">
        <v>957839.91694233031</v>
      </c>
      <c r="U26" s="134">
        <v>988003.86362716823</v>
      </c>
      <c r="V26" s="17"/>
      <c r="W26" s="17"/>
      <c r="X26" s="56">
        <v>0</v>
      </c>
      <c r="Y26" s="56">
        <v>0</v>
      </c>
      <c r="Z26" s="56">
        <v>0</v>
      </c>
      <c r="AA26" s="56">
        <v>0</v>
      </c>
      <c r="AB26" s="56">
        <v>0</v>
      </c>
      <c r="AC26" s="56">
        <v>0</v>
      </c>
      <c r="AD26" s="56">
        <v>0</v>
      </c>
      <c r="AE26" s="56">
        <v>0</v>
      </c>
      <c r="AF26" s="17"/>
      <c r="AG26" s="17"/>
    </row>
    <row r="27" spans="1:33" x14ac:dyDescent="0.25">
      <c r="A27" s="2" t="s">
        <v>290</v>
      </c>
      <c r="B27" s="9" t="s">
        <v>35</v>
      </c>
      <c r="C27" s="46" t="s">
        <v>562</v>
      </c>
      <c r="D27" s="134">
        <v>19486.154597451161</v>
      </c>
      <c r="E27" s="134">
        <v>27242.803164618432</v>
      </c>
      <c r="F27" s="134">
        <v>18972.071340873827</v>
      </c>
      <c r="G27" s="134">
        <v>36776.729870908457</v>
      </c>
      <c r="H27" s="134">
        <v>16304.214983669601</v>
      </c>
      <c r="I27" s="134">
        <v>26252.464793205301</v>
      </c>
      <c r="J27" s="134">
        <v>32517.750479286678</v>
      </c>
      <c r="K27" s="134">
        <v>17444.998690218534</v>
      </c>
      <c r="L27" s="17"/>
      <c r="M27" s="17"/>
      <c r="N27" s="134">
        <v>19486.154597451161</v>
      </c>
      <c r="O27" s="134">
        <v>27242.803164618432</v>
      </c>
      <c r="P27" s="134">
        <v>18972.071340873827</v>
      </c>
      <c r="Q27" s="134">
        <v>36776.729870908457</v>
      </c>
      <c r="R27" s="134">
        <v>16276.879752923283</v>
      </c>
      <c r="S27" s="134">
        <v>26208.956217600746</v>
      </c>
      <c r="T27" s="134">
        <v>32464.44677933136</v>
      </c>
      <c r="U27" s="134">
        <v>17416.336049836798</v>
      </c>
      <c r="V27" s="17"/>
      <c r="W27" s="17"/>
      <c r="X27" s="56">
        <v>0</v>
      </c>
      <c r="Y27" s="56">
        <v>0</v>
      </c>
      <c r="Z27" s="56">
        <v>0</v>
      </c>
      <c r="AA27" s="56">
        <v>0</v>
      </c>
      <c r="AB27" s="56">
        <v>0</v>
      </c>
      <c r="AC27" s="56">
        <v>0</v>
      </c>
      <c r="AD27" s="56">
        <v>0</v>
      </c>
      <c r="AE27" s="56">
        <v>0</v>
      </c>
      <c r="AF27" s="17"/>
      <c r="AG27" s="17"/>
    </row>
    <row r="28" spans="1:33" x14ac:dyDescent="0.25">
      <c r="A28" s="2" t="s">
        <v>291</v>
      </c>
      <c r="B28" s="9" t="s">
        <v>36</v>
      </c>
      <c r="C28" s="46" t="s">
        <v>562</v>
      </c>
      <c r="D28" s="134">
        <v>-23723.95629547413</v>
      </c>
      <c r="E28" s="134">
        <v>-26047.306378753485</v>
      </c>
      <c r="F28" s="134">
        <v>-29386.225488680917</v>
      </c>
      <c r="G28" s="134">
        <v>-31592.502596976072</v>
      </c>
      <c r="H28" s="134">
        <v>-37345.76031179008</v>
      </c>
      <c r="I28" s="134">
        <v>-38709.394728249259</v>
      </c>
      <c r="J28" s="134">
        <v>-51013.026099669369</v>
      </c>
      <c r="K28" s="134">
        <v>-52906.11376119894</v>
      </c>
      <c r="L28" s="17"/>
      <c r="M28" s="17"/>
      <c r="N28" s="134">
        <v>-23723.95629547413</v>
      </c>
      <c r="O28" s="134">
        <v>-26047.306378753485</v>
      </c>
      <c r="P28" s="134">
        <v>-29386.225488680917</v>
      </c>
      <c r="Q28" s="134">
        <v>-31592.502596976072</v>
      </c>
      <c r="R28" s="134">
        <v>-37345.76031179008</v>
      </c>
      <c r="S28" s="134">
        <v>-38709.394728249259</v>
      </c>
      <c r="T28" s="134">
        <v>-51013.026099669369</v>
      </c>
      <c r="U28" s="134">
        <v>-52906.11376119894</v>
      </c>
      <c r="V28" s="17"/>
      <c r="W28" s="17"/>
      <c r="X28" s="56">
        <v>0</v>
      </c>
      <c r="Y28" s="56">
        <v>0</v>
      </c>
      <c r="Z28" s="56">
        <v>0</v>
      </c>
      <c r="AA28" s="56">
        <v>0</v>
      </c>
      <c r="AB28" s="56">
        <v>0</v>
      </c>
      <c r="AC28" s="56">
        <v>0</v>
      </c>
      <c r="AD28" s="56">
        <v>0</v>
      </c>
      <c r="AE28" s="56">
        <v>0</v>
      </c>
      <c r="AF28" s="17"/>
      <c r="AG28" s="17"/>
    </row>
    <row r="29" spans="1:33" x14ac:dyDescent="0.25">
      <c r="A29" s="2" t="s">
        <v>292</v>
      </c>
      <c r="B29" s="9" t="s">
        <v>37</v>
      </c>
      <c r="C29" s="46" t="s">
        <v>562</v>
      </c>
      <c r="D29" s="134">
        <v>-4237.8016980229695</v>
      </c>
      <c r="E29" s="134">
        <v>1195.496785864947</v>
      </c>
      <c r="F29" s="134">
        <v>-10414.15414780709</v>
      </c>
      <c r="G29" s="134">
        <v>5184.2272739323853</v>
      </c>
      <c r="H29" s="134">
        <v>-21041.545328120479</v>
      </c>
      <c r="I29" s="134">
        <v>-12456.929935043958</v>
      </c>
      <c r="J29" s="134">
        <v>-18495.27562038269</v>
      </c>
      <c r="K29" s="134">
        <v>-35461.115070980406</v>
      </c>
      <c r="L29" s="17"/>
      <c r="M29" s="17"/>
      <c r="N29" s="134">
        <v>-4237.8016980229695</v>
      </c>
      <c r="O29" s="134">
        <v>1195.496785864947</v>
      </c>
      <c r="P29" s="134">
        <v>-10414.15414780709</v>
      </c>
      <c r="Q29" s="134">
        <v>5184.2272739323853</v>
      </c>
      <c r="R29" s="134">
        <v>-21068.880558866796</v>
      </c>
      <c r="S29" s="134">
        <v>-12500.438510648513</v>
      </c>
      <c r="T29" s="134">
        <v>-18548.579320338009</v>
      </c>
      <c r="U29" s="134">
        <v>-35489.777711362141</v>
      </c>
      <c r="V29" s="17"/>
      <c r="W29" s="17"/>
      <c r="X29" s="56">
        <v>0</v>
      </c>
      <c r="Y29" s="56">
        <v>0</v>
      </c>
      <c r="Z29" s="56">
        <v>0</v>
      </c>
      <c r="AA29" s="56">
        <v>0</v>
      </c>
      <c r="AB29" s="56">
        <v>0</v>
      </c>
      <c r="AC29" s="56">
        <v>0</v>
      </c>
      <c r="AD29" s="56">
        <v>0</v>
      </c>
      <c r="AE29" s="56">
        <v>0</v>
      </c>
      <c r="AF29" s="17"/>
      <c r="AG29" s="17"/>
    </row>
    <row r="30" spans="1:33" x14ac:dyDescent="0.25">
      <c r="A30" s="2" t="s">
        <v>293</v>
      </c>
      <c r="B30" s="9" t="s">
        <v>38</v>
      </c>
      <c r="C30" s="46" t="s">
        <v>562</v>
      </c>
      <c r="D30" s="134">
        <v>43972.424588245311</v>
      </c>
      <c r="E30" s="134">
        <v>42332.368728420617</v>
      </c>
      <c r="F30" s="134">
        <v>41915.247496568845</v>
      </c>
      <c r="G30" s="134">
        <v>45667.865531780764</v>
      </c>
      <c r="H30" s="134">
        <v>47945.597066061302</v>
      </c>
      <c r="I30" s="134">
        <v>49184.737187261097</v>
      </c>
      <c r="J30" s="134">
        <v>48750.240239786064</v>
      </c>
      <c r="K30" s="134">
        <v>51161.29301464506</v>
      </c>
      <c r="N30" s="134">
        <v>43972.424588245311</v>
      </c>
      <c r="O30" s="134">
        <v>42332.368728420617</v>
      </c>
      <c r="P30" s="134">
        <v>41915.247496568845</v>
      </c>
      <c r="Q30" s="134">
        <v>44166.022395860135</v>
      </c>
      <c r="R30" s="134">
        <v>47945.597066061302</v>
      </c>
      <c r="S30" s="134">
        <v>49184.737187261097</v>
      </c>
      <c r="T30" s="134">
        <v>48750.240239786064</v>
      </c>
      <c r="U30" s="134">
        <v>51161.29301464506</v>
      </c>
      <c r="X30" s="56">
        <v>0</v>
      </c>
      <c r="Y30" s="56">
        <v>0</v>
      </c>
      <c r="Z30" s="56">
        <v>0</v>
      </c>
      <c r="AA30" s="56">
        <v>0</v>
      </c>
      <c r="AB30" s="56">
        <v>0</v>
      </c>
      <c r="AC30" s="56">
        <v>0</v>
      </c>
      <c r="AD30" s="56">
        <v>0</v>
      </c>
      <c r="AE30" s="56">
        <v>0</v>
      </c>
      <c r="AF30" s="17"/>
      <c r="AG30" s="17"/>
    </row>
    <row r="31" spans="1:33" x14ac:dyDescent="0.25">
      <c r="A31" s="2" t="s">
        <v>294</v>
      </c>
      <c r="B31" s="9" t="s">
        <v>39</v>
      </c>
      <c r="C31" s="46" t="s">
        <v>562</v>
      </c>
      <c r="D31" s="134">
        <v>0</v>
      </c>
      <c r="E31" s="134">
        <v>0</v>
      </c>
      <c r="F31" s="134">
        <v>0</v>
      </c>
      <c r="G31" s="134">
        <v>0</v>
      </c>
      <c r="H31" s="134">
        <v>0</v>
      </c>
      <c r="I31" s="134">
        <v>0</v>
      </c>
      <c r="J31" s="134">
        <v>-37.714234610233063</v>
      </c>
      <c r="K31" s="134">
        <v>0</v>
      </c>
      <c r="L31" s="17"/>
      <c r="M31" s="17"/>
      <c r="N31" s="134">
        <v>0</v>
      </c>
      <c r="O31" s="134">
        <v>0</v>
      </c>
      <c r="P31" s="134">
        <v>0</v>
      </c>
      <c r="Q31" s="134">
        <v>0</v>
      </c>
      <c r="R31" s="134">
        <v>0</v>
      </c>
      <c r="S31" s="134">
        <v>0</v>
      </c>
      <c r="T31" s="134">
        <v>-37.714234610233063</v>
      </c>
      <c r="U31" s="134">
        <v>0</v>
      </c>
      <c r="V31" s="17"/>
      <c r="W31" s="17"/>
      <c r="X31" s="56">
        <v>0</v>
      </c>
      <c r="Y31" s="56">
        <v>0</v>
      </c>
      <c r="Z31" s="56">
        <v>0</v>
      </c>
      <c r="AA31" s="56">
        <v>0</v>
      </c>
      <c r="AB31" s="56">
        <v>0</v>
      </c>
      <c r="AC31" s="56">
        <v>0</v>
      </c>
      <c r="AD31" s="56">
        <v>0</v>
      </c>
      <c r="AE31" s="56">
        <v>0</v>
      </c>
      <c r="AF31" s="17"/>
      <c r="AG31" s="17"/>
    </row>
    <row r="32" spans="1:33" x14ac:dyDescent="0.25">
      <c r="A32" s="2" t="s">
        <v>295</v>
      </c>
      <c r="B32" s="9" t="s">
        <v>42</v>
      </c>
      <c r="C32" s="46" t="s">
        <v>562</v>
      </c>
      <c r="D32" s="134">
        <v>769899.6932256833</v>
      </c>
      <c r="E32" s="134">
        <v>813427.55873996881</v>
      </c>
      <c r="F32" s="134">
        <v>844928.6520887306</v>
      </c>
      <c r="G32" s="134">
        <v>895780.74489444378</v>
      </c>
      <c r="H32" s="134">
        <v>922684.79663238465</v>
      </c>
      <c r="I32" s="134">
        <v>959412.60388460185</v>
      </c>
      <c r="J32" s="134">
        <v>989629.854269395</v>
      </c>
      <c r="K32" s="134">
        <v>1005330.0322130597</v>
      </c>
      <c r="L32" s="17"/>
      <c r="M32" s="17"/>
      <c r="N32" s="134">
        <v>769899.6932256833</v>
      </c>
      <c r="O32" s="134">
        <v>813427.55873996881</v>
      </c>
      <c r="P32" s="134">
        <v>844928.6520887306</v>
      </c>
      <c r="Q32" s="134">
        <v>894278.90175852319</v>
      </c>
      <c r="R32" s="134">
        <v>921155.61826571776</v>
      </c>
      <c r="S32" s="134">
        <v>957839.91694233031</v>
      </c>
      <c r="T32" s="134">
        <v>988003.86362716823</v>
      </c>
      <c r="U32" s="134">
        <v>1003675.3789304512</v>
      </c>
      <c r="V32" s="17"/>
      <c r="W32" s="17"/>
      <c r="X32" s="56">
        <v>0</v>
      </c>
      <c r="Y32" s="56">
        <v>0</v>
      </c>
      <c r="Z32" s="56">
        <v>0</v>
      </c>
      <c r="AA32" s="56">
        <v>0</v>
      </c>
      <c r="AB32" s="56">
        <v>0</v>
      </c>
      <c r="AC32" s="56">
        <v>0</v>
      </c>
      <c r="AD32" s="56">
        <v>0</v>
      </c>
      <c r="AE32" s="56">
        <v>0</v>
      </c>
      <c r="AF32" s="17"/>
      <c r="AG32" s="17"/>
    </row>
    <row r="33" spans="1:33" x14ac:dyDescent="0.25">
      <c r="A33" s="2"/>
      <c r="B33" s="10" t="s">
        <v>43</v>
      </c>
      <c r="C33" s="11"/>
      <c r="D33" s="54"/>
      <c r="E33" s="54"/>
      <c r="F33" s="54"/>
      <c r="G33" s="54"/>
      <c r="H33" s="54"/>
      <c r="I33" s="54"/>
      <c r="J33" s="54"/>
      <c r="K33" s="54"/>
      <c r="L33" s="17"/>
      <c r="M33" s="17"/>
      <c r="N33" s="54"/>
      <c r="O33" s="54"/>
      <c r="P33" s="54"/>
      <c r="Q33" s="54"/>
      <c r="R33" s="54"/>
      <c r="S33" s="54"/>
      <c r="T33" s="54"/>
      <c r="U33" s="54"/>
      <c r="V33" s="17"/>
      <c r="W33" s="17"/>
      <c r="X33" s="54"/>
      <c r="Y33" s="54"/>
      <c r="Z33" s="54"/>
      <c r="AA33" s="54"/>
      <c r="AB33" s="54"/>
      <c r="AC33" s="54"/>
      <c r="AD33" s="54"/>
      <c r="AE33" s="54"/>
      <c r="AF33" s="17"/>
      <c r="AG33" s="17"/>
    </row>
    <row r="34" spans="1:33" x14ac:dyDescent="0.25">
      <c r="A34" s="2" t="s">
        <v>296</v>
      </c>
      <c r="B34" s="9" t="s">
        <v>34</v>
      </c>
      <c r="C34" s="46" t="s">
        <v>562</v>
      </c>
      <c r="D34" s="134">
        <v>382001.60742877563</v>
      </c>
      <c r="E34" s="134">
        <v>394345.44845622184</v>
      </c>
      <c r="F34" s="134">
        <v>414344.1069772694</v>
      </c>
      <c r="G34" s="134">
        <v>426387.81089128274</v>
      </c>
      <c r="H34" s="134">
        <v>447955.14545772347</v>
      </c>
      <c r="I34" s="134">
        <v>457383.41836782906</v>
      </c>
      <c r="J34" s="134">
        <v>466222.49309486785</v>
      </c>
      <c r="K34" s="134">
        <v>475973.30266239581</v>
      </c>
      <c r="L34" s="17"/>
      <c r="M34" s="17"/>
      <c r="N34" s="134">
        <v>382001.60742877563</v>
      </c>
      <c r="O34" s="134">
        <v>394345.44845622184</v>
      </c>
      <c r="P34" s="134">
        <v>414344.1069772694</v>
      </c>
      <c r="Q34" s="134">
        <v>426387.81089128274</v>
      </c>
      <c r="R34" s="134">
        <v>447955.14545772347</v>
      </c>
      <c r="S34" s="134">
        <v>457383.41836782906</v>
      </c>
      <c r="T34" s="134">
        <v>466222.49309486785</v>
      </c>
      <c r="U34" s="134">
        <v>475973.30266239581</v>
      </c>
      <c r="V34" s="17"/>
      <c r="W34" s="17"/>
      <c r="X34" s="56">
        <v>0</v>
      </c>
      <c r="Y34" s="56">
        <v>0</v>
      </c>
      <c r="Z34" s="56">
        <v>0</v>
      </c>
      <c r="AA34" s="56">
        <v>0</v>
      </c>
      <c r="AB34" s="56">
        <v>0</v>
      </c>
      <c r="AC34" s="56">
        <v>0</v>
      </c>
      <c r="AD34" s="56">
        <v>0</v>
      </c>
      <c r="AE34" s="56">
        <v>0</v>
      </c>
      <c r="AF34" s="17"/>
      <c r="AG34" s="17"/>
    </row>
    <row r="35" spans="1:33" x14ac:dyDescent="0.25">
      <c r="A35" s="2" t="s">
        <v>297</v>
      </c>
      <c r="B35" s="9" t="s">
        <v>35</v>
      </c>
      <c r="C35" s="46" t="s">
        <v>562</v>
      </c>
      <c r="D35" s="134">
        <v>10194.602126628817</v>
      </c>
      <c r="E35" s="134">
        <v>13953.863763921361</v>
      </c>
      <c r="F35" s="134">
        <v>9664.0024950966199</v>
      </c>
      <c r="G35" s="134">
        <v>18559.140233476115</v>
      </c>
      <c r="H35" s="134">
        <v>8153.286433327321</v>
      </c>
      <c r="I35" s="134">
        <v>13013.590482385847</v>
      </c>
      <c r="J35" s="134">
        <v>15801.863178475998</v>
      </c>
      <c r="K35" s="134">
        <v>8390.362927818629</v>
      </c>
      <c r="L35" s="17"/>
      <c r="M35" s="17"/>
      <c r="N35" s="134">
        <v>10194.602126628817</v>
      </c>
      <c r="O35" s="134">
        <v>13953.863763921361</v>
      </c>
      <c r="P35" s="134">
        <v>9664.0024950966199</v>
      </c>
      <c r="Q35" s="134">
        <v>18559.140233476115</v>
      </c>
      <c r="R35" s="134">
        <v>8153.286433327321</v>
      </c>
      <c r="S35" s="134">
        <v>13013.590482385847</v>
      </c>
      <c r="T35" s="134">
        <v>15801.863178475998</v>
      </c>
      <c r="U35" s="134">
        <v>8390.362927818629</v>
      </c>
      <c r="V35" s="17"/>
      <c r="W35" s="17"/>
      <c r="X35" s="56">
        <v>0</v>
      </c>
      <c r="Y35" s="56">
        <v>0</v>
      </c>
      <c r="Z35" s="56">
        <v>0</v>
      </c>
      <c r="AA35" s="56">
        <v>0</v>
      </c>
      <c r="AB35" s="56">
        <v>0</v>
      </c>
      <c r="AC35" s="56">
        <v>0</v>
      </c>
      <c r="AD35" s="56">
        <v>0</v>
      </c>
      <c r="AE35" s="56">
        <v>0</v>
      </c>
      <c r="AF35" s="17"/>
      <c r="AG35" s="17"/>
    </row>
    <row r="36" spans="1:33" x14ac:dyDescent="0.25">
      <c r="A36" s="2" t="s">
        <v>298</v>
      </c>
      <c r="B36" s="9" t="s">
        <v>36</v>
      </c>
      <c r="C36" s="46" t="s">
        <v>562</v>
      </c>
      <c r="D36" s="134">
        <v>-13943.950346218502</v>
      </c>
      <c r="E36" s="134">
        <v>-15390.167857690771</v>
      </c>
      <c r="F36" s="134">
        <v>-18324.231165687841</v>
      </c>
      <c r="G36" s="134">
        <v>-19904.38889405482</v>
      </c>
      <c r="H36" s="134">
        <v>-24292.498814010425</v>
      </c>
      <c r="I36" s="134">
        <v>-24835.946898851926</v>
      </c>
      <c r="J36" s="134">
        <v>-24672.658495759184</v>
      </c>
      <c r="K36" s="134">
        <v>-25398.817180632701</v>
      </c>
      <c r="L36" s="17"/>
      <c r="M36" s="17"/>
      <c r="N36" s="134">
        <v>-13943.950346218502</v>
      </c>
      <c r="O36" s="134">
        <v>-15390.167857690771</v>
      </c>
      <c r="P36" s="134">
        <v>-18324.231165687841</v>
      </c>
      <c r="Q36" s="134">
        <v>-19904.38889405482</v>
      </c>
      <c r="R36" s="134">
        <v>-24292.498814010425</v>
      </c>
      <c r="S36" s="134">
        <v>-24835.946898851926</v>
      </c>
      <c r="T36" s="134">
        <v>-24672.658495759184</v>
      </c>
      <c r="U36" s="134">
        <v>-25398.817180632701</v>
      </c>
      <c r="V36" s="17"/>
      <c r="W36" s="17"/>
      <c r="X36" s="56">
        <v>0</v>
      </c>
      <c r="Y36" s="56">
        <v>0</v>
      </c>
      <c r="Z36" s="56">
        <v>0</v>
      </c>
      <c r="AA36" s="56">
        <v>0</v>
      </c>
      <c r="AB36" s="56">
        <v>0</v>
      </c>
      <c r="AC36" s="56">
        <v>0</v>
      </c>
      <c r="AD36" s="56">
        <v>0</v>
      </c>
      <c r="AE36" s="56">
        <v>0</v>
      </c>
      <c r="AF36" s="17"/>
      <c r="AG36" s="17"/>
    </row>
    <row r="37" spans="1:33" x14ac:dyDescent="0.25">
      <c r="A37" s="2" t="s">
        <v>299</v>
      </c>
      <c r="B37" s="9" t="s">
        <v>37</v>
      </c>
      <c r="C37" s="46" t="s">
        <v>562</v>
      </c>
      <c r="D37" s="134">
        <v>-3749.348219589685</v>
      </c>
      <c r="E37" s="134">
        <v>-1436.3040937694095</v>
      </c>
      <c r="F37" s="134">
        <v>-8660.2286705912211</v>
      </c>
      <c r="G37" s="134">
        <v>-1345.2486605787053</v>
      </c>
      <c r="H37" s="134">
        <v>-16139.212380683104</v>
      </c>
      <c r="I37" s="134">
        <v>-11822.356416466078</v>
      </c>
      <c r="J37" s="134">
        <v>-8870.7953172831858</v>
      </c>
      <c r="K37" s="134">
        <v>-17008.454252814074</v>
      </c>
      <c r="L37" s="17"/>
      <c r="M37" s="17"/>
      <c r="N37" s="134">
        <v>-3749.348219589685</v>
      </c>
      <c r="O37" s="134">
        <v>-1436.3040937694095</v>
      </c>
      <c r="P37" s="134">
        <v>-8660.2286705912211</v>
      </c>
      <c r="Q37" s="134">
        <v>-1345.2486605787053</v>
      </c>
      <c r="R37" s="134">
        <v>-16139.212380683104</v>
      </c>
      <c r="S37" s="134">
        <v>-11822.356416466078</v>
      </c>
      <c r="T37" s="134">
        <v>-8870.7953172831858</v>
      </c>
      <c r="U37" s="134">
        <v>-17008.454252814074</v>
      </c>
      <c r="V37" s="17"/>
      <c r="W37" s="17"/>
      <c r="X37" s="56">
        <v>0</v>
      </c>
      <c r="Y37" s="56">
        <v>0</v>
      </c>
      <c r="Z37" s="56">
        <v>0</v>
      </c>
      <c r="AA37" s="56">
        <v>0</v>
      </c>
      <c r="AB37" s="56">
        <v>0</v>
      </c>
      <c r="AC37" s="56">
        <v>0</v>
      </c>
      <c r="AD37" s="56">
        <v>0</v>
      </c>
      <c r="AE37" s="56">
        <v>0</v>
      </c>
      <c r="AF37" s="17"/>
      <c r="AG37" s="17"/>
    </row>
    <row r="38" spans="1:33" x14ac:dyDescent="0.25">
      <c r="A38" s="2" t="s">
        <v>300</v>
      </c>
      <c r="B38" s="9" t="s">
        <v>38</v>
      </c>
      <c r="C38" s="46" t="s">
        <v>562</v>
      </c>
      <c r="D38" s="134">
        <v>17353.229584576624</v>
      </c>
      <c r="E38" s="134">
        <v>22589.549406529604</v>
      </c>
      <c r="F38" s="134">
        <v>22341.150712672181</v>
      </c>
      <c r="G38" s="134">
        <v>24747.359273293627</v>
      </c>
      <c r="H38" s="134">
        <v>26605.340689109071</v>
      </c>
      <c r="I38" s="134">
        <v>21204.022326547009</v>
      </c>
      <c r="J38" s="134">
        <v>19212.734713118363</v>
      </c>
      <c r="K38" s="134">
        <v>16707.512322756425</v>
      </c>
      <c r="N38" s="134">
        <v>17353.229584576624</v>
      </c>
      <c r="O38" s="134">
        <v>22589.549406529604</v>
      </c>
      <c r="P38" s="134">
        <v>22341.150712672181</v>
      </c>
      <c r="Q38" s="134">
        <v>24747.359273293627</v>
      </c>
      <c r="R38" s="134">
        <v>26605.340689109071</v>
      </c>
      <c r="S38" s="134">
        <v>21204.022326547009</v>
      </c>
      <c r="T38" s="134">
        <v>19212.734713118363</v>
      </c>
      <c r="U38" s="134">
        <v>16707.512322756425</v>
      </c>
      <c r="X38" s="56">
        <v>0</v>
      </c>
      <c r="Y38" s="56">
        <v>0</v>
      </c>
      <c r="Z38" s="56">
        <v>0</v>
      </c>
      <c r="AA38" s="56">
        <v>0</v>
      </c>
      <c r="AB38" s="56">
        <v>0</v>
      </c>
      <c r="AC38" s="56">
        <v>0</v>
      </c>
      <c r="AD38" s="56">
        <v>0</v>
      </c>
      <c r="AE38" s="56">
        <v>0</v>
      </c>
      <c r="AF38" s="17"/>
      <c r="AG38" s="17"/>
    </row>
    <row r="39" spans="1:33" x14ac:dyDescent="0.25">
      <c r="A39" s="2" t="s">
        <v>301</v>
      </c>
      <c r="B39" s="9" t="s">
        <v>39</v>
      </c>
      <c r="C39" s="46" t="s">
        <v>562</v>
      </c>
      <c r="D39" s="134">
        <v>-1260.0403375407593</v>
      </c>
      <c r="E39" s="134">
        <v>-1154.58679171263</v>
      </c>
      <c r="F39" s="134">
        <v>-1637.2181280676289</v>
      </c>
      <c r="G39" s="134">
        <v>-1834.7760462742567</v>
      </c>
      <c r="H39" s="134">
        <v>-1037.8553983203558</v>
      </c>
      <c r="I39" s="134">
        <v>-542.59118304215747</v>
      </c>
      <c r="J39" s="134">
        <v>-591.12982830721751</v>
      </c>
      <c r="K39" s="134">
        <v>-510.51678352412819</v>
      </c>
      <c r="L39" s="17"/>
      <c r="M39" s="17"/>
      <c r="N39" s="134">
        <v>-1260.0403375407593</v>
      </c>
      <c r="O39" s="134">
        <v>-1154.58679171263</v>
      </c>
      <c r="P39" s="134">
        <v>-1637.2181280676289</v>
      </c>
      <c r="Q39" s="134">
        <v>-1834.7760462742567</v>
      </c>
      <c r="R39" s="134">
        <v>-1037.8553983203558</v>
      </c>
      <c r="S39" s="134">
        <v>-542.59118304215747</v>
      </c>
      <c r="T39" s="134">
        <v>-591.12982830721751</v>
      </c>
      <c r="U39" s="134">
        <v>-510.51678352412819</v>
      </c>
      <c r="V39" s="17"/>
      <c r="W39" s="17"/>
      <c r="X39" s="56">
        <v>0</v>
      </c>
      <c r="Y39" s="56">
        <v>0</v>
      </c>
      <c r="Z39" s="56">
        <v>0</v>
      </c>
      <c r="AA39" s="56">
        <v>0</v>
      </c>
      <c r="AB39" s="56">
        <v>0</v>
      </c>
      <c r="AC39" s="56">
        <v>0</v>
      </c>
      <c r="AD39" s="56">
        <v>0</v>
      </c>
      <c r="AE39" s="56">
        <v>0</v>
      </c>
      <c r="AF39" s="17"/>
      <c r="AG39" s="17"/>
    </row>
    <row r="40" spans="1:33" x14ac:dyDescent="0.25">
      <c r="A40" s="2" t="s">
        <v>302</v>
      </c>
      <c r="B40" s="9" t="s">
        <v>44</v>
      </c>
      <c r="C40" s="46" t="s">
        <v>562</v>
      </c>
      <c r="D40" s="134">
        <v>394345.44845622184</v>
      </c>
      <c r="E40" s="134">
        <v>414344.1069772694</v>
      </c>
      <c r="F40" s="134">
        <v>426387.81089128274</v>
      </c>
      <c r="G40" s="134">
        <v>447955.14545772347</v>
      </c>
      <c r="H40" s="134">
        <v>457383.41836782906</v>
      </c>
      <c r="I40" s="134">
        <v>466222.49309486785</v>
      </c>
      <c r="J40" s="134">
        <v>475973.30266239581</v>
      </c>
      <c r="K40" s="134">
        <v>475161.84394881403</v>
      </c>
      <c r="L40" s="17"/>
      <c r="M40" s="17"/>
      <c r="N40" s="134">
        <v>394345.44845622184</v>
      </c>
      <c r="O40" s="134">
        <v>414344.1069772694</v>
      </c>
      <c r="P40" s="134">
        <v>426387.81089128274</v>
      </c>
      <c r="Q40" s="134">
        <v>447955.14545772347</v>
      </c>
      <c r="R40" s="134">
        <v>457383.41836782906</v>
      </c>
      <c r="S40" s="134">
        <v>466222.49309486785</v>
      </c>
      <c r="T40" s="134">
        <v>475973.30266239581</v>
      </c>
      <c r="U40" s="134">
        <v>475161.84394881403</v>
      </c>
      <c r="V40" s="17"/>
      <c r="W40" s="17"/>
      <c r="X40" s="56">
        <v>0</v>
      </c>
      <c r="Y40" s="56">
        <v>0</v>
      </c>
      <c r="Z40" s="56">
        <v>0</v>
      </c>
      <c r="AA40" s="56">
        <v>0</v>
      </c>
      <c r="AB40" s="56">
        <v>0</v>
      </c>
      <c r="AC40" s="56">
        <v>0</v>
      </c>
      <c r="AD40" s="56">
        <v>0</v>
      </c>
      <c r="AE40" s="56">
        <v>0</v>
      </c>
      <c r="AF40" s="17"/>
      <c r="AG40" s="17"/>
    </row>
    <row r="41" spans="1:33" x14ac:dyDescent="0.25">
      <c r="A41" s="2"/>
      <c r="B41" s="10" t="s">
        <v>449</v>
      </c>
      <c r="C41" s="11"/>
      <c r="D41" s="54"/>
      <c r="E41" s="54"/>
      <c r="F41" s="54"/>
      <c r="G41" s="54"/>
      <c r="H41" s="54"/>
      <c r="I41" s="54"/>
      <c r="J41" s="54"/>
      <c r="K41" s="54"/>
      <c r="L41" s="17"/>
      <c r="M41" s="17"/>
      <c r="N41" s="54"/>
      <c r="O41" s="54"/>
      <c r="P41" s="54"/>
      <c r="Q41" s="54"/>
      <c r="R41" s="54"/>
      <c r="S41" s="54"/>
      <c r="T41" s="54"/>
      <c r="U41" s="54"/>
      <c r="V41" s="17"/>
      <c r="W41" s="17"/>
      <c r="X41" s="54"/>
      <c r="Y41" s="54"/>
      <c r="Z41" s="54"/>
      <c r="AA41" s="54"/>
      <c r="AB41" s="54"/>
      <c r="AC41" s="54"/>
      <c r="AD41" s="54"/>
      <c r="AE41" s="54"/>
      <c r="AF41" s="17"/>
      <c r="AG41" s="17"/>
    </row>
    <row r="42" spans="1:33" x14ac:dyDescent="0.25">
      <c r="A42" s="2" t="s">
        <v>303</v>
      </c>
      <c r="B42" s="9" t="s">
        <v>34</v>
      </c>
      <c r="C42" s="46" t="s">
        <v>562</v>
      </c>
      <c r="D42" s="134">
        <v>109471.6113789588</v>
      </c>
      <c r="E42" s="134">
        <v>118326.75190425984</v>
      </c>
      <c r="F42" s="134">
        <v>138592.0892095688</v>
      </c>
      <c r="G42" s="134">
        <v>160986.65444611348</v>
      </c>
      <c r="H42" s="134">
        <v>171781.54085719722</v>
      </c>
      <c r="I42" s="134">
        <v>175633.5487039338</v>
      </c>
      <c r="J42" s="134">
        <v>178277.52379709348</v>
      </c>
      <c r="K42" s="134">
        <v>195684.15035447729</v>
      </c>
      <c r="L42" s="17"/>
      <c r="M42" s="17"/>
      <c r="N42" s="134">
        <v>109471.6113789588</v>
      </c>
      <c r="O42" s="134">
        <v>118326.75190425984</v>
      </c>
      <c r="P42" s="134">
        <v>138592.0892095688</v>
      </c>
      <c r="Q42" s="134">
        <v>160986.65444611348</v>
      </c>
      <c r="R42" s="134">
        <v>171781.54085719722</v>
      </c>
      <c r="S42" s="134">
        <v>175633.5487039338</v>
      </c>
      <c r="T42" s="134">
        <v>178277.52379709348</v>
      </c>
      <c r="U42" s="134">
        <v>195684.15035447729</v>
      </c>
      <c r="V42" s="17"/>
      <c r="W42" s="17"/>
      <c r="X42" s="56">
        <v>0</v>
      </c>
      <c r="Y42" s="56">
        <v>0</v>
      </c>
      <c r="Z42" s="56">
        <v>0</v>
      </c>
      <c r="AA42" s="56">
        <v>0</v>
      </c>
      <c r="AB42" s="56">
        <v>0</v>
      </c>
      <c r="AC42" s="56">
        <v>0</v>
      </c>
      <c r="AD42" s="56">
        <v>0</v>
      </c>
      <c r="AE42" s="56">
        <v>0</v>
      </c>
      <c r="AF42" s="17"/>
      <c r="AG42" s="17"/>
    </row>
    <row r="43" spans="1:33" x14ac:dyDescent="0.25">
      <c r="A43" s="2" t="s">
        <v>304</v>
      </c>
      <c r="B43" s="9" t="s">
        <v>35</v>
      </c>
      <c r="C43" s="46" t="s">
        <v>562</v>
      </c>
      <c r="D43" s="134">
        <v>2921.5047802580229</v>
      </c>
      <c r="E43" s="134">
        <v>4186.9771342946342</v>
      </c>
      <c r="F43" s="134">
        <v>3232.4685529928443</v>
      </c>
      <c r="G43" s="134">
        <v>7007.1747345174044</v>
      </c>
      <c r="H43" s="134">
        <v>3126.6168516401863</v>
      </c>
      <c r="I43" s="134">
        <v>4997.1708330778611</v>
      </c>
      <c r="J43" s="134">
        <v>6042.4305574333102</v>
      </c>
      <c r="K43" s="134">
        <v>3449.4813711441552</v>
      </c>
      <c r="L43" s="17"/>
      <c r="M43" s="17"/>
      <c r="N43" s="134">
        <v>2921.5047802580229</v>
      </c>
      <c r="O43" s="134">
        <v>4186.9771342946342</v>
      </c>
      <c r="P43" s="134">
        <v>3232.4685529928443</v>
      </c>
      <c r="Q43" s="134">
        <v>7007.1747345174044</v>
      </c>
      <c r="R43" s="134">
        <v>3126.6168516401863</v>
      </c>
      <c r="S43" s="134">
        <v>4997.1708330778611</v>
      </c>
      <c r="T43" s="134">
        <v>6042.4305574333102</v>
      </c>
      <c r="U43" s="134">
        <v>3449.4813711441552</v>
      </c>
      <c r="V43" s="17"/>
      <c r="W43" s="17"/>
      <c r="X43" s="56">
        <v>0</v>
      </c>
      <c r="Y43" s="56">
        <v>0</v>
      </c>
      <c r="Z43" s="56">
        <v>0</v>
      </c>
      <c r="AA43" s="56">
        <v>0</v>
      </c>
      <c r="AB43" s="56">
        <v>0</v>
      </c>
      <c r="AC43" s="56">
        <v>0</v>
      </c>
      <c r="AD43" s="56">
        <v>0</v>
      </c>
      <c r="AE43" s="56">
        <v>0</v>
      </c>
      <c r="AF43" s="17"/>
      <c r="AG43" s="17"/>
    </row>
    <row r="44" spans="1:33" x14ac:dyDescent="0.25">
      <c r="A44" s="2" t="s">
        <v>305</v>
      </c>
      <c r="B44" s="9" t="s">
        <v>36</v>
      </c>
      <c r="C44" s="46" t="s">
        <v>562</v>
      </c>
      <c r="D44" s="134">
        <v>-6690.5697890684878</v>
      </c>
      <c r="E44" s="134">
        <v>-7607.2704003313575</v>
      </c>
      <c r="F44" s="134">
        <v>-8139.3277358286487</v>
      </c>
      <c r="G44" s="134">
        <v>-9333.910810330839</v>
      </c>
      <c r="H44" s="134">
        <v>-10922.183860936913</v>
      </c>
      <c r="I44" s="134">
        <v>-9720.2591026661703</v>
      </c>
      <c r="J44" s="134">
        <v>-7012.7904073948721</v>
      </c>
      <c r="K44" s="134">
        <v>-7305.1840119501967</v>
      </c>
      <c r="N44" s="134">
        <v>-6690.5697890684878</v>
      </c>
      <c r="O44" s="134">
        <v>-7607.2704003313575</v>
      </c>
      <c r="P44" s="134">
        <v>-8139.3277358286487</v>
      </c>
      <c r="Q44" s="134">
        <v>-9333.910810330839</v>
      </c>
      <c r="R44" s="134">
        <v>-10922.183860936913</v>
      </c>
      <c r="S44" s="134">
        <v>-9720.2591026661703</v>
      </c>
      <c r="T44" s="134">
        <v>-7012.7904073948721</v>
      </c>
      <c r="U44" s="134">
        <v>-7305.1840119501967</v>
      </c>
      <c r="X44" s="56">
        <v>0</v>
      </c>
      <c r="Y44" s="56">
        <v>0</v>
      </c>
      <c r="Z44" s="56">
        <v>0</v>
      </c>
      <c r="AA44" s="56">
        <v>0</v>
      </c>
      <c r="AB44" s="56">
        <v>0</v>
      </c>
      <c r="AC44" s="56">
        <v>0</v>
      </c>
      <c r="AD44" s="56">
        <v>0</v>
      </c>
      <c r="AE44" s="56">
        <v>0</v>
      </c>
      <c r="AF44" s="17"/>
      <c r="AG44" s="17"/>
    </row>
    <row r="45" spans="1:33" x14ac:dyDescent="0.25">
      <c r="A45" s="2" t="s">
        <v>306</v>
      </c>
      <c r="B45" s="9" t="s">
        <v>37</v>
      </c>
      <c r="C45" s="46" t="s">
        <v>562</v>
      </c>
      <c r="D45" s="134">
        <v>-3769.0650088104649</v>
      </c>
      <c r="E45" s="134">
        <v>-3420.2932660367233</v>
      </c>
      <c r="F45" s="134">
        <v>-4906.8591828358039</v>
      </c>
      <c r="G45" s="134">
        <v>-2326.7360758134346</v>
      </c>
      <c r="H45" s="134">
        <v>-7795.5670092967266</v>
      </c>
      <c r="I45" s="134">
        <v>-4723.0882695883092</v>
      </c>
      <c r="J45" s="134">
        <v>-970.35984996156185</v>
      </c>
      <c r="K45" s="134">
        <v>-3855.7026408060415</v>
      </c>
      <c r="L45" s="17"/>
      <c r="M45" s="17"/>
      <c r="N45" s="134">
        <v>-3769.0650088104649</v>
      </c>
      <c r="O45" s="134">
        <v>-3420.2932660367233</v>
      </c>
      <c r="P45" s="134">
        <v>-4906.8591828358039</v>
      </c>
      <c r="Q45" s="134">
        <v>-2326.7360758134346</v>
      </c>
      <c r="R45" s="134">
        <v>-7795.5670092967266</v>
      </c>
      <c r="S45" s="134">
        <v>-4723.0882695883092</v>
      </c>
      <c r="T45" s="134">
        <v>-970.35984996156185</v>
      </c>
      <c r="U45" s="134">
        <v>-3855.7026408060415</v>
      </c>
      <c r="V45" s="17"/>
      <c r="W45" s="17"/>
      <c r="X45" s="56">
        <v>0</v>
      </c>
      <c r="Y45" s="56">
        <v>0</v>
      </c>
      <c r="Z45" s="56">
        <v>0</v>
      </c>
      <c r="AA45" s="56">
        <v>0</v>
      </c>
      <c r="AB45" s="56">
        <v>0</v>
      </c>
      <c r="AC45" s="56">
        <v>0</v>
      </c>
      <c r="AD45" s="56">
        <v>0</v>
      </c>
      <c r="AE45" s="56">
        <v>0</v>
      </c>
      <c r="AF45" s="17"/>
      <c r="AG45" s="17"/>
    </row>
    <row r="46" spans="1:33" x14ac:dyDescent="0.25">
      <c r="A46" s="2" t="s">
        <v>307</v>
      </c>
      <c r="B46" s="9" t="s">
        <v>38</v>
      </c>
      <c r="C46" s="46" t="s">
        <v>562</v>
      </c>
      <c r="D46" s="134">
        <v>12624.205534111499</v>
      </c>
      <c r="E46" s="134">
        <v>23685.630571345693</v>
      </c>
      <c r="F46" s="134">
        <v>27301.424419380466</v>
      </c>
      <c r="G46" s="134">
        <v>13121.622486897186</v>
      </c>
      <c r="H46" s="134">
        <v>11647.574856033323</v>
      </c>
      <c r="I46" s="134">
        <v>9931.798981298145</v>
      </c>
      <c r="J46" s="134">
        <v>18376.986407345354</v>
      </c>
      <c r="K46" s="134">
        <v>18848.827000504625</v>
      </c>
      <c r="L46" s="17"/>
      <c r="M46" s="17"/>
      <c r="N46" s="134">
        <v>12624.205534111499</v>
      </c>
      <c r="O46" s="134">
        <v>23685.630571345693</v>
      </c>
      <c r="P46" s="134">
        <v>27301.424419380466</v>
      </c>
      <c r="Q46" s="134">
        <v>13121.622486897186</v>
      </c>
      <c r="R46" s="134">
        <v>11647.574856033323</v>
      </c>
      <c r="S46" s="134">
        <v>9931.798981298145</v>
      </c>
      <c r="T46" s="134">
        <v>18376.986407345354</v>
      </c>
      <c r="U46" s="134">
        <v>18848.827000504625</v>
      </c>
      <c r="V46" s="17"/>
      <c r="W46" s="17"/>
      <c r="X46" s="56">
        <v>0</v>
      </c>
      <c r="Y46" s="56">
        <v>0</v>
      </c>
      <c r="Z46" s="56">
        <v>0</v>
      </c>
      <c r="AA46" s="56">
        <v>0</v>
      </c>
      <c r="AB46" s="56">
        <v>0</v>
      </c>
      <c r="AC46" s="56">
        <v>0</v>
      </c>
      <c r="AD46" s="56">
        <v>0</v>
      </c>
      <c r="AE46" s="56">
        <v>0</v>
      </c>
      <c r="AF46" s="17"/>
      <c r="AG46" s="17"/>
    </row>
    <row r="47" spans="1:33" x14ac:dyDescent="0.25">
      <c r="A47" s="2" t="s">
        <v>308</v>
      </c>
      <c r="B47" s="9" t="s">
        <v>39</v>
      </c>
      <c r="C47" s="46" t="s">
        <v>562</v>
      </c>
      <c r="D47" s="134">
        <v>0</v>
      </c>
      <c r="E47" s="134">
        <v>0</v>
      </c>
      <c r="F47" s="134">
        <v>0</v>
      </c>
      <c r="G47" s="134">
        <v>0</v>
      </c>
      <c r="H47" s="134">
        <v>0</v>
      </c>
      <c r="I47" s="134">
        <v>-2564.7356185501631</v>
      </c>
      <c r="J47" s="134">
        <v>0</v>
      </c>
      <c r="K47" s="134">
        <v>-3038.9900450345922</v>
      </c>
      <c r="L47" s="17"/>
      <c r="M47" s="17"/>
      <c r="N47" s="134">
        <v>0</v>
      </c>
      <c r="O47" s="134">
        <v>0</v>
      </c>
      <c r="P47" s="134">
        <v>0</v>
      </c>
      <c r="Q47" s="134">
        <v>0</v>
      </c>
      <c r="R47" s="134">
        <v>0</v>
      </c>
      <c r="S47" s="134">
        <v>-2564.7356185501631</v>
      </c>
      <c r="T47" s="134">
        <v>0</v>
      </c>
      <c r="U47" s="134">
        <v>-3038.9900450345922</v>
      </c>
      <c r="V47" s="17"/>
      <c r="W47" s="17"/>
      <c r="X47" s="56">
        <v>0</v>
      </c>
      <c r="Y47" s="56">
        <v>0</v>
      </c>
      <c r="Z47" s="56">
        <v>0</v>
      </c>
      <c r="AA47" s="56">
        <v>0</v>
      </c>
      <c r="AB47" s="56">
        <v>0</v>
      </c>
      <c r="AC47" s="56">
        <v>0</v>
      </c>
      <c r="AD47" s="56">
        <v>0</v>
      </c>
      <c r="AE47" s="56">
        <v>0</v>
      </c>
      <c r="AF47" s="17"/>
      <c r="AG47" s="17"/>
    </row>
    <row r="48" spans="1:33" x14ac:dyDescent="0.25">
      <c r="A48" s="2" t="s">
        <v>309</v>
      </c>
      <c r="B48" s="9" t="s">
        <v>450</v>
      </c>
      <c r="C48" s="46" t="s">
        <v>562</v>
      </c>
      <c r="D48" s="134">
        <v>118326.75190425984</v>
      </c>
      <c r="E48" s="134">
        <v>138592.0892095688</v>
      </c>
      <c r="F48" s="134">
        <v>160986.65444611348</v>
      </c>
      <c r="G48" s="134">
        <v>171781.54085719722</v>
      </c>
      <c r="H48" s="134">
        <v>175633.5487039338</v>
      </c>
      <c r="I48" s="134">
        <v>178277.52379709348</v>
      </c>
      <c r="J48" s="134">
        <v>195684.15035447729</v>
      </c>
      <c r="K48" s="134">
        <v>207638.28466914129</v>
      </c>
      <c r="L48" s="17"/>
      <c r="M48" s="17"/>
      <c r="N48" s="134">
        <v>118326.75190425984</v>
      </c>
      <c r="O48" s="134">
        <v>138592.0892095688</v>
      </c>
      <c r="P48" s="134">
        <v>160986.65444611348</v>
      </c>
      <c r="Q48" s="134">
        <v>171781.54085719722</v>
      </c>
      <c r="R48" s="134">
        <v>175633.5487039338</v>
      </c>
      <c r="S48" s="134">
        <v>178277.52379709348</v>
      </c>
      <c r="T48" s="134">
        <v>195684.15035447729</v>
      </c>
      <c r="U48" s="134">
        <v>207638.28466914129</v>
      </c>
      <c r="V48" s="17"/>
      <c r="W48" s="17"/>
      <c r="X48" s="56">
        <v>0</v>
      </c>
      <c r="Y48" s="56">
        <v>0</v>
      </c>
      <c r="Z48" s="56">
        <v>0</v>
      </c>
      <c r="AA48" s="56">
        <v>0</v>
      </c>
      <c r="AB48" s="56">
        <v>0</v>
      </c>
      <c r="AC48" s="56">
        <v>0</v>
      </c>
      <c r="AD48" s="56">
        <v>0</v>
      </c>
      <c r="AE48" s="56">
        <v>0</v>
      </c>
      <c r="AF48" s="17"/>
      <c r="AG48" s="17"/>
    </row>
    <row r="49" spans="1:33" x14ac:dyDescent="0.25">
      <c r="A49" s="2"/>
      <c r="B49" s="10" t="s">
        <v>451</v>
      </c>
      <c r="C49" s="11"/>
      <c r="D49" s="54"/>
      <c r="E49" s="54"/>
      <c r="F49" s="54"/>
      <c r="G49" s="54"/>
      <c r="H49" s="54"/>
      <c r="I49" s="54"/>
      <c r="J49" s="54"/>
      <c r="K49" s="54"/>
      <c r="L49" s="17"/>
      <c r="M49" s="17"/>
      <c r="N49" s="54"/>
      <c r="O49" s="54"/>
      <c r="P49" s="54"/>
      <c r="Q49" s="54"/>
      <c r="R49" s="54"/>
      <c r="S49" s="54"/>
      <c r="T49" s="54"/>
      <c r="U49" s="54"/>
      <c r="V49" s="17"/>
      <c r="W49" s="17"/>
      <c r="X49" s="54"/>
      <c r="Y49" s="54"/>
      <c r="Z49" s="54"/>
      <c r="AA49" s="54"/>
      <c r="AB49" s="54"/>
      <c r="AC49" s="54"/>
      <c r="AD49" s="54"/>
      <c r="AE49" s="54"/>
      <c r="AF49" s="17"/>
      <c r="AG49" s="17"/>
    </row>
    <row r="50" spans="1:33" x14ac:dyDescent="0.25">
      <c r="A50" s="2" t="s">
        <v>310</v>
      </c>
      <c r="B50" s="9" t="s">
        <v>34</v>
      </c>
      <c r="C50" s="46" t="s">
        <v>562</v>
      </c>
      <c r="D50" s="134">
        <v>55280.483545938318</v>
      </c>
      <c r="E50" s="134">
        <v>54799.926358112694</v>
      </c>
      <c r="F50" s="134">
        <v>52882.664548449538</v>
      </c>
      <c r="G50" s="134">
        <v>48913.926890036986</v>
      </c>
      <c r="H50" s="134">
        <v>45563.382067777537</v>
      </c>
      <c r="I50" s="134">
        <v>39900.026589585948</v>
      </c>
      <c r="J50" s="134">
        <v>35363.479186885932</v>
      </c>
      <c r="K50" s="134">
        <v>32180.602682081586</v>
      </c>
      <c r="L50" s="17"/>
      <c r="M50" s="17"/>
      <c r="N50" s="134">
        <v>55280.483545938318</v>
      </c>
      <c r="O50" s="134">
        <v>54799.926358112694</v>
      </c>
      <c r="P50" s="134">
        <v>52882.664548449538</v>
      </c>
      <c r="Q50" s="134">
        <v>48913.926890036986</v>
      </c>
      <c r="R50" s="134">
        <v>45563.382067777537</v>
      </c>
      <c r="S50" s="134">
        <v>39900.026589585948</v>
      </c>
      <c r="T50" s="134">
        <v>35363.479186885932</v>
      </c>
      <c r="U50" s="134">
        <v>32180.602682081586</v>
      </c>
      <c r="V50" s="17"/>
      <c r="W50" s="17"/>
      <c r="X50" s="56">
        <v>0</v>
      </c>
      <c r="Y50" s="56">
        <v>0</v>
      </c>
      <c r="Z50" s="56">
        <v>0</v>
      </c>
      <c r="AA50" s="56">
        <v>0</v>
      </c>
      <c r="AB50" s="56">
        <v>0</v>
      </c>
      <c r="AC50" s="56">
        <v>0</v>
      </c>
      <c r="AD50" s="56">
        <v>0</v>
      </c>
      <c r="AE50" s="56">
        <v>0</v>
      </c>
      <c r="AF50" s="17"/>
      <c r="AG50" s="17"/>
    </row>
    <row r="51" spans="1:33" x14ac:dyDescent="0.25">
      <c r="A51" s="2" t="s">
        <v>311</v>
      </c>
      <c r="B51" s="9" t="s">
        <v>35</v>
      </c>
      <c r="C51" s="46" t="s">
        <v>562</v>
      </c>
      <c r="D51" s="134">
        <v>1475.2883866426362</v>
      </c>
      <c r="E51" s="134">
        <v>1939.0884557373495</v>
      </c>
      <c r="F51" s="134">
        <v>1233.4149165819081</v>
      </c>
      <c r="G51" s="134">
        <v>2129.0487329471507</v>
      </c>
      <c r="H51" s="134">
        <v>829.30469408968997</v>
      </c>
      <c r="I51" s="134">
        <v>1135.245803457618</v>
      </c>
      <c r="J51" s="134">
        <v>1198.5883733677938</v>
      </c>
      <c r="K51" s="134">
        <v>567.27327820340372</v>
      </c>
      <c r="L51" s="17"/>
      <c r="M51" s="17"/>
      <c r="N51" s="134">
        <v>1475.2883866426362</v>
      </c>
      <c r="O51" s="134">
        <v>1939.0884557373495</v>
      </c>
      <c r="P51" s="134">
        <v>1233.4149165819081</v>
      </c>
      <c r="Q51" s="134">
        <v>2129.0487329471507</v>
      </c>
      <c r="R51" s="134">
        <v>829.30469408968997</v>
      </c>
      <c r="S51" s="134">
        <v>1135.245803457618</v>
      </c>
      <c r="T51" s="134">
        <v>1198.5883733677938</v>
      </c>
      <c r="U51" s="134">
        <v>567.27327820340372</v>
      </c>
      <c r="V51" s="17"/>
      <c r="W51" s="17"/>
      <c r="X51" s="56">
        <v>0</v>
      </c>
      <c r="Y51" s="56">
        <v>0</v>
      </c>
      <c r="Z51" s="56">
        <v>0</v>
      </c>
      <c r="AA51" s="56">
        <v>0</v>
      </c>
      <c r="AB51" s="56">
        <v>0</v>
      </c>
      <c r="AC51" s="56">
        <v>0</v>
      </c>
      <c r="AD51" s="56">
        <v>0</v>
      </c>
      <c r="AE51" s="56">
        <v>0</v>
      </c>
      <c r="AF51" s="17"/>
      <c r="AG51" s="17"/>
    </row>
    <row r="52" spans="1:33" x14ac:dyDescent="0.25">
      <c r="A52" s="2" t="s">
        <v>312</v>
      </c>
      <c r="B52" s="9" t="s">
        <v>36</v>
      </c>
      <c r="C52" s="46" t="s">
        <v>562</v>
      </c>
      <c r="D52" s="134">
        <v>-3814.0636027022674</v>
      </c>
      <c r="E52" s="134">
        <v>-4162.6842250014397</v>
      </c>
      <c r="F52" s="134">
        <v>-5218.0626910786032</v>
      </c>
      <c r="G52" s="134">
        <v>-5488.9239326504949</v>
      </c>
      <c r="H52" s="134">
        <v>-6499.6869431468622</v>
      </c>
      <c r="I52" s="134">
        <v>-5671.7932061576357</v>
      </c>
      <c r="J52" s="134">
        <v>-4387.5051378682601</v>
      </c>
      <c r="K52" s="134">
        <v>-4481.3044546910078</v>
      </c>
      <c r="N52" s="134">
        <v>-3814.0636027022674</v>
      </c>
      <c r="O52" s="134">
        <v>-4162.6842250014397</v>
      </c>
      <c r="P52" s="134">
        <v>-5218.0626910786032</v>
      </c>
      <c r="Q52" s="134">
        <v>-5488.9239326504949</v>
      </c>
      <c r="R52" s="134">
        <v>-6499.6869431468622</v>
      </c>
      <c r="S52" s="134">
        <v>-5671.7932061576357</v>
      </c>
      <c r="T52" s="134">
        <v>-4387.5051378682601</v>
      </c>
      <c r="U52" s="134">
        <v>-4481.3044546910078</v>
      </c>
      <c r="X52" s="56">
        <v>0</v>
      </c>
      <c r="Y52" s="56">
        <v>0</v>
      </c>
      <c r="Z52" s="56">
        <v>0</v>
      </c>
      <c r="AA52" s="56">
        <v>0</v>
      </c>
      <c r="AB52" s="56">
        <v>0</v>
      </c>
      <c r="AC52" s="56">
        <v>0</v>
      </c>
      <c r="AD52" s="56">
        <v>0</v>
      </c>
      <c r="AE52" s="56">
        <v>0</v>
      </c>
      <c r="AF52" s="17"/>
      <c r="AG52" s="17"/>
    </row>
    <row r="53" spans="1:33" x14ac:dyDescent="0.25">
      <c r="A53" s="2" t="s">
        <v>313</v>
      </c>
      <c r="B53" s="9" t="s">
        <v>37</v>
      </c>
      <c r="C53" s="46" t="s">
        <v>562</v>
      </c>
      <c r="D53" s="134">
        <v>-2338.775216059631</v>
      </c>
      <c r="E53" s="134">
        <v>-2223.5957692640904</v>
      </c>
      <c r="F53" s="134">
        <v>-3984.6477744966951</v>
      </c>
      <c r="G53" s="134">
        <v>-3359.8751997033442</v>
      </c>
      <c r="H53" s="134">
        <v>-5670.382249057172</v>
      </c>
      <c r="I53" s="134">
        <v>-4536.5474027000182</v>
      </c>
      <c r="J53" s="134">
        <v>-3188.9167645004663</v>
      </c>
      <c r="K53" s="134">
        <v>-3914.0311764876042</v>
      </c>
      <c r="L53" s="17"/>
      <c r="M53" s="17"/>
      <c r="N53" s="134">
        <v>-2338.775216059631</v>
      </c>
      <c r="O53" s="134">
        <v>-2223.5957692640904</v>
      </c>
      <c r="P53" s="134">
        <v>-3984.6477744966951</v>
      </c>
      <c r="Q53" s="134">
        <v>-3359.8751997033442</v>
      </c>
      <c r="R53" s="134">
        <v>-5670.382249057172</v>
      </c>
      <c r="S53" s="134">
        <v>-4536.5474027000182</v>
      </c>
      <c r="T53" s="134">
        <v>-3188.9167645004663</v>
      </c>
      <c r="U53" s="134">
        <v>-3914.0311764876042</v>
      </c>
      <c r="V53" s="17"/>
      <c r="W53" s="17"/>
      <c r="X53" s="56">
        <v>0</v>
      </c>
      <c r="Y53" s="56">
        <v>0</v>
      </c>
      <c r="Z53" s="56">
        <v>0</v>
      </c>
      <c r="AA53" s="56">
        <v>0</v>
      </c>
      <c r="AB53" s="56">
        <v>0</v>
      </c>
      <c r="AC53" s="56">
        <v>0</v>
      </c>
      <c r="AD53" s="56">
        <v>0</v>
      </c>
      <c r="AE53" s="56">
        <v>0</v>
      </c>
      <c r="AF53" s="17"/>
      <c r="AG53" s="17"/>
    </row>
    <row r="54" spans="1:33" x14ac:dyDescent="0.25">
      <c r="A54" s="2" t="s">
        <v>314</v>
      </c>
      <c r="B54" s="9" t="s">
        <v>38</v>
      </c>
      <c r="C54" s="46" t="s">
        <v>562</v>
      </c>
      <c r="D54" s="134">
        <v>1858.2180282340082</v>
      </c>
      <c r="E54" s="134">
        <v>306.33395960093446</v>
      </c>
      <c r="F54" s="134">
        <v>15.910116084147997</v>
      </c>
      <c r="G54" s="134">
        <v>9.3303774438986107</v>
      </c>
      <c r="H54" s="134">
        <v>7.0267708655804668</v>
      </c>
      <c r="I54" s="134">
        <v>0</v>
      </c>
      <c r="J54" s="134">
        <v>6.0402596961203887</v>
      </c>
      <c r="K54" s="134">
        <v>0</v>
      </c>
      <c r="L54" s="17"/>
      <c r="M54" s="17"/>
      <c r="N54" s="134">
        <v>1858.2180282340082</v>
      </c>
      <c r="O54" s="134">
        <v>306.33395960093446</v>
      </c>
      <c r="P54" s="134">
        <v>15.910116084147997</v>
      </c>
      <c r="Q54" s="134">
        <v>9.3303774438986107</v>
      </c>
      <c r="R54" s="134">
        <v>7.0267708655804668</v>
      </c>
      <c r="S54" s="134">
        <v>0</v>
      </c>
      <c r="T54" s="134">
        <v>6.0402596961203887</v>
      </c>
      <c r="U54" s="134">
        <v>0</v>
      </c>
      <c r="V54" s="17"/>
      <c r="W54" s="17"/>
      <c r="X54" s="56">
        <v>0</v>
      </c>
      <c r="Y54" s="56">
        <v>0</v>
      </c>
      <c r="Z54" s="56">
        <v>0</v>
      </c>
      <c r="AA54" s="56">
        <v>0</v>
      </c>
      <c r="AB54" s="56">
        <v>0</v>
      </c>
      <c r="AC54" s="56">
        <v>0</v>
      </c>
      <c r="AD54" s="56">
        <v>0</v>
      </c>
      <c r="AE54" s="56">
        <v>0</v>
      </c>
      <c r="AF54" s="17"/>
      <c r="AG54" s="17"/>
    </row>
    <row r="55" spans="1:33" x14ac:dyDescent="0.25">
      <c r="A55" s="2" t="s">
        <v>315</v>
      </c>
      <c r="B55" s="9" t="s">
        <v>39</v>
      </c>
      <c r="C55" s="46" t="s">
        <v>562</v>
      </c>
      <c r="D55" s="134">
        <v>0</v>
      </c>
      <c r="E55" s="134">
        <v>0</v>
      </c>
      <c r="F55" s="134">
        <v>0</v>
      </c>
      <c r="G55" s="134">
        <v>0</v>
      </c>
      <c r="H55" s="134">
        <v>0</v>
      </c>
      <c r="I55" s="134">
        <v>0</v>
      </c>
      <c r="J55" s="134">
        <v>0</v>
      </c>
      <c r="K55" s="134">
        <v>0</v>
      </c>
      <c r="L55" s="17"/>
      <c r="M55" s="17"/>
      <c r="N55" s="134">
        <v>0</v>
      </c>
      <c r="O55" s="134">
        <v>0</v>
      </c>
      <c r="P55" s="134">
        <v>0</v>
      </c>
      <c r="Q55" s="134">
        <v>0</v>
      </c>
      <c r="R55" s="134">
        <v>0</v>
      </c>
      <c r="S55" s="134">
        <v>0</v>
      </c>
      <c r="T55" s="134">
        <v>0</v>
      </c>
      <c r="U55" s="134">
        <v>0</v>
      </c>
      <c r="V55" s="17"/>
      <c r="W55" s="17"/>
      <c r="X55" s="56">
        <v>0</v>
      </c>
      <c r="Y55" s="56">
        <v>0</v>
      </c>
      <c r="Z55" s="56">
        <v>0</v>
      </c>
      <c r="AA55" s="56">
        <v>0</v>
      </c>
      <c r="AB55" s="56">
        <v>0</v>
      </c>
      <c r="AC55" s="56">
        <v>0</v>
      </c>
      <c r="AD55" s="56">
        <v>0</v>
      </c>
      <c r="AE55" s="56">
        <v>0</v>
      </c>
      <c r="AF55" s="17"/>
      <c r="AG55" s="17"/>
    </row>
    <row r="56" spans="1:33" x14ac:dyDescent="0.25">
      <c r="A56" s="2" t="s">
        <v>316</v>
      </c>
      <c r="B56" s="9" t="s">
        <v>458</v>
      </c>
      <c r="C56" s="46" t="s">
        <v>562</v>
      </c>
      <c r="D56" s="134">
        <v>54799.926358112694</v>
      </c>
      <c r="E56" s="134">
        <v>52882.664548449538</v>
      </c>
      <c r="F56" s="134">
        <v>48913.926890036986</v>
      </c>
      <c r="G56" s="134">
        <v>45563.382067777537</v>
      </c>
      <c r="H56" s="134">
        <v>39900.026589585948</v>
      </c>
      <c r="I56" s="134">
        <v>35363.479186885932</v>
      </c>
      <c r="J56" s="134">
        <v>32180.602682081586</v>
      </c>
      <c r="K56" s="134">
        <v>28266.57150559398</v>
      </c>
      <c r="L56" s="17"/>
      <c r="M56" s="17"/>
      <c r="N56" s="134">
        <v>54799.926358112694</v>
      </c>
      <c r="O56" s="134">
        <v>52882.664548449538</v>
      </c>
      <c r="P56" s="134">
        <v>48913.926890036986</v>
      </c>
      <c r="Q56" s="134">
        <v>45563.382067777537</v>
      </c>
      <c r="R56" s="134">
        <v>39900.026589585948</v>
      </c>
      <c r="S56" s="134">
        <v>35363.479186885932</v>
      </c>
      <c r="T56" s="134">
        <v>32180.602682081586</v>
      </c>
      <c r="U56" s="134">
        <v>28266.57150559398</v>
      </c>
      <c r="V56" s="17"/>
      <c r="W56" s="17"/>
      <c r="X56" s="56">
        <v>0</v>
      </c>
      <c r="Y56" s="56">
        <v>0</v>
      </c>
      <c r="Z56" s="56">
        <v>0</v>
      </c>
      <c r="AA56" s="56">
        <v>0</v>
      </c>
      <c r="AB56" s="56">
        <v>0</v>
      </c>
      <c r="AC56" s="56">
        <v>0</v>
      </c>
      <c r="AD56" s="56">
        <v>0</v>
      </c>
      <c r="AE56" s="56">
        <v>0</v>
      </c>
      <c r="AF56" s="17"/>
      <c r="AG56" s="17"/>
    </row>
    <row r="57" spans="1:33" x14ac:dyDescent="0.25">
      <c r="A57" s="2"/>
      <c r="B57" s="10" t="s">
        <v>264</v>
      </c>
      <c r="C57" s="11"/>
      <c r="D57" s="54"/>
      <c r="E57" s="54"/>
      <c r="F57" s="54"/>
      <c r="G57" s="54"/>
      <c r="H57" s="54"/>
      <c r="I57" s="54"/>
      <c r="J57" s="54"/>
      <c r="K57" s="54"/>
      <c r="L57" s="17"/>
      <c r="M57" s="17"/>
      <c r="N57" s="54"/>
      <c r="O57" s="54"/>
      <c r="P57" s="54"/>
      <c r="Q57" s="54"/>
      <c r="R57" s="54"/>
      <c r="S57" s="54"/>
      <c r="T57" s="54"/>
      <c r="U57" s="54"/>
      <c r="V57" s="17"/>
      <c r="W57" s="17"/>
      <c r="X57" s="54"/>
      <c r="Y57" s="54"/>
      <c r="Z57" s="54"/>
      <c r="AA57" s="54"/>
      <c r="AB57" s="54"/>
      <c r="AC57" s="54"/>
      <c r="AD57" s="54"/>
      <c r="AE57" s="54"/>
      <c r="AF57" s="17"/>
      <c r="AG57" s="17"/>
    </row>
    <row r="58" spans="1:33" x14ac:dyDescent="0.25">
      <c r="A58" s="2" t="s">
        <v>317</v>
      </c>
      <c r="B58" s="9" t="s">
        <v>34</v>
      </c>
      <c r="C58" s="46" t="s">
        <v>562</v>
      </c>
      <c r="D58" s="134">
        <v>577307.49225001968</v>
      </c>
      <c r="E58" s="134">
        <v>706596.19769375143</v>
      </c>
      <c r="F58" s="134">
        <v>887245.93651154474</v>
      </c>
      <c r="G58" s="134">
        <v>1033066.5764218355</v>
      </c>
      <c r="H58" s="134">
        <v>1298075.446277204</v>
      </c>
      <c r="I58" s="134">
        <v>1483157.269102114</v>
      </c>
      <c r="J58" s="134">
        <v>1746562.1599590483</v>
      </c>
      <c r="K58" s="134">
        <v>2137202.562020753</v>
      </c>
      <c r="L58" s="17"/>
      <c r="M58" s="17"/>
      <c r="N58" s="134">
        <v>577307.49225001968</v>
      </c>
      <c r="O58" s="134">
        <v>706596.19769375143</v>
      </c>
      <c r="P58" s="134">
        <v>887245.93651154474</v>
      </c>
      <c r="Q58" s="134">
        <v>1033066.5764218355</v>
      </c>
      <c r="R58" s="134">
        <v>1298075.446277204</v>
      </c>
      <c r="S58" s="134">
        <v>1483157.269102114</v>
      </c>
      <c r="T58" s="134">
        <v>1746562.1599590483</v>
      </c>
      <c r="U58" s="134">
        <v>2137202.562020753</v>
      </c>
      <c r="V58" s="17"/>
      <c r="W58" s="17"/>
      <c r="X58" s="56">
        <v>0</v>
      </c>
      <c r="Y58" s="56">
        <v>0</v>
      </c>
      <c r="Z58" s="56">
        <v>0</v>
      </c>
      <c r="AA58" s="56">
        <v>0</v>
      </c>
      <c r="AB58" s="56">
        <v>0</v>
      </c>
      <c r="AC58" s="56">
        <v>0</v>
      </c>
      <c r="AD58" s="56">
        <v>0</v>
      </c>
      <c r="AE58" s="56">
        <v>0</v>
      </c>
      <c r="AF58" s="17"/>
      <c r="AG58" s="17"/>
    </row>
    <row r="59" spans="1:33" x14ac:dyDescent="0.25">
      <c r="A59" s="2" t="s">
        <v>318</v>
      </c>
      <c r="B59" s="9" t="s">
        <v>35</v>
      </c>
      <c r="C59" s="46" t="s">
        <v>562</v>
      </c>
      <c r="D59" s="134">
        <v>15406.79430074948</v>
      </c>
      <c r="E59" s="134">
        <v>25002.816990337418</v>
      </c>
      <c r="F59" s="134">
        <v>20693.782775779382</v>
      </c>
      <c r="G59" s="134">
        <v>44965.702519152132</v>
      </c>
      <c r="H59" s="134">
        <v>23626.430085433807</v>
      </c>
      <c r="I59" s="134">
        <v>42199.171517727773</v>
      </c>
      <c r="J59" s="134">
        <v>59196.921412284813</v>
      </c>
      <c r="K59" s="134">
        <v>37674.182659645689</v>
      </c>
      <c r="L59" s="17"/>
      <c r="M59" s="17"/>
      <c r="N59" s="134">
        <v>15406.79430074948</v>
      </c>
      <c r="O59" s="134">
        <v>25002.816990337418</v>
      </c>
      <c r="P59" s="134">
        <v>20693.782775779382</v>
      </c>
      <c r="Q59" s="134">
        <v>44965.702519152132</v>
      </c>
      <c r="R59" s="134">
        <v>23626.430085433807</v>
      </c>
      <c r="S59" s="134">
        <v>42199.171517727773</v>
      </c>
      <c r="T59" s="134">
        <v>59196.921412284813</v>
      </c>
      <c r="U59" s="134">
        <v>37674.182659645689</v>
      </c>
      <c r="V59" s="17"/>
      <c r="W59" s="17"/>
      <c r="X59" s="56">
        <v>0</v>
      </c>
      <c r="Y59" s="56">
        <v>0</v>
      </c>
      <c r="Z59" s="56">
        <v>0</v>
      </c>
      <c r="AA59" s="56">
        <v>0</v>
      </c>
      <c r="AB59" s="56">
        <v>0</v>
      </c>
      <c r="AC59" s="56">
        <v>0</v>
      </c>
      <c r="AD59" s="56">
        <v>0</v>
      </c>
      <c r="AE59" s="56">
        <v>0</v>
      </c>
      <c r="AF59" s="17"/>
      <c r="AG59" s="17"/>
    </row>
    <row r="60" spans="1:33" x14ac:dyDescent="0.25">
      <c r="A60" s="2" t="s">
        <v>319</v>
      </c>
      <c r="B60" s="9" t="s">
        <v>36</v>
      </c>
      <c r="C60" s="46" t="s">
        <v>562</v>
      </c>
      <c r="D60" s="134">
        <v>-19122.896921894626</v>
      </c>
      <c r="E60" s="134">
        <v>-23788.357430868982</v>
      </c>
      <c r="F60" s="134">
        <v>-25805.893783347747</v>
      </c>
      <c r="G60" s="134">
        <v>-31788.745186515283</v>
      </c>
      <c r="H60" s="134">
        <v>-44039.585443986245</v>
      </c>
      <c r="I60" s="134">
        <v>-42124.884257069818</v>
      </c>
      <c r="J60" s="134">
        <v>-49630.418827217167</v>
      </c>
      <c r="K60" s="134">
        <v>-54803.973565222128</v>
      </c>
      <c r="N60" s="134">
        <v>-19122.896921894626</v>
      </c>
      <c r="O60" s="134">
        <v>-23788.357430868982</v>
      </c>
      <c r="P60" s="134">
        <v>-25805.893783347747</v>
      </c>
      <c r="Q60" s="134">
        <v>-31788.745186515283</v>
      </c>
      <c r="R60" s="134">
        <v>-44039.585443986245</v>
      </c>
      <c r="S60" s="134">
        <v>-42124.884257069818</v>
      </c>
      <c r="T60" s="134">
        <v>-49630.418827217167</v>
      </c>
      <c r="U60" s="134">
        <v>-54803.973565222128</v>
      </c>
      <c r="X60" s="56">
        <v>0</v>
      </c>
      <c r="Y60" s="56">
        <v>0</v>
      </c>
      <c r="Z60" s="56">
        <v>0</v>
      </c>
      <c r="AA60" s="56">
        <v>0</v>
      </c>
      <c r="AB60" s="56">
        <v>0</v>
      </c>
      <c r="AC60" s="56">
        <v>0</v>
      </c>
      <c r="AD60" s="56">
        <v>0</v>
      </c>
      <c r="AE60" s="56">
        <v>0</v>
      </c>
      <c r="AF60" s="17"/>
      <c r="AG60" s="17"/>
    </row>
    <row r="61" spans="1:33" x14ac:dyDescent="0.25">
      <c r="A61" s="2" t="s">
        <v>320</v>
      </c>
      <c r="B61" s="9" t="s">
        <v>37</v>
      </c>
      <c r="C61" s="46" t="s">
        <v>562</v>
      </c>
      <c r="D61" s="134">
        <v>-3716.1026211451463</v>
      </c>
      <c r="E61" s="134">
        <v>1214.4595594684361</v>
      </c>
      <c r="F61" s="134">
        <v>-5112.1110075683646</v>
      </c>
      <c r="G61" s="134">
        <v>13176.957332636848</v>
      </c>
      <c r="H61" s="134">
        <v>-20413.155358552438</v>
      </c>
      <c r="I61" s="134">
        <v>74.287260657954903</v>
      </c>
      <c r="J61" s="134">
        <v>9566.5025850676466</v>
      </c>
      <c r="K61" s="134">
        <v>-17129.790905576439</v>
      </c>
      <c r="L61" s="17"/>
      <c r="M61" s="17"/>
      <c r="N61" s="134">
        <v>-3716.1026211451463</v>
      </c>
      <c r="O61" s="134">
        <v>1214.4595594684361</v>
      </c>
      <c r="P61" s="134">
        <v>-5112.1110075683646</v>
      </c>
      <c r="Q61" s="134">
        <v>13176.957332636848</v>
      </c>
      <c r="R61" s="134">
        <v>-20413.155358552438</v>
      </c>
      <c r="S61" s="134">
        <v>74.287260657954903</v>
      </c>
      <c r="T61" s="134">
        <v>9566.5025850676466</v>
      </c>
      <c r="U61" s="134">
        <v>-17129.790905576439</v>
      </c>
      <c r="V61" s="17"/>
      <c r="W61" s="17"/>
      <c r="X61" s="56">
        <v>0</v>
      </c>
      <c r="Y61" s="56">
        <v>0</v>
      </c>
      <c r="Z61" s="56">
        <v>0</v>
      </c>
      <c r="AA61" s="56">
        <v>0</v>
      </c>
      <c r="AB61" s="56">
        <v>0</v>
      </c>
      <c r="AC61" s="56">
        <v>0</v>
      </c>
      <c r="AD61" s="56">
        <v>0</v>
      </c>
      <c r="AE61" s="56">
        <v>0</v>
      </c>
      <c r="AF61" s="17"/>
      <c r="AG61" s="17"/>
    </row>
    <row r="62" spans="1:33" x14ac:dyDescent="0.25">
      <c r="A62" s="2" t="s">
        <v>321</v>
      </c>
      <c r="B62" s="9" t="s">
        <v>38</v>
      </c>
      <c r="C62" s="46" t="s">
        <v>562</v>
      </c>
      <c r="D62" s="134">
        <v>133553.54264626466</v>
      </c>
      <c r="E62" s="134">
        <v>180853.48711749082</v>
      </c>
      <c r="F62" s="134">
        <v>151855.09123231965</v>
      </c>
      <c r="G62" s="134">
        <v>252156.54749039109</v>
      </c>
      <c r="H62" s="134">
        <v>206821.02120003721</v>
      </c>
      <c r="I62" s="134">
        <v>263663.73018478643</v>
      </c>
      <c r="J62" s="134">
        <v>381455.99197524646</v>
      </c>
      <c r="K62" s="134">
        <v>303856.06917688518</v>
      </c>
      <c r="L62" s="17"/>
      <c r="M62" s="17"/>
      <c r="N62" s="134">
        <v>133553.54264626466</v>
      </c>
      <c r="O62" s="134">
        <v>180853.48711749082</v>
      </c>
      <c r="P62" s="134">
        <v>151855.09123231965</v>
      </c>
      <c r="Q62" s="134">
        <v>252156.54749039109</v>
      </c>
      <c r="R62" s="134">
        <v>206821.02120003721</v>
      </c>
      <c r="S62" s="134">
        <v>263663.73018478643</v>
      </c>
      <c r="T62" s="134">
        <v>381455.99197524646</v>
      </c>
      <c r="U62" s="134">
        <v>303856.06917688518</v>
      </c>
      <c r="V62" s="17"/>
      <c r="W62" s="17"/>
      <c r="X62" s="56">
        <v>0</v>
      </c>
      <c r="Y62" s="56">
        <v>0</v>
      </c>
      <c r="Z62" s="56">
        <v>0</v>
      </c>
      <c r="AA62" s="56">
        <v>0</v>
      </c>
      <c r="AB62" s="56">
        <v>0</v>
      </c>
      <c r="AC62" s="56">
        <v>0</v>
      </c>
      <c r="AD62" s="56">
        <v>0</v>
      </c>
      <c r="AE62" s="56">
        <v>0</v>
      </c>
      <c r="AF62" s="17"/>
      <c r="AG62" s="17"/>
    </row>
    <row r="63" spans="1:33" x14ac:dyDescent="0.25">
      <c r="A63" s="2" t="s">
        <v>322</v>
      </c>
      <c r="B63" s="9" t="s">
        <v>39</v>
      </c>
      <c r="C63" s="46" t="s">
        <v>562</v>
      </c>
      <c r="D63" s="134">
        <v>-548.73458138768467</v>
      </c>
      <c r="E63" s="134">
        <v>-1418.2078591659556</v>
      </c>
      <c r="F63" s="134">
        <v>-922.3403144607031</v>
      </c>
      <c r="G63" s="134">
        <v>-324.63496765928028</v>
      </c>
      <c r="H63" s="134">
        <v>-1326.0430165746434</v>
      </c>
      <c r="I63" s="134">
        <v>-333.12658851004875</v>
      </c>
      <c r="J63" s="134">
        <v>-382.09249860935364</v>
      </c>
      <c r="K63" s="134">
        <v>-1132.8874256843947</v>
      </c>
      <c r="L63" s="17"/>
      <c r="M63" s="17"/>
      <c r="N63" s="134">
        <v>-548.73458138768467</v>
      </c>
      <c r="O63" s="134">
        <v>-1418.2078591659556</v>
      </c>
      <c r="P63" s="134">
        <v>-922.3403144607031</v>
      </c>
      <c r="Q63" s="134">
        <v>-324.63496765928028</v>
      </c>
      <c r="R63" s="134">
        <v>-1326.0430165746434</v>
      </c>
      <c r="S63" s="134">
        <v>-333.12658851004875</v>
      </c>
      <c r="T63" s="134">
        <v>-382.09249860935364</v>
      </c>
      <c r="U63" s="134">
        <v>-1132.8874256843947</v>
      </c>
      <c r="V63" s="17"/>
      <c r="W63" s="17"/>
      <c r="X63" s="56">
        <v>0</v>
      </c>
      <c r="Y63" s="56">
        <v>0</v>
      </c>
      <c r="Z63" s="56">
        <v>0</v>
      </c>
      <c r="AA63" s="56">
        <v>0</v>
      </c>
      <c r="AB63" s="56">
        <v>0</v>
      </c>
      <c r="AC63" s="56">
        <v>0</v>
      </c>
      <c r="AD63" s="56">
        <v>0</v>
      </c>
      <c r="AE63" s="56">
        <v>0</v>
      </c>
      <c r="AF63" s="17"/>
      <c r="AG63" s="17"/>
    </row>
    <row r="64" spans="1:33" x14ac:dyDescent="0.25">
      <c r="A64" s="2" t="s">
        <v>323</v>
      </c>
      <c r="B64" s="9" t="s">
        <v>265</v>
      </c>
      <c r="C64" s="46" t="s">
        <v>562</v>
      </c>
      <c r="D64" s="134">
        <v>706596.19769375143</v>
      </c>
      <c r="E64" s="134">
        <v>887245.93651154474</v>
      </c>
      <c r="F64" s="134">
        <v>1033066.5764218355</v>
      </c>
      <c r="G64" s="134">
        <v>1298075.446277204</v>
      </c>
      <c r="H64" s="134">
        <v>1483157.269102114</v>
      </c>
      <c r="I64" s="134">
        <v>1746562.1599590483</v>
      </c>
      <c r="J64" s="134">
        <v>2137202.562020753</v>
      </c>
      <c r="K64" s="134">
        <v>2422795.9528663773</v>
      </c>
      <c r="L64" s="17"/>
      <c r="M64" s="17"/>
      <c r="N64" s="134">
        <v>706596.19769375143</v>
      </c>
      <c r="O64" s="134">
        <v>887245.93651154474</v>
      </c>
      <c r="P64" s="134">
        <v>1033066.5764218355</v>
      </c>
      <c r="Q64" s="134">
        <v>1298075.446277204</v>
      </c>
      <c r="R64" s="134">
        <v>1483157.269102114</v>
      </c>
      <c r="S64" s="134">
        <v>1746562.1599590483</v>
      </c>
      <c r="T64" s="134">
        <v>2137202.562020753</v>
      </c>
      <c r="U64" s="134">
        <v>2422795.9528663773</v>
      </c>
      <c r="V64" s="17"/>
      <c r="W64" s="17"/>
      <c r="X64" s="56">
        <v>0</v>
      </c>
      <c r="Y64" s="56">
        <v>0</v>
      </c>
      <c r="Z64" s="56">
        <v>0</v>
      </c>
      <c r="AA64" s="56">
        <v>0</v>
      </c>
      <c r="AB64" s="56">
        <v>0</v>
      </c>
      <c r="AC64" s="56">
        <v>0</v>
      </c>
      <c r="AD64" s="56">
        <v>0</v>
      </c>
      <c r="AE64" s="56">
        <v>0</v>
      </c>
      <c r="AF64" s="17"/>
      <c r="AG64" s="17"/>
    </row>
    <row r="65" spans="1:33" x14ac:dyDescent="0.25">
      <c r="A65" s="2"/>
      <c r="B65" s="10" t="s">
        <v>45</v>
      </c>
      <c r="C65" s="11"/>
      <c r="D65" s="54"/>
      <c r="E65" s="54"/>
      <c r="F65" s="54"/>
      <c r="G65" s="54"/>
      <c r="H65" s="54"/>
      <c r="I65" s="54"/>
      <c r="J65" s="54"/>
      <c r="K65" s="54"/>
      <c r="L65" s="17"/>
      <c r="M65" s="17"/>
      <c r="N65" s="54"/>
      <c r="O65" s="54"/>
      <c r="P65" s="54"/>
      <c r="Q65" s="54"/>
      <c r="R65" s="54"/>
      <c r="S65" s="54"/>
      <c r="T65" s="54"/>
      <c r="U65" s="54"/>
      <c r="V65" s="17"/>
      <c r="W65" s="17"/>
      <c r="X65" s="54"/>
      <c r="Y65" s="54"/>
      <c r="Z65" s="54"/>
      <c r="AA65" s="54"/>
      <c r="AB65" s="54"/>
      <c r="AC65" s="54"/>
      <c r="AD65" s="54"/>
      <c r="AE65" s="54"/>
      <c r="AF65" s="17"/>
      <c r="AG65" s="17"/>
    </row>
    <row r="66" spans="1:33" x14ac:dyDescent="0.25">
      <c r="A66" s="2" t="s">
        <v>324</v>
      </c>
      <c r="B66" s="9" t="s">
        <v>34</v>
      </c>
      <c r="C66" s="46" t="s">
        <v>562</v>
      </c>
      <c r="D66" s="135">
        <v>5204.382795714082</v>
      </c>
      <c r="E66" s="135">
        <v>5343.2738655032836</v>
      </c>
      <c r="F66" s="135">
        <v>5532.344934700197</v>
      </c>
      <c r="G66" s="135">
        <v>5661.3792188914549</v>
      </c>
      <c r="H66" s="135">
        <v>5907.7988588400367</v>
      </c>
      <c r="I66" s="135">
        <v>6015.3274289994188</v>
      </c>
      <c r="J66" s="135">
        <v>6186.4770698364364</v>
      </c>
      <c r="K66" s="135">
        <v>6386.7713262197594</v>
      </c>
      <c r="L66" s="17"/>
      <c r="M66" s="17"/>
      <c r="N66" s="135">
        <v>5204.382795714082</v>
      </c>
      <c r="O66" s="135">
        <v>5343.2738655032836</v>
      </c>
      <c r="P66" s="135">
        <v>5532.344934700197</v>
      </c>
      <c r="Q66" s="135">
        <v>5661.3792188914549</v>
      </c>
      <c r="R66" s="135">
        <v>5907.7988588400367</v>
      </c>
      <c r="S66" s="135">
        <v>6015.3274289994188</v>
      </c>
      <c r="T66" s="135">
        <v>6186.4770698364364</v>
      </c>
      <c r="U66" s="135">
        <v>6386.7713262197594</v>
      </c>
      <c r="V66" s="17"/>
      <c r="W66" s="17"/>
      <c r="X66" s="117">
        <v>0</v>
      </c>
      <c r="Y66" s="117">
        <v>0</v>
      </c>
      <c r="Z66" s="117">
        <v>0</v>
      </c>
      <c r="AA66" s="117">
        <v>0</v>
      </c>
      <c r="AB66" s="117">
        <v>0</v>
      </c>
      <c r="AC66" s="117">
        <v>0</v>
      </c>
      <c r="AD66" s="117">
        <v>0</v>
      </c>
      <c r="AE66" s="117">
        <v>0</v>
      </c>
      <c r="AF66" s="17"/>
      <c r="AG66" s="17"/>
    </row>
    <row r="67" spans="1:33" x14ac:dyDescent="0.25">
      <c r="A67" s="2" t="s">
        <v>325</v>
      </c>
      <c r="B67" s="9" t="s">
        <v>35</v>
      </c>
      <c r="C67" s="46" t="s">
        <v>562</v>
      </c>
      <c r="D67" s="135">
        <v>138.89106978920145</v>
      </c>
      <c r="E67" s="135">
        <v>189.0710691969137</v>
      </c>
      <c r="F67" s="135">
        <v>129.03428419125768</v>
      </c>
      <c r="G67" s="135">
        <v>246.41963994858207</v>
      </c>
      <c r="H67" s="135">
        <v>107.52857015938226</v>
      </c>
      <c r="I67" s="135">
        <v>171.14964083701773</v>
      </c>
      <c r="J67" s="135">
        <v>209.68071181079313</v>
      </c>
      <c r="K67" s="135">
        <v>112.58473755612796</v>
      </c>
      <c r="L67" s="17"/>
      <c r="M67" s="17"/>
      <c r="N67" s="135">
        <v>138.89106978920145</v>
      </c>
      <c r="O67" s="135">
        <v>189.0710691969137</v>
      </c>
      <c r="P67" s="135">
        <v>129.03428419125768</v>
      </c>
      <c r="Q67" s="135">
        <v>246.41963994858207</v>
      </c>
      <c r="R67" s="135">
        <v>107.52857015938226</v>
      </c>
      <c r="S67" s="135">
        <v>171.14964083701773</v>
      </c>
      <c r="T67" s="135">
        <v>209.68071181079313</v>
      </c>
      <c r="U67" s="135">
        <v>112.58473755612796</v>
      </c>
      <c r="V67" s="17"/>
      <c r="W67" s="17"/>
      <c r="X67" s="117">
        <v>0</v>
      </c>
      <c r="Y67" s="117">
        <v>0</v>
      </c>
      <c r="Z67" s="117">
        <v>0</v>
      </c>
      <c r="AA67" s="117">
        <v>0</v>
      </c>
      <c r="AB67" s="117">
        <v>0</v>
      </c>
      <c r="AC67" s="117">
        <v>0</v>
      </c>
      <c r="AD67" s="117">
        <v>0</v>
      </c>
      <c r="AE67" s="117">
        <v>0</v>
      </c>
      <c r="AF67" s="17"/>
      <c r="AG67" s="17"/>
    </row>
    <row r="68" spans="1:33" x14ac:dyDescent="0.25">
      <c r="A68" s="2" t="s">
        <v>326</v>
      </c>
      <c r="B68" s="9" t="s">
        <v>38</v>
      </c>
      <c r="C68" s="46" t="s">
        <v>562</v>
      </c>
      <c r="D68" s="136">
        <v>0</v>
      </c>
      <c r="E68" s="136">
        <v>0</v>
      </c>
      <c r="F68" s="136">
        <v>0</v>
      </c>
      <c r="G68" s="136">
        <v>0</v>
      </c>
      <c r="H68" s="136">
        <v>0</v>
      </c>
      <c r="I68" s="136">
        <v>0</v>
      </c>
      <c r="J68" s="136">
        <v>0</v>
      </c>
      <c r="K68" s="136">
        <v>0</v>
      </c>
      <c r="N68" s="136">
        <v>0</v>
      </c>
      <c r="O68" s="136">
        <v>0</v>
      </c>
      <c r="P68" s="136">
        <v>0</v>
      </c>
      <c r="Q68" s="136">
        <v>0</v>
      </c>
      <c r="R68" s="136">
        <v>0</v>
      </c>
      <c r="S68" s="136">
        <v>0</v>
      </c>
      <c r="T68" s="136">
        <v>0</v>
      </c>
      <c r="U68" s="136">
        <v>0</v>
      </c>
      <c r="X68" s="117">
        <v>0</v>
      </c>
      <c r="Y68" s="117">
        <v>0</v>
      </c>
      <c r="Z68" s="117">
        <v>0</v>
      </c>
      <c r="AA68" s="117">
        <v>0</v>
      </c>
      <c r="AB68" s="117">
        <v>0</v>
      </c>
      <c r="AC68" s="117">
        <v>0</v>
      </c>
      <c r="AD68" s="117">
        <v>0</v>
      </c>
      <c r="AE68" s="117">
        <v>0</v>
      </c>
      <c r="AF68" s="17"/>
      <c r="AG68" s="17"/>
    </row>
    <row r="69" spans="1:33" x14ac:dyDescent="0.25">
      <c r="A69" s="2" t="s">
        <v>573</v>
      </c>
      <c r="B69" s="9" t="s">
        <v>39</v>
      </c>
      <c r="C69" s="46" t="s">
        <v>562</v>
      </c>
      <c r="D69" s="136">
        <v>0</v>
      </c>
      <c r="E69" s="136">
        <v>0</v>
      </c>
      <c r="F69" s="136">
        <v>0</v>
      </c>
      <c r="G69" s="136">
        <v>0</v>
      </c>
      <c r="H69" s="136">
        <v>0</v>
      </c>
      <c r="I69" s="136">
        <v>0</v>
      </c>
      <c r="J69" s="137">
        <v>-9.3864554274695227</v>
      </c>
      <c r="K69" s="137">
        <v>-1249.039928229374</v>
      </c>
      <c r="N69" s="136">
        <v>0</v>
      </c>
      <c r="O69" s="136">
        <v>0</v>
      </c>
      <c r="P69" s="136">
        <v>0</v>
      </c>
      <c r="Q69" s="136">
        <v>0</v>
      </c>
      <c r="R69" s="136">
        <v>0</v>
      </c>
      <c r="S69" s="136">
        <v>0</v>
      </c>
      <c r="T69" s="137">
        <v>-9.3864554274695227</v>
      </c>
      <c r="U69" s="137">
        <v>-1249.039928229374</v>
      </c>
      <c r="X69" s="117">
        <v>0</v>
      </c>
      <c r="Y69" s="117">
        <v>0</v>
      </c>
      <c r="Z69" s="117">
        <v>0</v>
      </c>
      <c r="AA69" s="117">
        <v>0</v>
      </c>
      <c r="AB69" s="117">
        <v>0</v>
      </c>
      <c r="AC69" s="117">
        <v>0</v>
      </c>
      <c r="AD69" s="117">
        <v>0</v>
      </c>
      <c r="AE69" s="117">
        <v>0</v>
      </c>
      <c r="AF69" s="17"/>
      <c r="AG69" s="17"/>
    </row>
    <row r="70" spans="1:33" x14ac:dyDescent="0.25">
      <c r="A70" s="2" t="s">
        <v>574</v>
      </c>
      <c r="B70" s="9" t="s">
        <v>46</v>
      </c>
      <c r="C70" s="46" t="s">
        <v>562</v>
      </c>
      <c r="D70" s="135">
        <v>5343.2738655032836</v>
      </c>
      <c r="E70" s="135">
        <v>5532.344934700197</v>
      </c>
      <c r="F70" s="135">
        <v>5661.3792188914549</v>
      </c>
      <c r="G70" s="135">
        <v>5907.7988588400367</v>
      </c>
      <c r="H70" s="135">
        <v>6015.3274289994188</v>
      </c>
      <c r="I70" s="135">
        <v>6186.4770698364364</v>
      </c>
      <c r="J70" s="135">
        <v>6386.7713262197594</v>
      </c>
      <c r="K70" s="135">
        <v>5250.3161355465136</v>
      </c>
      <c r="L70" s="17"/>
      <c r="M70" s="17"/>
      <c r="N70" s="135">
        <v>5343.2738655032836</v>
      </c>
      <c r="O70" s="135">
        <v>5532.344934700197</v>
      </c>
      <c r="P70" s="135">
        <v>5661.3792188914549</v>
      </c>
      <c r="Q70" s="135">
        <v>5907.7988588400367</v>
      </c>
      <c r="R70" s="135">
        <v>6015.3274289994188</v>
      </c>
      <c r="S70" s="135">
        <v>6186.4770698364364</v>
      </c>
      <c r="T70" s="135">
        <v>6386.7713262197594</v>
      </c>
      <c r="U70" s="135">
        <v>5250.3161355465136</v>
      </c>
      <c r="V70" s="17"/>
      <c r="W70" s="17"/>
      <c r="X70" s="117">
        <v>0</v>
      </c>
      <c r="Y70" s="117">
        <v>0</v>
      </c>
      <c r="Z70" s="117">
        <v>0</v>
      </c>
      <c r="AA70" s="117">
        <v>0</v>
      </c>
      <c r="AB70" s="117">
        <v>0</v>
      </c>
      <c r="AC70" s="117">
        <v>0</v>
      </c>
      <c r="AD70" s="117">
        <v>0</v>
      </c>
      <c r="AE70" s="117">
        <v>0</v>
      </c>
      <c r="AF70" s="17"/>
      <c r="AG70" s="17"/>
    </row>
    <row r="71" spans="1:33" x14ac:dyDescent="0.25">
      <c r="A71" s="2"/>
      <c r="B71" s="52" t="s">
        <v>96</v>
      </c>
      <c r="C71" s="46"/>
      <c r="D71" s="54"/>
      <c r="E71" s="54"/>
      <c r="F71" s="54"/>
      <c r="G71" s="54"/>
      <c r="H71" s="54"/>
      <c r="I71" s="54"/>
      <c r="J71" s="54"/>
      <c r="K71" s="54"/>
      <c r="L71" s="17"/>
      <c r="M71" s="17"/>
      <c r="N71" s="54"/>
      <c r="O71" s="54"/>
      <c r="P71" s="54"/>
      <c r="Q71" s="54"/>
      <c r="R71" s="54"/>
      <c r="S71" s="54"/>
      <c r="T71" s="54"/>
      <c r="U71" s="54"/>
      <c r="V71" s="17"/>
      <c r="W71" s="17"/>
      <c r="X71" s="54"/>
      <c r="Y71" s="54"/>
      <c r="Z71" s="54"/>
      <c r="AA71" s="54"/>
      <c r="AB71" s="54"/>
      <c r="AC71" s="54"/>
      <c r="AD71" s="54"/>
      <c r="AE71" s="54"/>
      <c r="AF71" s="17"/>
      <c r="AG71" s="17"/>
    </row>
    <row r="72" spans="1:33" x14ac:dyDescent="0.25">
      <c r="A72" s="2" t="s">
        <v>327</v>
      </c>
      <c r="B72" s="9" t="s">
        <v>34</v>
      </c>
      <c r="C72" s="46" t="s">
        <v>562</v>
      </c>
      <c r="D72" s="134">
        <v>18966.488317062856</v>
      </c>
      <c r="E72" s="134">
        <v>18230.379820348418</v>
      </c>
      <c r="F72" s="134">
        <v>18250.948034019737</v>
      </c>
      <c r="G72" s="134">
        <v>17429.907076002233</v>
      </c>
      <c r="H72" s="134">
        <v>16661.932738731608</v>
      </c>
      <c r="I72" s="134">
        <v>15830.295665951053</v>
      </c>
      <c r="J72" s="134">
        <v>15320.974110614548</v>
      </c>
      <c r="K72" s="134">
        <v>16508.323954693842</v>
      </c>
      <c r="N72" s="134">
        <v>73084.925047407349</v>
      </c>
      <c r="O72" s="134">
        <v>70248.425564224919</v>
      </c>
      <c r="P72" s="134">
        <v>70327.682532061968</v>
      </c>
      <c r="Q72" s="134">
        <v>67163.906725257621</v>
      </c>
      <c r="R72" s="134">
        <v>64204.616321073416</v>
      </c>
      <c r="S72" s="134">
        <v>61000.009747903394</v>
      </c>
      <c r="T72" s="134">
        <v>59037.404595356005</v>
      </c>
      <c r="U72" s="134">
        <v>63612.70461447016</v>
      </c>
      <c r="X72" s="56">
        <v>0</v>
      </c>
      <c r="Y72" s="56">
        <v>0</v>
      </c>
      <c r="Z72" s="56">
        <v>0</v>
      </c>
      <c r="AA72" s="56">
        <v>0</v>
      </c>
      <c r="AB72" s="56">
        <v>0</v>
      </c>
      <c r="AC72" s="56">
        <v>0</v>
      </c>
      <c r="AD72" s="56">
        <v>0</v>
      </c>
      <c r="AE72" s="56">
        <v>0</v>
      </c>
      <c r="AF72" s="17"/>
      <c r="AG72" s="17"/>
    </row>
    <row r="73" spans="1:33" x14ac:dyDescent="0.25">
      <c r="A73" s="2" t="s">
        <v>328</v>
      </c>
      <c r="B73" s="9" t="s">
        <v>35</v>
      </c>
      <c r="C73" s="46" t="s">
        <v>562</v>
      </c>
      <c r="D73" s="134">
        <v>506.16489138167015</v>
      </c>
      <c r="E73" s="134">
        <v>645.07968171952518</v>
      </c>
      <c r="F73" s="134">
        <v>425.67808825701826</v>
      </c>
      <c r="G73" s="134">
        <v>758.66167234893749</v>
      </c>
      <c r="H73" s="134">
        <v>303.26587724067963</v>
      </c>
      <c r="I73" s="134">
        <v>450.4076377471593</v>
      </c>
      <c r="J73" s="134">
        <v>519.27982935744183</v>
      </c>
      <c r="K73" s="134">
        <v>291.00545878332201</v>
      </c>
      <c r="N73" s="134">
        <v>1950.4413537100772</v>
      </c>
      <c r="O73" s="134">
        <v>2485.7316441474936</v>
      </c>
      <c r="P73" s="134">
        <v>1640.2958024970651</v>
      </c>
      <c r="Q73" s="134">
        <v>2923.4052468258537</v>
      </c>
      <c r="R73" s="134">
        <v>1168.596080468503</v>
      </c>
      <c r="S73" s="134">
        <v>1735.5879430730911</v>
      </c>
      <c r="T73" s="134">
        <v>2000.9780815922952</v>
      </c>
      <c r="U73" s="134">
        <v>1121.3521337227201</v>
      </c>
      <c r="X73" s="56">
        <v>0</v>
      </c>
      <c r="Y73" s="56">
        <v>0</v>
      </c>
      <c r="Z73" s="56">
        <v>0</v>
      </c>
      <c r="AA73" s="56">
        <v>0</v>
      </c>
      <c r="AB73" s="56">
        <v>0</v>
      </c>
      <c r="AC73" s="56">
        <v>0</v>
      </c>
      <c r="AD73" s="56">
        <v>0</v>
      </c>
      <c r="AE73" s="56">
        <v>0</v>
      </c>
      <c r="AF73" s="17"/>
      <c r="AG73" s="17"/>
    </row>
    <row r="74" spans="1:33" x14ac:dyDescent="0.25">
      <c r="A74" s="2" t="s">
        <v>423</v>
      </c>
      <c r="B74" s="9" t="s">
        <v>36</v>
      </c>
      <c r="C74" s="46" t="s">
        <v>562</v>
      </c>
      <c r="D74" s="134">
        <v>-2287.3797251974988</v>
      </c>
      <c r="E74" s="134">
        <v>-2182.4579960231163</v>
      </c>
      <c r="F74" s="134">
        <v>-2353.675420828703</v>
      </c>
      <c r="G74" s="134">
        <v>-2525.713514528727</v>
      </c>
      <c r="H74" s="134">
        <v>-2954.6672210237257</v>
      </c>
      <c r="I74" s="134">
        <v>-2617.8202561373187</v>
      </c>
      <c r="J74" s="134">
        <v>-1029.2375197686697</v>
      </c>
      <c r="K74" s="134">
        <v>-1089.7607369446982</v>
      </c>
      <c r="L74" s="17"/>
      <c r="M74" s="17"/>
      <c r="N74" s="134">
        <v>-8814.1237838226643</v>
      </c>
      <c r="O74" s="134">
        <v>-8409.8213855945451</v>
      </c>
      <c r="P74" s="134">
        <v>-9069.5857262326026</v>
      </c>
      <c r="Q74" s="134">
        <v>-9732.5124089782785</v>
      </c>
      <c r="R74" s="134">
        <v>-11385.430385354066</v>
      </c>
      <c r="S74" s="134">
        <v>-10087.433899677686</v>
      </c>
      <c r="T74" s="134">
        <v>-3966.0344988903817</v>
      </c>
      <c r="U74" s="134">
        <v>-4199.252937485503</v>
      </c>
      <c r="V74" s="17"/>
      <c r="W74" s="17"/>
      <c r="X74" s="56">
        <v>0</v>
      </c>
      <c r="Y74" s="56">
        <v>0</v>
      </c>
      <c r="Z74" s="56">
        <v>0</v>
      </c>
      <c r="AA74" s="56">
        <v>0</v>
      </c>
      <c r="AB74" s="56">
        <v>0</v>
      </c>
      <c r="AC74" s="56">
        <v>0</v>
      </c>
      <c r="AD74" s="56">
        <v>0</v>
      </c>
      <c r="AE74" s="56">
        <v>0</v>
      </c>
      <c r="AF74" s="17"/>
      <c r="AG74" s="17"/>
    </row>
    <row r="75" spans="1:33" x14ac:dyDescent="0.25">
      <c r="A75" s="2" t="s">
        <v>424</v>
      </c>
      <c r="B75" s="9" t="s">
        <v>37</v>
      </c>
      <c r="C75" s="46" t="s">
        <v>562</v>
      </c>
      <c r="D75" s="134">
        <v>-1781.2148338158288</v>
      </c>
      <c r="E75" s="134">
        <v>-1537.378314303591</v>
      </c>
      <c r="F75" s="134">
        <v>-1927.9973325716846</v>
      </c>
      <c r="G75" s="134">
        <v>-1767.0518421797892</v>
      </c>
      <c r="H75" s="134">
        <v>-2651.4013437830458</v>
      </c>
      <c r="I75" s="134">
        <v>-2167.4126183901594</v>
      </c>
      <c r="J75" s="134">
        <v>-509.95769041122787</v>
      </c>
      <c r="K75" s="134">
        <v>-798.75527816137628</v>
      </c>
      <c r="L75" s="17"/>
      <c r="M75" s="17"/>
      <c r="N75" s="134">
        <v>-6863.6824301125871</v>
      </c>
      <c r="O75" s="134">
        <v>-5924.089741447051</v>
      </c>
      <c r="P75" s="134">
        <v>-7429.2899237355377</v>
      </c>
      <c r="Q75" s="134">
        <v>-6809.1071621524243</v>
      </c>
      <c r="R75" s="134">
        <v>-10216.834304885562</v>
      </c>
      <c r="S75" s="134">
        <v>-8351.8459566045949</v>
      </c>
      <c r="T75" s="134">
        <v>-1965.0564172980864</v>
      </c>
      <c r="U75" s="134">
        <v>-3077.9008037627827</v>
      </c>
      <c r="V75" s="17"/>
      <c r="W75" s="17"/>
      <c r="X75" s="56">
        <v>0</v>
      </c>
      <c r="Y75" s="56">
        <v>0</v>
      </c>
      <c r="Z75" s="56">
        <v>0</v>
      </c>
      <c r="AA75" s="56">
        <v>0</v>
      </c>
      <c r="AB75" s="56">
        <v>0</v>
      </c>
      <c r="AC75" s="56">
        <v>0</v>
      </c>
      <c r="AD75" s="56">
        <v>0</v>
      </c>
      <c r="AE75" s="56">
        <v>0</v>
      </c>
      <c r="AF75" s="17"/>
      <c r="AG75" s="17"/>
    </row>
    <row r="76" spans="1:33" x14ac:dyDescent="0.25">
      <c r="A76" s="2" t="s">
        <v>329</v>
      </c>
      <c r="B76" s="9" t="s">
        <v>38</v>
      </c>
      <c r="C76" s="46" t="s">
        <v>562</v>
      </c>
      <c r="D76" s="134">
        <v>1045.1063371013934</v>
      </c>
      <c r="E76" s="134">
        <v>1557.9465279749068</v>
      </c>
      <c r="F76" s="134">
        <v>1106.9563745541807</v>
      </c>
      <c r="G76" s="134">
        <v>999.07750490916419</v>
      </c>
      <c r="H76" s="134">
        <v>1819.7642710024904</v>
      </c>
      <c r="I76" s="134">
        <v>1658.0910630536541</v>
      </c>
      <c r="J76" s="134">
        <v>1697.3075344905224</v>
      </c>
      <c r="K76" s="134">
        <v>1089.638412234671</v>
      </c>
      <c r="L76" s="17"/>
      <c r="M76" s="17"/>
      <c r="N76" s="134">
        <v>4027.1829469301665</v>
      </c>
      <c r="O76" s="134">
        <v>6003.3467092840974</v>
      </c>
      <c r="P76" s="134">
        <v>4265.5141169311883</v>
      </c>
      <c r="Q76" s="134">
        <v>3849.8167579682181</v>
      </c>
      <c r="R76" s="134">
        <v>7012.2277317155358</v>
      </c>
      <c r="S76" s="134">
        <v>6389.2408040572054</v>
      </c>
      <c r="T76" s="134">
        <v>6540.3564364122394</v>
      </c>
      <c r="U76" s="134">
        <v>4198.7815749372894</v>
      </c>
      <c r="V76" s="17"/>
      <c r="W76" s="17"/>
      <c r="X76" s="56">
        <v>0</v>
      </c>
      <c r="Y76" s="56">
        <v>0</v>
      </c>
      <c r="Z76" s="56">
        <v>0</v>
      </c>
      <c r="AA76" s="56">
        <v>0</v>
      </c>
      <c r="AB76" s="56">
        <v>0</v>
      </c>
      <c r="AC76" s="56">
        <v>0</v>
      </c>
      <c r="AD76" s="56">
        <v>0</v>
      </c>
      <c r="AE76" s="56">
        <v>0</v>
      </c>
      <c r="AF76" s="17"/>
      <c r="AG76" s="17"/>
    </row>
    <row r="77" spans="1:33" x14ac:dyDescent="0.25">
      <c r="A77" s="2" t="s">
        <v>330</v>
      </c>
      <c r="B77" s="9" t="s">
        <v>39</v>
      </c>
      <c r="C77" s="46" t="s">
        <v>562</v>
      </c>
      <c r="D77" s="134">
        <v>0</v>
      </c>
      <c r="E77" s="134">
        <v>0</v>
      </c>
      <c r="F77" s="134">
        <v>0</v>
      </c>
      <c r="G77" s="134">
        <v>0</v>
      </c>
      <c r="H77" s="134">
        <v>0</v>
      </c>
      <c r="I77" s="134">
        <v>0</v>
      </c>
      <c r="J77" s="134">
        <v>0</v>
      </c>
      <c r="K77" s="134">
        <v>0</v>
      </c>
      <c r="L77" s="17"/>
      <c r="M77" s="17"/>
      <c r="N77" s="134">
        <v>0</v>
      </c>
      <c r="O77" s="134">
        <v>0</v>
      </c>
      <c r="P77" s="134">
        <v>0</v>
      </c>
      <c r="Q77" s="134">
        <v>0</v>
      </c>
      <c r="R77" s="134">
        <v>0</v>
      </c>
      <c r="S77" s="134">
        <v>0</v>
      </c>
      <c r="T77" s="134">
        <v>0</v>
      </c>
      <c r="U77" s="134">
        <v>0</v>
      </c>
      <c r="V77" s="17"/>
      <c r="W77" s="17"/>
      <c r="X77" s="56">
        <v>0</v>
      </c>
      <c r="Y77" s="56">
        <v>0</v>
      </c>
      <c r="Z77" s="56">
        <v>0</v>
      </c>
      <c r="AA77" s="56">
        <v>0</v>
      </c>
      <c r="AB77" s="56">
        <v>0</v>
      </c>
      <c r="AC77" s="56">
        <v>0</v>
      </c>
      <c r="AD77" s="56">
        <v>0</v>
      </c>
      <c r="AE77" s="56">
        <v>0</v>
      </c>
      <c r="AF77" s="17"/>
      <c r="AG77" s="17"/>
    </row>
    <row r="78" spans="1:33" x14ac:dyDescent="0.25">
      <c r="A78" s="2" t="s">
        <v>331</v>
      </c>
      <c r="B78" s="9" t="s">
        <v>97</v>
      </c>
      <c r="C78" s="46" t="s">
        <v>562</v>
      </c>
      <c r="D78" s="134">
        <v>18230.379820348418</v>
      </c>
      <c r="E78" s="134">
        <v>18250.948034019737</v>
      </c>
      <c r="F78" s="134">
        <v>17429.907076002233</v>
      </c>
      <c r="G78" s="134">
        <v>16661.932738731608</v>
      </c>
      <c r="H78" s="134">
        <v>15830.295665951053</v>
      </c>
      <c r="I78" s="134">
        <v>15320.974110614548</v>
      </c>
      <c r="J78" s="134">
        <v>16508.323954693842</v>
      </c>
      <c r="K78" s="134">
        <v>16799.20708876714</v>
      </c>
      <c r="L78" s="17"/>
      <c r="M78" s="17"/>
      <c r="N78" s="134">
        <v>70248.425564224919</v>
      </c>
      <c r="O78" s="134">
        <v>70327.682532061968</v>
      </c>
      <c r="P78" s="134">
        <v>67163.906725257621</v>
      </c>
      <c r="Q78" s="134">
        <v>64204.616321073416</v>
      </c>
      <c r="R78" s="134">
        <v>61000.009747903394</v>
      </c>
      <c r="S78" s="134">
        <v>59037.404595356005</v>
      </c>
      <c r="T78" s="134">
        <v>63612.70461447016</v>
      </c>
      <c r="U78" s="134">
        <v>64733.58538564467</v>
      </c>
      <c r="V78" s="17"/>
      <c r="W78" s="17"/>
      <c r="X78" s="56">
        <v>0</v>
      </c>
      <c r="Y78" s="56">
        <v>0</v>
      </c>
      <c r="Z78" s="56">
        <v>0</v>
      </c>
      <c r="AA78" s="56">
        <v>0</v>
      </c>
      <c r="AB78" s="56">
        <v>0</v>
      </c>
      <c r="AC78" s="56">
        <v>0</v>
      </c>
      <c r="AD78" s="56">
        <v>0</v>
      </c>
      <c r="AE78" s="56">
        <v>0</v>
      </c>
      <c r="AF78" s="17"/>
      <c r="AG78" s="17"/>
    </row>
    <row r="79" spans="1:33" x14ac:dyDescent="0.25">
      <c r="A79" s="2"/>
      <c r="B79" s="10" t="s">
        <v>47</v>
      </c>
      <c r="C79" s="11"/>
      <c r="D79" s="54"/>
      <c r="E79" s="54"/>
      <c r="F79" s="54"/>
      <c r="G79" s="54"/>
      <c r="H79" s="54"/>
      <c r="I79" s="54"/>
      <c r="J79" s="54"/>
      <c r="K79" s="54"/>
      <c r="L79" s="17"/>
      <c r="M79" s="17"/>
      <c r="N79" s="54"/>
      <c r="O79" s="54"/>
      <c r="P79" s="54"/>
      <c r="Q79" s="54"/>
      <c r="R79" s="54"/>
      <c r="S79" s="54"/>
      <c r="T79" s="54"/>
      <c r="U79" s="54"/>
      <c r="V79" s="17"/>
      <c r="W79" s="17"/>
      <c r="X79" s="54"/>
      <c r="Y79" s="54"/>
      <c r="Z79" s="54"/>
      <c r="AA79" s="54"/>
      <c r="AB79" s="54"/>
      <c r="AC79" s="54"/>
      <c r="AD79" s="54"/>
      <c r="AE79" s="54"/>
      <c r="AF79" s="17"/>
      <c r="AG79" s="17"/>
    </row>
    <row r="80" spans="1:33" x14ac:dyDescent="0.25">
      <c r="A80" s="2" t="s">
        <v>332</v>
      </c>
      <c r="B80" s="9" t="s">
        <v>34</v>
      </c>
      <c r="C80" s="46" t="s">
        <v>562</v>
      </c>
      <c r="D80" s="134">
        <v>110982.7142753009</v>
      </c>
      <c r="E80" s="134">
        <v>142390.42671021438</v>
      </c>
      <c r="F80" s="134">
        <v>151340.25162203767</v>
      </c>
      <c r="G80" s="134">
        <v>171753.11285571533</v>
      </c>
      <c r="H80" s="134">
        <v>193153.66918859095</v>
      </c>
      <c r="I80" s="134">
        <v>204772.44171834504</v>
      </c>
      <c r="J80" s="134">
        <v>225157.13152579142</v>
      </c>
      <c r="K80" s="134">
        <v>240143.76383058334</v>
      </c>
      <c r="N80" s="134">
        <v>110982.7142753009</v>
      </c>
      <c r="O80" s="134">
        <v>142390.42671021438</v>
      </c>
      <c r="P80" s="134">
        <v>151340.25162203767</v>
      </c>
      <c r="Q80" s="134">
        <v>171753.11285571533</v>
      </c>
      <c r="R80" s="134">
        <v>193153.66918859095</v>
      </c>
      <c r="S80" s="134">
        <v>204772.44171834504</v>
      </c>
      <c r="T80" s="134">
        <v>225157.13152579142</v>
      </c>
      <c r="U80" s="134">
        <v>240143.76383058334</v>
      </c>
      <c r="X80" s="56">
        <v>0</v>
      </c>
      <c r="Y80" s="56">
        <v>0</v>
      </c>
      <c r="Z80" s="56">
        <v>0</v>
      </c>
      <c r="AA80" s="56">
        <v>0</v>
      </c>
      <c r="AB80" s="56">
        <v>0</v>
      </c>
      <c r="AC80" s="56">
        <v>0</v>
      </c>
      <c r="AD80" s="56">
        <v>0</v>
      </c>
      <c r="AE80" s="56">
        <v>0</v>
      </c>
      <c r="AF80" s="17"/>
      <c r="AG80" s="17"/>
    </row>
    <row r="81" spans="1:33" x14ac:dyDescent="0.25">
      <c r="A81" s="2" t="s">
        <v>333</v>
      </c>
      <c r="B81" s="9" t="s">
        <v>35</v>
      </c>
      <c r="C81" s="46" t="s">
        <v>562</v>
      </c>
      <c r="D81" s="134">
        <v>2961.8320786280347</v>
      </c>
      <c r="E81" s="134">
        <v>5038.4672205023198</v>
      </c>
      <c r="F81" s="134">
        <v>3529.8017871029042</v>
      </c>
      <c r="G81" s="134">
        <v>7475.8002588353047</v>
      </c>
      <c r="H81" s="134">
        <v>3515.6135754028523</v>
      </c>
      <c r="I81" s="134">
        <v>5826.2381004326353</v>
      </c>
      <c r="J81" s="134">
        <v>7631.3396258741041</v>
      </c>
      <c r="K81" s="134">
        <v>4233.2066149939237</v>
      </c>
      <c r="N81" s="134">
        <v>2961.8320786280347</v>
      </c>
      <c r="O81" s="134">
        <v>5038.4672205023198</v>
      </c>
      <c r="P81" s="134">
        <v>3529.8017871029042</v>
      </c>
      <c r="Q81" s="134">
        <v>7475.8002588353047</v>
      </c>
      <c r="R81" s="134">
        <v>3515.6135754028523</v>
      </c>
      <c r="S81" s="134">
        <v>5826.2381004326353</v>
      </c>
      <c r="T81" s="134">
        <v>7631.3396258741041</v>
      </c>
      <c r="U81" s="134">
        <v>4233.2066149939237</v>
      </c>
      <c r="X81" s="56">
        <v>0</v>
      </c>
      <c r="Y81" s="56">
        <v>0</v>
      </c>
      <c r="Z81" s="56">
        <v>0</v>
      </c>
      <c r="AA81" s="56">
        <v>0</v>
      </c>
      <c r="AB81" s="56">
        <v>0</v>
      </c>
      <c r="AC81" s="56">
        <v>0</v>
      </c>
      <c r="AD81" s="56">
        <v>0</v>
      </c>
      <c r="AE81" s="56">
        <v>0</v>
      </c>
      <c r="AF81" s="17"/>
      <c r="AG81" s="17"/>
    </row>
    <row r="82" spans="1:33" x14ac:dyDescent="0.25">
      <c r="A82" s="2" t="s">
        <v>334</v>
      </c>
      <c r="B82" s="9" t="s">
        <v>36</v>
      </c>
      <c r="C82" s="46" t="s">
        <v>562</v>
      </c>
      <c r="D82" s="134">
        <v>-3110.1204294689969</v>
      </c>
      <c r="E82" s="134">
        <v>-4277.9647387265322</v>
      </c>
      <c r="F82" s="134">
        <v>-4197.3993221322544</v>
      </c>
      <c r="G82" s="134">
        <v>-4489.1891555733191</v>
      </c>
      <c r="H82" s="134">
        <v>-5169.0681890645101</v>
      </c>
      <c r="I82" s="134">
        <v>-4861.6376706374458</v>
      </c>
      <c r="J82" s="134">
        <v>-7731.9848725092988</v>
      </c>
      <c r="K82" s="134">
        <v>-8141.8813770338311</v>
      </c>
      <c r="L82" s="17"/>
      <c r="M82" s="17"/>
      <c r="N82" s="134">
        <v>-3110.1204294689969</v>
      </c>
      <c r="O82" s="134">
        <v>-4277.9647387265322</v>
      </c>
      <c r="P82" s="134">
        <v>-4197.3993221322544</v>
      </c>
      <c r="Q82" s="134">
        <v>-4489.1891555733191</v>
      </c>
      <c r="R82" s="134">
        <v>-5169.0681890645101</v>
      </c>
      <c r="S82" s="134">
        <v>-4861.6376706374458</v>
      </c>
      <c r="T82" s="134">
        <v>-7731.9848725092988</v>
      </c>
      <c r="U82" s="134">
        <v>-8141.8813770338311</v>
      </c>
      <c r="V82" s="17"/>
      <c r="W82" s="17"/>
      <c r="X82" s="56">
        <v>0</v>
      </c>
      <c r="Y82" s="56">
        <v>0</v>
      </c>
      <c r="Z82" s="56">
        <v>0</v>
      </c>
      <c r="AA82" s="56">
        <v>0</v>
      </c>
      <c r="AB82" s="56">
        <v>0</v>
      </c>
      <c r="AC82" s="56">
        <v>0</v>
      </c>
      <c r="AD82" s="56">
        <v>0</v>
      </c>
      <c r="AE82" s="56">
        <v>0</v>
      </c>
      <c r="AF82" s="17"/>
      <c r="AG82" s="17"/>
    </row>
    <row r="83" spans="1:33" x14ac:dyDescent="0.25">
      <c r="A83" s="2" t="s">
        <v>335</v>
      </c>
      <c r="B83" s="9" t="s">
        <v>37</v>
      </c>
      <c r="C83" s="46" t="s">
        <v>562</v>
      </c>
      <c r="D83" s="134">
        <v>-148.28835084096227</v>
      </c>
      <c r="E83" s="134">
        <v>760.5024817757876</v>
      </c>
      <c r="F83" s="134">
        <v>-667.59753502935018</v>
      </c>
      <c r="G83" s="134">
        <v>2986.6111032619856</v>
      </c>
      <c r="H83" s="134">
        <v>-1653.4546136616577</v>
      </c>
      <c r="I83" s="134">
        <v>964.60042979518948</v>
      </c>
      <c r="J83" s="134">
        <v>-100.64524663519478</v>
      </c>
      <c r="K83" s="134">
        <v>-3908.6747620399074</v>
      </c>
      <c r="L83" s="17"/>
      <c r="M83" s="17"/>
      <c r="N83" s="134">
        <v>-148.28835084096227</v>
      </c>
      <c r="O83" s="134">
        <v>760.5024817757876</v>
      </c>
      <c r="P83" s="134">
        <v>-667.59753502935018</v>
      </c>
      <c r="Q83" s="134">
        <v>2986.6111032619856</v>
      </c>
      <c r="R83" s="134">
        <v>-1653.4546136616577</v>
      </c>
      <c r="S83" s="134">
        <v>964.60042979518948</v>
      </c>
      <c r="T83" s="134">
        <v>-100.64524663519478</v>
      </c>
      <c r="U83" s="134">
        <v>-3908.6747620399074</v>
      </c>
      <c r="V83" s="17"/>
      <c r="W83" s="17"/>
      <c r="X83" s="56">
        <v>0</v>
      </c>
      <c r="Y83" s="56">
        <v>0</v>
      </c>
      <c r="Z83" s="56">
        <v>0</v>
      </c>
      <c r="AA83" s="56">
        <v>0</v>
      </c>
      <c r="AB83" s="56">
        <v>0</v>
      </c>
      <c r="AC83" s="56">
        <v>0</v>
      </c>
      <c r="AD83" s="56">
        <v>0</v>
      </c>
      <c r="AE83" s="56">
        <v>0</v>
      </c>
      <c r="AF83" s="17"/>
      <c r="AG83" s="17"/>
    </row>
    <row r="84" spans="1:33" x14ac:dyDescent="0.25">
      <c r="A84" s="2" t="s">
        <v>336</v>
      </c>
      <c r="B84" s="9" t="s">
        <v>38</v>
      </c>
      <c r="C84" s="46" t="s">
        <v>562</v>
      </c>
      <c r="D84" s="134">
        <v>31556.000785754433</v>
      </c>
      <c r="E84" s="134">
        <v>8552.8912316354581</v>
      </c>
      <c r="F84" s="134">
        <v>23370.573329161194</v>
      </c>
      <c r="G84" s="134">
        <v>18668.114070191899</v>
      </c>
      <c r="H84" s="134">
        <v>13272.227143415736</v>
      </c>
      <c r="I84" s="134">
        <v>19420.089377651195</v>
      </c>
      <c r="J84" s="134">
        <v>15087.277551427116</v>
      </c>
      <c r="K84" s="134">
        <v>5807.1019258259312</v>
      </c>
      <c r="L84" s="17"/>
      <c r="M84" s="17"/>
      <c r="N84" s="134">
        <v>31556.000785754433</v>
      </c>
      <c r="O84" s="134">
        <v>8552.8912316354581</v>
      </c>
      <c r="P84" s="134">
        <v>23370.573329161194</v>
      </c>
      <c r="Q84" s="134">
        <v>18668.114070191899</v>
      </c>
      <c r="R84" s="134">
        <v>13272.227143415736</v>
      </c>
      <c r="S84" s="134">
        <v>19420.089377651195</v>
      </c>
      <c r="T84" s="134">
        <v>15087.277551427116</v>
      </c>
      <c r="U84" s="134">
        <v>5807.1019258259312</v>
      </c>
      <c r="V84" s="17"/>
      <c r="W84" s="17"/>
      <c r="X84" s="56">
        <v>0</v>
      </c>
      <c r="Y84" s="56">
        <v>0</v>
      </c>
      <c r="Z84" s="56">
        <v>0</v>
      </c>
      <c r="AA84" s="56">
        <v>0</v>
      </c>
      <c r="AB84" s="56">
        <v>0</v>
      </c>
      <c r="AC84" s="56">
        <v>0</v>
      </c>
      <c r="AD84" s="56">
        <v>0</v>
      </c>
      <c r="AE84" s="56">
        <v>0</v>
      </c>
      <c r="AF84" s="17"/>
      <c r="AG84" s="17"/>
    </row>
    <row r="85" spans="1:33" x14ac:dyDescent="0.25">
      <c r="A85" s="2" t="s">
        <v>337</v>
      </c>
      <c r="B85" s="9" t="s">
        <v>39</v>
      </c>
      <c r="C85" s="46" t="s">
        <v>562</v>
      </c>
      <c r="D85" s="134">
        <v>0</v>
      </c>
      <c r="E85" s="134">
        <v>-363.56880158796275</v>
      </c>
      <c r="F85" s="134">
        <v>-2290.1145604541953</v>
      </c>
      <c r="G85" s="134">
        <v>-254.16884057825573</v>
      </c>
      <c r="H85" s="134">
        <v>0</v>
      </c>
      <c r="I85" s="134">
        <v>0</v>
      </c>
      <c r="J85" s="134">
        <v>0</v>
      </c>
      <c r="K85" s="134">
        <v>0</v>
      </c>
      <c r="L85" s="17"/>
      <c r="M85" s="17"/>
      <c r="N85" s="134">
        <v>0</v>
      </c>
      <c r="O85" s="134">
        <v>-363.56880158796275</v>
      </c>
      <c r="P85" s="134">
        <v>-2290.1145604541953</v>
      </c>
      <c r="Q85" s="134">
        <v>-254.16884057825573</v>
      </c>
      <c r="R85" s="134">
        <v>0</v>
      </c>
      <c r="S85" s="134">
        <v>0</v>
      </c>
      <c r="T85" s="134">
        <v>0</v>
      </c>
      <c r="U85" s="134">
        <v>0</v>
      </c>
      <c r="V85" s="17"/>
      <c r="W85" s="17"/>
      <c r="X85" s="56">
        <v>0</v>
      </c>
      <c r="Y85" s="56">
        <v>0</v>
      </c>
      <c r="Z85" s="56">
        <v>0</v>
      </c>
      <c r="AA85" s="56">
        <v>0</v>
      </c>
      <c r="AB85" s="56">
        <v>0</v>
      </c>
      <c r="AC85" s="56">
        <v>0</v>
      </c>
      <c r="AD85" s="56">
        <v>0</v>
      </c>
      <c r="AE85" s="56">
        <v>0</v>
      </c>
      <c r="AF85" s="17"/>
      <c r="AG85" s="17"/>
    </row>
    <row r="86" spans="1:33" x14ac:dyDescent="0.25">
      <c r="A86" s="2" t="s">
        <v>338</v>
      </c>
      <c r="B86" s="9" t="s">
        <v>48</v>
      </c>
      <c r="C86" s="46" t="s">
        <v>562</v>
      </c>
      <c r="D86" s="134">
        <v>142390.42671021438</v>
      </c>
      <c r="E86" s="134">
        <v>151340.25162203767</v>
      </c>
      <c r="F86" s="134">
        <v>171753.11285571533</v>
      </c>
      <c r="G86" s="134">
        <v>193153.66918859095</v>
      </c>
      <c r="H86" s="134">
        <v>204772.44171834504</v>
      </c>
      <c r="I86" s="134">
        <v>225157.13152579142</v>
      </c>
      <c r="J86" s="134">
        <v>240143.76383058334</v>
      </c>
      <c r="K86" s="134">
        <v>242042.19099436936</v>
      </c>
      <c r="L86" s="17"/>
      <c r="M86" s="17"/>
      <c r="N86" s="134">
        <v>142390.42671021438</v>
      </c>
      <c r="O86" s="134">
        <v>151340.25162203767</v>
      </c>
      <c r="P86" s="134">
        <v>171753.11285571533</v>
      </c>
      <c r="Q86" s="134">
        <v>193153.66918859095</v>
      </c>
      <c r="R86" s="134">
        <v>204772.44171834504</v>
      </c>
      <c r="S86" s="134">
        <v>225157.13152579142</v>
      </c>
      <c r="T86" s="134">
        <v>240143.76383058334</v>
      </c>
      <c r="U86" s="134">
        <v>242042.19099436936</v>
      </c>
      <c r="V86" s="17"/>
      <c r="W86" s="17"/>
      <c r="X86" s="56">
        <v>0</v>
      </c>
      <c r="Y86" s="56">
        <v>0</v>
      </c>
      <c r="Z86" s="56">
        <v>0</v>
      </c>
      <c r="AA86" s="56">
        <v>0</v>
      </c>
      <c r="AB86" s="56">
        <v>0</v>
      </c>
      <c r="AC86" s="56">
        <v>0</v>
      </c>
      <c r="AD86" s="56">
        <v>0</v>
      </c>
      <c r="AE86" s="56">
        <v>0</v>
      </c>
      <c r="AF86" s="17"/>
      <c r="AG86" s="17"/>
    </row>
    <row r="87" spans="1:33" x14ac:dyDescent="0.25">
      <c r="A87" s="2"/>
      <c r="B87" s="10" t="s">
        <v>49</v>
      </c>
      <c r="C87" s="11"/>
      <c r="D87" s="54"/>
      <c r="E87" s="54"/>
      <c r="F87" s="54"/>
      <c r="G87" s="54"/>
      <c r="H87" s="54"/>
      <c r="I87" s="54"/>
      <c r="J87" s="54"/>
      <c r="K87" s="54"/>
      <c r="L87" s="17"/>
      <c r="M87" s="17"/>
      <c r="N87" s="54"/>
      <c r="O87" s="54"/>
      <c r="P87" s="54"/>
      <c r="Q87" s="54"/>
      <c r="R87" s="54"/>
      <c r="S87" s="54"/>
      <c r="T87" s="54"/>
      <c r="U87" s="54"/>
      <c r="V87" s="17"/>
      <c r="W87" s="17"/>
      <c r="X87" s="54"/>
      <c r="Y87" s="54"/>
      <c r="Z87" s="54"/>
      <c r="AA87" s="54"/>
      <c r="AB87" s="54"/>
      <c r="AC87" s="54"/>
      <c r="AD87" s="54"/>
      <c r="AE87" s="54"/>
      <c r="AF87" s="17"/>
      <c r="AG87" s="17"/>
    </row>
    <row r="88" spans="1:33" x14ac:dyDescent="0.25">
      <c r="A88" s="2" t="s">
        <v>339</v>
      </c>
      <c r="B88" s="9" t="s">
        <v>34</v>
      </c>
      <c r="C88" s="46" t="s">
        <v>562</v>
      </c>
      <c r="D88" s="134">
        <v>114941.93352105426</v>
      </c>
      <c r="E88" s="134">
        <v>121620.74499348525</v>
      </c>
      <c r="F88" s="134">
        <v>122958.30729743825</v>
      </c>
      <c r="G88" s="134">
        <v>116447.8090757289</v>
      </c>
      <c r="H88" s="134">
        <v>106932.79851863788</v>
      </c>
      <c r="I88" s="134">
        <v>70177.188180250261</v>
      </c>
      <c r="J88" s="134">
        <v>73376.543029487686</v>
      </c>
      <c r="K88" s="134">
        <v>64995.722074674035</v>
      </c>
      <c r="N88" s="134">
        <v>114941.93352105426</v>
      </c>
      <c r="O88" s="134">
        <v>121620.74499348525</v>
      </c>
      <c r="P88" s="134">
        <v>122958.30729743825</v>
      </c>
      <c r="Q88" s="134">
        <v>116447.8090757289</v>
      </c>
      <c r="R88" s="134">
        <v>106932.79851863788</v>
      </c>
      <c r="S88" s="134">
        <v>70177.188180250261</v>
      </c>
      <c r="T88" s="134">
        <v>73376.543029487686</v>
      </c>
      <c r="U88" s="134">
        <v>64995.722074674035</v>
      </c>
      <c r="X88" s="56">
        <v>0</v>
      </c>
      <c r="Y88" s="56">
        <v>0</v>
      </c>
      <c r="Z88" s="56">
        <v>0</v>
      </c>
      <c r="AA88" s="56">
        <v>0</v>
      </c>
      <c r="AB88" s="56">
        <v>0</v>
      </c>
      <c r="AC88" s="56">
        <v>0</v>
      </c>
      <c r="AD88" s="56">
        <v>0</v>
      </c>
      <c r="AE88" s="56">
        <v>0</v>
      </c>
      <c r="AF88" s="17"/>
      <c r="AG88" s="17"/>
    </row>
    <row r="89" spans="1:33" x14ac:dyDescent="0.25">
      <c r="A89" s="2" t="s">
        <v>340</v>
      </c>
      <c r="B89" s="9" t="s">
        <v>35</v>
      </c>
      <c r="C89" s="46" t="s">
        <v>562</v>
      </c>
      <c r="D89" s="134">
        <v>3067.4930605653226</v>
      </c>
      <c r="E89" s="134">
        <v>4303.5346626908386</v>
      </c>
      <c r="F89" s="134">
        <v>2867.8322401734749</v>
      </c>
      <c r="G89" s="134">
        <v>5068.5576916469245</v>
      </c>
      <c r="H89" s="134">
        <v>1946.296954684756</v>
      </c>
      <c r="I89" s="134">
        <v>1996.699380668543</v>
      </c>
      <c r="J89" s="134">
        <v>2486.9801664107758</v>
      </c>
      <c r="K89" s="134">
        <v>1145.731691067034</v>
      </c>
      <c r="N89" s="134">
        <v>3067.4930605653226</v>
      </c>
      <c r="O89" s="134">
        <v>4303.5346626908386</v>
      </c>
      <c r="P89" s="134">
        <v>2867.8322401734749</v>
      </c>
      <c r="Q89" s="134">
        <v>5068.5576916469245</v>
      </c>
      <c r="R89" s="134">
        <v>1946.296954684756</v>
      </c>
      <c r="S89" s="134">
        <v>1996.699380668543</v>
      </c>
      <c r="T89" s="134">
        <v>2486.9801664107758</v>
      </c>
      <c r="U89" s="134">
        <v>1145.731691067034</v>
      </c>
      <c r="X89" s="56">
        <v>0</v>
      </c>
      <c r="Y89" s="56">
        <v>0</v>
      </c>
      <c r="Z89" s="56">
        <v>0</v>
      </c>
      <c r="AA89" s="56">
        <v>0</v>
      </c>
      <c r="AB89" s="56">
        <v>0</v>
      </c>
      <c r="AC89" s="56">
        <v>0</v>
      </c>
      <c r="AD89" s="56">
        <v>0</v>
      </c>
      <c r="AE89" s="56">
        <v>0</v>
      </c>
      <c r="AF89" s="17"/>
      <c r="AG89" s="17"/>
    </row>
    <row r="90" spans="1:33" x14ac:dyDescent="0.25">
      <c r="A90" s="2" t="s">
        <v>341</v>
      </c>
      <c r="B90" s="9" t="s">
        <v>36</v>
      </c>
      <c r="C90" s="46" t="s">
        <v>562</v>
      </c>
      <c r="D90" s="134">
        <v>-43768.028457153574</v>
      </c>
      <c r="E90" s="134">
        <v>-46911.425340960071</v>
      </c>
      <c r="F90" s="134">
        <v>-52582.026990190403</v>
      </c>
      <c r="G90" s="134">
        <v>-55163.311779427226</v>
      </c>
      <c r="H90" s="134">
        <v>-69013.320822098278</v>
      </c>
      <c r="I90" s="134">
        <v>-56461.104796470492</v>
      </c>
      <c r="J90" s="134">
        <v>-55603.753026115999</v>
      </c>
      <c r="K90" s="134">
        <v>-50846.524734846513</v>
      </c>
      <c r="N90" s="134">
        <v>-43768.028457153574</v>
      </c>
      <c r="O90" s="134">
        <v>-46911.425340960071</v>
      </c>
      <c r="P90" s="134">
        <v>-52582.026990190403</v>
      </c>
      <c r="Q90" s="134">
        <v>-55163.311779427226</v>
      </c>
      <c r="R90" s="134">
        <v>-69013.320822098278</v>
      </c>
      <c r="S90" s="134">
        <v>-56461.104796470492</v>
      </c>
      <c r="T90" s="134">
        <v>-55603.753026115999</v>
      </c>
      <c r="U90" s="134">
        <v>-50846.524734846513</v>
      </c>
      <c r="X90" s="56">
        <v>0</v>
      </c>
      <c r="Y90" s="56">
        <v>0</v>
      </c>
      <c r="Z90" s="56">
        <v>0</v>
      </c>
      <c r="AA90" s="56">
        <v>0</v>
      </c>
      <c r="AB90" s="56">
        <v>0</v>
      </c>
      <c r="AC90" s="56">
        <v>0</v>
      </c>
      <c r="AD90" s="56">
        <v>0</v>
      </c>
      <c r="AE90" s="56">
        <v>0</v>
      </c>
      <c r="AF90" s="17"/>
      <c r="AG90" s="17"/>
    </row>
    <row r="91" spans="1:33" x14ac:dyDescent="0.25">
      <c r="A91" s="2" t="s">
        <v>342</v>
      </c>
      <c r="B91" s="9" t="s">
        <v>37</v>
      </c>
      <c r="C91" s="46" t="s">
        <v>562</v>
      </c>
      <c r="D91" s="134">
        <v>-40700.535396588253</v>
      </c>
      <c r="E91" s="134">
        <v>-42607.890678269236</v>
      </c>
      <c r="F91" s="134">
        <v>-49714.194750016926</v>
      </c>
      <c r="G91" s="134">
        <v>-50094.754087780304</v>
      </c>
      <c r="H91" s="134">
        <v>-67067.023867413518</v>
      </c>
      <c r="I91" s="134">
        <v>-54464.40541580195</v>
      </c>
      <c r="J91" s="134">
        <v>-53116.772859705226</v>
      </c>
      <c r="K91" s="134">
        <v>-49700.793043779478</v>
      </c>
      <c r="N91" s="134">
        <v>-40700.535396588253</v>
      </c>
      <c r="O91" s="134">
        <v>-42607.890678269236</v>
      </c>
      <c r="P91" s="134">
        <v>-49714.194750016926</v>
      </c>
      <c r="Q91" s="134">
        <v>-50094.754087780304</v>
      </c>
      <c r="R91" s="134">
        <v>-67067.023867413518</v>
      </c>
      <c r="S91" s="134">
        <v>-54464.40541580195</v>
      </c>
      <c r="T91" s="134">
        <v>-53116.772859705226</v>
      </c>
      <c r="U91" s="134">
        <v>-49700.793043779478</v>
      </c>
      <c r="X91" s="56">
        <v>0</v>
      </c>
      <c r="Y91" s="56">
        <v>0</v>
      </c>
      <c r="Z91" s="56">
        <v>0</v>
      </c>
      <c r="AA91" s="56">
        <v>0</v>
      </c>
      <c r="AB91" s="56">
        <v>0</v>
      </c>
      <c r="AC91" s="56">
        <v>0</v>
      </c>
      <c r="AD91" s="56">
        <v>0</v>
      </c>
      <c r="AE91" s="56">
        <v>0</v>
      </c>
      <c r="AF91" s="17"/>
      <c r="AG91" s="17"/>
    </row>
    <row r="92" spans="1:33" x14ac:dyDescent="0.25">
      <c r="A92" s="2" t="s">
        <v>343</v>
      </c>
      <c r="B92" s="9" t="s">
        <v>38</v>
      </c>
      <c r="C92" s="46" t="s">
        <v>562</v>
      </c>
      <c r="D92" s="134">
        <v>55983.643706343566</v>
      </c>
      <c r="E92" s="134">
        <v>51041.997542611134</v>
      </c>
      <c r="F92" s="134">
        <v>50694.237367253336</v>
      </c>
      <c r="G92" s="134">
        <v>45859.677654277541</v>
      </c>
      <c r="H92" s="134">
        <v>32571.037621985979</v>
      </c>
      <c r="I92" s="134">
        <v>59868.849083730755</v>
      </c>
      <c r="J92" s="134">
        <v>47670.714505717908</v>
      </c>
      <c r="K92" s="134">
        <v>35816.790315927967</v>
      </c>
      <c r="N92" s="134">
        <v>55983.643706343566</v>
      </c>
      <c r="O92" s="134">
        <v>51041.997542611134</v>
      </c>
      <c r="P92" s="134">
        <v>50694.237367253336</v>
      </c>
      <c r="Q92" s="134">
        <v>45859.677654277541</v>
      </c>
      <c r="R92" s="134">
        <v>32571.037621985979</v>
      </c>
      <c r="S92" s="134">
        <v>59868.849083730755</v>
      </c>
      <c r="T92" s="134">
        <v>47670.714505717908</v>
      </c>
      <c r="U92" s="134">
        <v>35816.790315927967</v>
      </c>
      <c r="X92" s="56">
        <v>0</v>
      </c>
      <c r="Y92" s="56">
        <v>0</v>
      </c>
      <c r="Z92" s="56">
        <v>0</v>
      </c>
      <c r="AA92" s="56">
        <v>0</v>
      </c>
      <c r="AB92" s="56">
        <v>0</v>
      </c>
      <c r="AC92" s="56">
        <v>0</v>
      </c>
      <c r="AD92" s="56">
        <v>0</v>
      </c>
      <c r="AE92" s="56">
        <v>0</v>
      </c>
      <c r="AF92" s="17"/>
      <c r="AG92" s="17"/>
    </row>
    <row r="93" spans="1:33" x14ac:dyDescent="0.25">
      <c r="A93" s="2" t="s">
        <v>344</v>
      </c>
      <c r="B93" s="9" t="s">
        <v>39</v>
      </c>
      <c r="C93" s="46" t="s">
        <v>562</v>
      </c>
      <c r="D93" s="134">
        <v>-8604.2968373243421</v>
      </c>
      <c r="E93" s="134">
        <v>-7096.5445603888929</v>
      </c>
      <c r="F93" s="134">
        <v>-7490.5408389457789</v>
      </c>
      <c r="G93" s="134">
        <v>-5279.9341235882503</v>
      </c>
      <c r="H93" s="134">
        <v>-2259.6240929600749</v>
      </c>
      <c r="I93" s="134">
        <v>-2205.0888186913835</v>
      </c>
      <c r="J93" s="134">
        <v>-2934.7626008263342</v>
      </c>
      <c r="K93" s="134">
        <v>-4719.0595339589754</v>
      </c>
      <c r="N93" s="134">
        <v>-8604.2968373243421</v>
      </c>
      <c r="O93" s="134">
        <v>-7096.5445603888929</v>
      </c>
      <c r="P93" s="134">
        <v>-7490.5408389457789</v>
      </c>
      <c r="Q93" s="134">
        <v>-5279.9341235882503</v>
      </c>
      <c r="R93" s="134">
        <v>-2259.6240929600749</v>
      </c>
      <c r="S93" s="134">
        <v>-2205.0888186913835</v>
      </c>
      <c r="T93" s="134">
        <v>-2934.7626008263342</v>
      </c>
      <c r="U93" s="134">
        <v>-4719.0595339589754</v>
      </c>
      <c r="X93" s="56">
        <v>0</v>
      </c>
      <c r="Y93" s="56">
        <v>0</v>
      </c>
      <c r="Z93" s="56">
        <v>0</v>
      </c>
      <c r="AA93" s="56">
        <v>0</v>
      </c>
      <c r="AB93" s="56">
        <v>0</v>
      </c>
      <c r="AC93" s="56">
        <v>0</v>
      </c>
      <c r="AD93" s="56">
        <v>0</v>
      </c>
      <c r="AE93" s="56">
        <v>0</v>
      </c>
      <c r="AF93" s="17"/>
      <c r="AG93" s="17"/>
    </row>
    <row r="94" spans="1:33" x14ac:dyDescent="0.25">
      <c r="A94" s="2" t="s">
        <v>345</v>
      </c>
      <c r="B94" s="9" t="s">
        <v>50</v>
      </c>
      <c r="C94" s="46" t="s">
        <v>562</v>
      </c>
      <c r="D94" s="134">
        <v>121620.74499348525</v>
      </c>
      <c r="E94" s="134">
        <v>122958.30729743825</v>
      </c>
      <c r="F94" s="134">
        <v>116447.8090757289</v>
      </c>
      <c r="G94" s="134">
        <v>106932.79851863788</v>
      </c>
      <c r="H94" s="134">
        <v>70177.188180250261</v>
      </c>
      <c r="I94" s="134">
        <v>73376.543029487686</v>
      </c>
      <c r="J94" s="134">
        <v>64995.722074674035</v>
      </c>
      <c r="K94" s="134">
        <v>46392.659812863545</v>
      </c>
      <c r="N94" s="134">
        <v>121620.74499348525</v>
      </c>
      <c r="O94" s="134">
        <v>122958.30729743825</v>
      </c>
      <c r="P94" s="134">
        <v>116447.8090757289</v>
      </c>
      <c r="Q94" s="134">
        <v>106932.79851863788</v>
      </c>
      <c r="R94" s="134">
        <v>70177.188180250261</v>
      </c>
      <c r="S94" s="134">
        <v>73376.543029487686</v>
      </c>
      <c r="T94" s="134">
        <v>64995.722074674035</v>
      </c>
      <c r="U94" s="134">
        <v>46392.659812863545</v>
      </c>
      <c r="X94" s="56">
        <v>0</v>
      </c>
      <c r="Y94" s="56">
        <v>0</v>
      </c>
      <c r="Z94" s="56">
        <v>0</v>
      </c>
      <c r="AA94" s="56">
        <v>0</v>
      </c>
      <c r="AB94" s="56">
        <v>0</v>
      </c>
      <c r="AC94" s="56">
        <v>0</v>
      </c>
      <c r="AD94" s="56">
        <v>0</v>
      </c>
      <c r="AE94" s="56">
        <v>0</v>
      </c>
      <c r="AF94" s="17"/>
      <c r="AG94" s="17"/>
    </row>
    <row r="96" spans="1:33" ht="15.75" x14ac:dyDescent="0.25">
      <c r="A96" s="2"/>
      <c r="B96" s="20" t="s">
        <v>510</v>
      </c>
      <c r="C96" s="46"/>
      <c r="D96" s="46"/>
      <c r="E96" s="46"/>
      <c r="F96" s="46"/>
      <c r="G96" s="46"/>
      <c r="H96" s="46"/>
      <c r="I96" s="46"/>
      <c r="J96" s="46"/>
      <c r="K96" s="46"/>
      <c r="L96" s="46"/>
      <c r="M96" s="46"/>
      <c r="N96" s="46"/>
      <c r="O96" s="46"/>
      <c r="P96" s="46"/>
      <c r="Q96" s="46"/>
      <c r="R96" s="46"/>
      <c r="S96" s="46"/>
      <c r="T96" s="46"/>
      <c r="U96" s="46"/>
      <c r="V96" s="46"/>
      <c r="W96" s="46"/>
      <c r="X96" s="46"/>
      <c r="Y96" s="46"/>
      <c r="Z96" s="46"/>
      <c r="AA96" s="46"/>
      <c r="AB96" s="46"/>
      <c r="AC96" s="46"/>
      <c r="AD96" s="46"/>
      <c r="AE96" s="46"/>
      <c r="AF96" s="46"/>
      <c r="AG96" s="46"/>
    </row>
    <row r="97" spans="1:36" x14ac:dyDescent="0.25">
      <c r="A97" s="2" t="s">
        <v>346</v>
      </c>
      <c r="B97" s="9" t="s">
        <v>566</v>
      </c>
      <c r="C97" s="46" t="s">
        <v>562</v>
      </c>
      <c r="D97" s="134">
        <v>310097.91762652225</v>
      </c>
      <c r="E97" s="134">
        <v>344330.61179664347</v>
      </c>
      <c r="F97" s="134">
        <v>384976.92657115991</v>
      </c>
      <c r="G97" s="134">
        <v>432947.37646302511</v>
      </c>
      <c r="H97" s="134">
        <v>490167.13012144424</v>
      </c>
      <c r="I97" s="134">
        <v>555134.0238578131</v>
      </c>
      <c r="J97" s="134">
        <v>646348.98801448382</v>
      </c>
      <c r="K97" s="134">
        <v>774215.97714023874</v>
      </c>
      <c r="L97" s="17"/>
      <c r="M97" s="17"/>
      <c r="N97" s="134">
        <v>310097.91762652225</v>
      </c>
      <c r="O97" s="134">
        <v>344330.61179664347</v>
      </c>
      <c r="P97" s="134">
        <v>384976.92657115991</v>
      </c>
      <c r="Q97" s="134">
        <v>432947.37646302511</v>
      </c>
      <c r="R97" s="134">
        <v>490167.13012144424</v>
      </c>
      <c r="S97" s="134">
        <v>555134.0238578131</v>
      </c>
      <c r="T97" s="134">
        <v>646348.98801448382</v>
      </c>
      <c r="U97" s="134">
        <v>774215.97714023874</v>
      </c>
      <c r="V97" s="17"/>
      <c r="W97" s="17"/>
      <c r="X97" s="56">
        <v>0</v>
      </c>
      <c r="Y97" s="56">
        <v>0</v>
      </c>
      <c r="Z97" s="56">
        <v>0</v>
      </c>
      <c r="AA97" s="56">
        <v>0</v>
      </c>
      <c r="AB97" s="56">
        <v>0</v>
      </c>
      <c r="AC97" s="56">
        <v>0</v>
      </c>
      <c r="AD97" s="56">
        <v>0</v>
      </c>
      <c r="AE97" s="56">
        <v>0</v>
      </c>
      <c r="AF97" s="17"/>
      <c r="AG97" s="17"/>
    </row>
    <row r="98" spans="1:36" x14ac:dyDescent="0.25">
      <c r="A98" s="2" t="s">
        <v>347</v>
      </c>
      <c r="B98" s="9" t="s">
        <v>567</v>
      </c>
      <c r="C98" s="46" t="s">
        <v>562</v>
      </c>
      <c r="D98" s="134">
        <v>750032.38178057212</v>
      </c>
      <c r="E98" s="134">
        <v>791663.62598282611</v>
      </c>
      <c r="F98" s="134">
        <v>829178.1054143497</v>
      </c>
      <c r="G98" s="134">
        <v>870354.69849158719</v>
      </c>
      <c r="H98" s="134">
        <v>909232.77076341421</v>
      </c>
      <c r="I98" s="134">
        <v>941048.70025849319</v>
      </c>
      <c r="J98" s="134">
        <v>974521.22907699842</v>
      </c>
      <c r="K98" s="134">
        <v>997479.94324122742</v>
      </c>
      <c r="L98" s="17"/>
      <c r="M98" s="17"/>
      <c r="N98" s="134">
        <v>750032.38178057212</v>
      </c>
      <c r="O98" s="134">
        <v>791663.62598282611</v>
      </c>
      <c r="P98" s="134">
        <v>829178.1054143497</v>
      </c>
      <c r="Q98" s="134">
        <v>870354.69849158719</v>
      </c>
      <c r="R98" s="134">
        <v>909232.77076341421</v>
      </c>
      <c r="S98" s="134">
        <v>941048.70025849319</v>
      </c>
      <c r="T98" s="134">
        <v>974521.22907699842</v>
      </c>
      <c r="U98" s="134">
        <v>997479.94324122742</v>
      </c>
      <c r="V98" s="17"/>
      <c r="W98" s="17"/>
      <c r="X98" s="56">
        <v>0</v>
      </c>
      <c r="Y98" s="56">
        <v>0</v>
      </c>
      <c r="Z98" s="56">
        <v>0</v>
      </c>
      <c r="AA98" s="56">
        <v>0</v>
      </c>
      <c r="AB98" s="56">
        <v>0</v>
      </c>
      <c r="AC98" s="56">
        <v>0</v>
      </c>
      <c r="AD98" s="56">
        <v>0</v>
      </c>
      <c r="AE98" s="56">
        <v>0</v>
      </c>
      <c r="AF98" s="17"/>
      <c r="AG98" s="17"/>
    </row>
    <row r="99" spans="1:36" x14ac:dyDescent="0.25">
      <c r="A99" s="2" t="s">
        <v>348</v>
      </c>
      <c r="B99" s="9" t="s">
        <v>31</v>
      </c>
      <c r="C99" s="46" t="s">
        <v>562</v>
      </c>
      <c r="D99" s="134">
        <v>388173.52794249874</v>
      </c>
      <c r="E99" s="134">
        <v>404344.77771674562</v>
      </c>
      <c r="F99" s="134">
        <v>420365.95893427607</v>
      </c>
      <c r="G99" s="134">
        <v>437171.47817450308</v>
      </c>
      <c r="H99" s="134">
        <v>452669.28191277629</v>
      </c>
      <c r="I99" s="134">
        <v>461802.95573134848</v>
      </c>
      <c r="J99" s="134">
        <v>471097.89787863183</v>
      </c>
      <c r="K99" s="134">
        <v>475567.57330560492</v>
      </c>
      <c r="L99" s="17"/>
      <c r="M99" s="17"/>
      <c r="N99" s="134">
        <v>388173.52794249874</v>
      </c>
      <c r="O99" s="134">
        <v>404344.77771674562</v>
      </c>
      <c r="P99" s="134">
        <v>420365.95893427607</v>
      </c>
      <c r="Q99" s="134">
        <v>437171.47817450308</v>
      </c>
      <c r="R99" s="134">
        <v>452669.28191277629</v>
      </c>
      <c r="S99" s="134">
        <v>461802.95573134848</v>
      </c>
      <c r="T99" s="134">
        <v>471097.89787863183</v>
      </c>
      <c r="U99" s="134">
        <v>475567.57330560492</v>
      </c>
      <c r="V99" s="17"/>
      <c r="W99" s="17"/>
      <c r="X99" s="56">
        <v>0</v>
      </c>
      <c r="Y99" s="56">
        <v>0</v>
      </c>
      <c r="Z99" s="56">
        <v>0</v>
      </c>
      <c r="AA99" s="56">
        <v>0</v>
      </c>
      <c r="AB99" s="56">
        <v>0</v>
      </c>
      <c r="AC99" s="56">
        <v>0</v>
      </c>
      <c r="AD99" s="56">
        <v>0</v>
      </c>
      <c r="AE99" s="56">
        <v>0</v>
      </c>
      <c r="AF99" s="17"/>
      <c r="AG99" s="17"/>
    </row>
    <row r="100" spans="1:36" x14ac:dyDescent="0.25">
      <c r="A100" s="2" t="s">
        <v>349</v>
      </c>
      <c r="B100" s="9" t="s">
        <v>452</v>
      </c>
      <c r="C100" s="46" t="s">
        <v>562</v>
      </c>
      <c r="D100" s="134">
        <v>113899.18164160932</v>
      </c>
      <c r="E100" s="134">
        <v>128459.42055691432</v>
      </c>
      <c r="F100" s="134">
        <v>149789.37182784115</v>
      </c>
      <c r="G100" s="134">
        <v>166384.09765165535</v>
      </c>
      <c r="H100" s="134">
        <v>173707.54478056551</v>
      </c>
      <c r="I100" s="134">
        <v>176955.53625051363</v>
      </c>
      <c r="J100" s="134">
        <v>186980.83707578538</v>
      </c>
      <c r="K100" s="134">
        <v>201661.21751180929</v>
      </c>
      <c r="L100" s="17"/>
      <c r="M100" s="17"/>
      <c r="N100" s="134">
        <v>113899.18164160932</v>
      </c>
      <c r="O100" s="134">
        <v>128459.42055691432</v>
      </c>
      <c r="P100" s="134">
        <v>149789.37182784115</v>
      </c>
      <c r="Q100" s="134">
        <v>166384.09765165535</v>
      </c>
      <c r="R100" s="134">
        <v>173707.54478056551</v>
      </c>
      <c r="S100" s="134">
        <v>176955.53625051363</v>
      </c>
      <c r="T100" s="134">
        <v>186980.83707578538</v>
      </c>
      <c r="U100" s="134">
        <v>201661.21751180929</v>
      </c>
      <c r="V100" s="17"/>
      <c r="W100" s="17"/>
      <c r="X100" s="56">
        <v>0</v>
      </c>
      <c r="Y100" s="56">
        <v>0</v>
      </c>
      <c r="Z100" s="56">
        <v>0</v>
      </c>
      <c r="AA100" s="56">
        <v>0</v>
      </c>
      <c r="AB100" s="56">
        <v>0</v>
      </c>
      <c r="AC100" s="56">
        <v>0</v>
      </c>
      <c r="AD100" s="56">
        <v>0</v>
      </c>
      <c r="AE100" s="56">
        <v>0</v>
      </c>
      <c r="AF100" s="17"/>
      <c r="AG100" s="17"/>
    </row>
    <row r="101" spans="1:36" x14ac:dyDescent="0.25">
      <c r="A101" s="2" t="s">
        <v>350</v>
      </c>
      <c r="B101" s="9" t="s">
        <v>453</v>
      </c>
      <c r="C101" s="46" t="s">
        <v>562</v>
      </c>
      <c r="D101" s="134">
        <v>55040.20495202551</v>
      </c>
      <c r="E101" s="134">
        <v>53841.295453281113</v>
      </c>
      <c r="F101" s="134">
        <v>50898.295719243266</v>
      </c>
      <c r="G101" s="134">
        <v>47238.654478907265</v>
      </c>
      <c r="H101" s="134">
        <v>42731.704328681742</v>
      </c>
      <c r="I101" s="134">
        <v>37631.75288823594</v>
      </c>
      <c r="J101" s="134">
        <v>33772.040934483761</v>
      </c>
      <c r="K101" s="134">
        <v>30223.587093837785</v>
      </c>
      <c r="L101" s="17"/>
      <c r="M101" s="17"/>
      <c r="N101" s="134">
        <v>55040.20495202551</v>
      </c>
      <c r="O101" s="134">
        <v>53841.295453281113</v>
      </c>
      <c r="P101" s="134">
        <v>50898.295719243266</v>
      </c>
      <c r="Q101" s="134">
        <v>47238.654478907265</v>
      </c>
      <c r="R101" s="134">
        <v>42731.704328681742</v>
      </c>
      <c r="S101" s="134">
        <v>37631.75288823594</v>
      </c>
      <c r="T101" s="134">
        <v>33772.040934483761</v>
      </c>
      <c r="U101" s="134">
        <v>30223.587093837785</v>
      </c>
      <c r="V101" s="17"/>
      <c r="W101" s="17"/>
      <c r="X101" s="56">
        <v>0</v>
      </c>
      <c r="Y101" s="56">
        <v>0</v>
      </c>
      <c r="Z101" s="56">
        <v>0</v>
      </c>
      <c r="AA101" s="56">
        <v>0</v>
      </c>
      <c r="AB101" s="56">
        <v>0</v>
      </c>
      <c r="AC101" s="56">
        <v>0</v>
      </c>
      <c r="AD101" s="56">
        <v>0</v>
      </c>
      <c r="AE101" s="56">
        <v>0</v>
      </c>
      <c r="AF101" s="17"/>
      <c r="AG101" s="17"/>
    </row>
    <row r="102" spans="1:36" x14ac:dyDescent="0.25">
      <c r="A102" s="2" t="s">
        <v>351</v>
      </c>
      <c r="B102" s="60" t="s">
        <v>263</v>
      </c>
      <c r="C102" s="46" t="s">
        <v>562</v>
      </c>
      <c r="D102" s="134">
        <v>641951.84497188556</v>
      </c>
      <c r="E102" s="134">
        <v>796921.06710264808</v>
      </c>
      <c r="F102" s="134">
        <v>960156.2564666901</v>
      </c>
      <c r="G102" s="134">
        <v>1165571.0113495197</v>
      </c>
      <c r="H102" s="134">
        <v>1390616.3576896591</v>
      </c>
      <c r="I102" s="134">
        <v>1614859.7145305811</v>
      </c>
      <c r="J102" s="134">
        <v>1941882.3609899008</v>
      </c>
      <c r="K102" s="134">
        <v>2279999.2574435649</v>
      </c>
      <c r="L102" s="17"/>
      <c r="M102" s="17"/>
      <c r="N102" s="134">
        <v>641951.84497188556</v>
      </c>
      <c r="O102" s="134">
        <v>796921.06710264808</v>
      </c>
      <c r="P102" s="134">
        <v>960156.2564666901</v>
      </c>
      <c r="Q102" s="134">
        <v>1165571.0113495197</v>
      </c>
      <c r="R102" s="134">
        <v>1390616.3576896591</v>
      </c>
      <c r="S102" s="134">
        <v>1614859.7145305811</v>
      </c>
      <c r="T102" s="134">
        <v>1941882.3609899008</v>
      </c>
      <c r="U102" s="134">
        <v>2279999.2574435649</v>
      </c>
      <c r="V102" s="17"/>
      <c r="W102" s="17"/>
      <c r="X102" s="56">
        <v>0</v>
      </c>
      <c r="Y102" s="56">
        <v>0</v>
      </c>
      <c r="Z102" s="56">
        <v>0</v>
      </c>
      <c r="AA102" s="56">
        <v>0</v>
      </c>
      <c r="AB102" s="56">
        <v>0</v>
      </c>
      <c r="AC102" s="56">
        <v>0</v>
      </c>
      <c r="AD102" s="56">
        <v>0</v>
      </c>
      <c r="AE102" s="56">
        <v>0</v>
      </c>
      <c r="AF102" s="17"/>
      <c r="AG102" s="17"/>
    </row>
    <row r="103" spans="1:36" x14ac:dyDescent="0.25">
      <c r="A103" s="2" t="s">
        <v>352</v>
      </c>
      <c r="B103" s="9" t="s">
        <v>32</v>
      </c>
      <c r="C103" s="46" t="s">
        <v>562</v>
      </c>
      <c r="D103" s="138">
        <v>5273.8283306086832</v>
      </c>
      <c r="E103" s="138">
        <v>5437.8094001017398</v>
      </c>
      <c r="F103" s="138">
        <v>5596.8620767958255</v>
      </c>
      <c r="G103" s="138">
        <v>5784.5890388657463</v>
      </c>
      <c r="H103" s="138">
        <v>5961.5631439197277</v>
      </c>
      <c r="I103" s="138">
        <v>6100.902249417928</v>
      </c>
      <c r="J103" s="138">
        <v>6286.6241980280975</v>
      </c>
      <c r="K103" s="138">
        <v>5818.543730883137</v>
      </c>
      <c r="L103" s="17"/>
      <c r="M103" s="17"/>
      <c r="N103" s="138">
        <v>5273.8283306086832</v>
      </c>
      <c r="O103" s="138">
        <v>5437.8094001017398</v>
      </c>
      <c r="P103" s="138">
        <v>5596.8620767958255</v>
      </c>
      <c r="Q103" s="138">
        <v>5784.5890388657463</v>
      </c>
      <c r="R103" s="138">
        <v>5961.5631439197277</v>
      </c>
      <c r="S103" s="138">
        <v>6100.902249417928</v>
      </c>
      <c r="T103" s="138">
        <v>6286.6241980280975</v>
      </c>
      <c r="U103" s="138">
        <v>5818.543730883137</v>
      </c>
      <c r="V103" s="17"/>
      <c r="W103" s="17"/>
      <c r="X103" s="117">
        <v>0</v>
      </c>
      <c r="Y103" s="117">
        <v>0</v>
      </c>
      <c r="Z103" s="117">
        <v>0</v>
      </c>
      <c r="AA103" s="117">
        <v>0</v>
      </c>
      <c r="AB103" s="117">
        <v>0</v>
      </c>
      <c r="AC103" s="117">
        <v>0</v>
      </c>
      <c r="AD103" s="117">
        <v>0</v>
      </c>
      <c r="AE103" s="117">
        <v>0</v>
      </c>
      <c r="AF103" s="17"/>
      <c r="AG103" s="17"/>
    </row>
    <row r="104" spans="1:36" x14ac:dyDescent="0.25">
      <c r="A104" s="2" t="s">
        <v>434</v>
      </c>
      <c r="B104" s="9" t="s">
        <v>95</v>
      </c>
      <c r="C104" s="46" t="s">
        <v>562</v>
      </c>
      <c r="D104" s="134">
        <v>18598.434068705639</v>
      </c>
      <c r="E104" s="134">
        <v>18240.663927184076</v>
      </c>
      <c r="F104" s="134">
        <v>17840.427555010985</v>
      </c>
      <c r="G104" s="134">
        <v>17045.919907366922</v>
      </c>
      <c r="H104" s="134">
        <v>16246.11420234133</v>
      </c>
      <c r="I104" s="134">
        <v>15575.634888282801</v>
      </c>
      <c r="J104" s="134">
        <v>15914.649032654195</v>
      </c>
      <c r="K104" s="134">
        <v>16653.765521730493</v>
      </c>
      <c r="N104" s="134">
        <v>71666.675305816141</v>
      </c>
      <c r="O104" s="134">
        <v>70288.054048143444</v>
      </c>
      <c r="P104" s="134">
        <v>68745.794628659787</v>
      </c>
      <c r="Q104" s="134">
        <v>65684.261523165522</v>
      </c>
      <c r="R104" s="134">
        <v>62602.313034488405</v>
      </c>
      <c r="S104" s="134">
        <v>60018.7071716297</v>
      </c>
      <c r="T104" s="134">
        <v>61325.054604913079</v>
      </c>
      <c r="U104" s="134">
        <v>64173.145000057411</v>
      </c>
      <c r="X104" s="56">
        <v>0</v>
      </c>
      <c r="Y104" s="56">
        <v>0</v>
      </c>
      <c r="Z104" s="56">
        <v>0</v>
      </c>
      <c r="AA104" s="56">
        <v>0</v>
      </c>
      <c r="AB104" s="56">
        <v>0</v>
      </c>
      <c r="AC104" s="56">
        <v>0</v>
      </c>
      <c r="AD104" s="56">
        <v>0</v>
      </c>
      <c r="AE104" s="56">
        <v>0</v>
      </c>
      <c r="AF104" s="17"/>
      <c r="AG104" s="17"/>
    </row>
    <row r="105" spans="1:36" x14ac:dyDescent="0.25">
      <c r="A105" s="2" t="s">
        <v>435</v>
      </c>
      <c r="B105" s="9" t="s">
        <v>259</v>
      </c>
      <c r="C105" s="46" t="s">
        <v>562</v>
      </c>
      <c r="D105" s="134">
        <v>126686.57049275763</v>
      </c>
      <c r="E105" s="134">
        <v>146865.33916612604</v>
      </c>
      <c r="F105" s="134">
        <v>161546.6822388765</v>
      </c>
      <c r="G105" s="134">
        <v>182453.39102215314</v>
      </c>
      <c r="H105" s="134">
        <v>198963.055453468</v>
      </c>
      <c r="I105" s="134">
        <v>214964.78662206823</v>
      </c>
      <c r="J105" s="134">
        <v>232650.4476781874</v>
      </c>
      <c r="K105" s="134">
        <v>241092.97741247635</v>
      </c>
      <c r="N105" s="134">
        <v>126686.57049275763</v>
      </c>
      <c r="O105" s="134">
        <v>146865.33916612604</v>
      </c>
      <c r="P105" s="134">
        <v>161546.6822388765</v>
      </c>
      <c r="Q105" s="134">
        <v>182453.39102215314</v>
      </c>
      <c r="R105" s="134">
        <v>198963.055453468</v>
      </c>
      <c r="S105" s="134">
        <v>214964.78662206823</v>
      </c>
      <c r="T105" s="134">
        <v>232650.4476781874</v>
      </c>
      <c r="U105" s="134">
        <v>241092.97741247635</v>
      </c>
      <c r="X105" s="56">
        <v>0</v>
      </c>
      <c r="Y105" s="56">
        <v>0</v>
      </c>
      <c r="Z105" s="56">
        <v>0</v>
      </c>
      <c r="AA105" s="56">
        <v>0</v>
      </c>
      <c r="AB105" s="56">
        <v>0</v>
      </c>
      <c r="AC105" s="56">
        <v>0</v>
      </c>
      <c r="AD105" s="56">
        <v>0</v>
      </c>
      <c r="AE105" s="56">
        <v>0</v>
      </c>
      <c r="AF105" s="17"/>
      <c r="AG105" s="17"/>
    </row>
    <row r="106" spans="1:36" x14ac:dyDescent="0.25">
      <c r="A106" s="2" t="s">
        <v>436</v>
      </c>
      <c r="B106" s="9" t="s">
        <v>260</v>
      </c>
      <c r="C106" s="46" t="s">
        <v>562</v>
      </c>
      <c r="D106" s="134">
        <v>118281.33925726975</v>
      </c>
      <c r="E106" s="134">
        <v>122289.52614546174</v>
      </c>
      <c r="F106" s="134">
        <v>119703.05818658357</v>
      </c>
      <c r="G106" s="134">
        <v>111690.30379718338</v>
      </c>
      <c r="H106" s="134">
        <v>88554.993349444063</v>
      </c>
      <c r="I106" s="134">
        <v>71776.865604868974</v>
      </c>
      <c r="J106" s="134">
        <v>69186.13255208086</v>
      </c>
      <c r="K106" s="134">
        <v>55694.190943768786</v>
      </c>
      <c r="N106" s="134">
        <v>118281.33925726975</v>
      </c>
      <c r="O106" s="134">
        <v>122289.52614546174</v>
      </c>
      <c r="P106" s="134">
        <v>119703.05818658357</v>
      </c>
      <c r="Q106" s="134">
        <v>111690.30379718338</v>
      </c>
      <c r="R106" s="134">
        <v>88554.993349444063</v>
      </c>
      <c r="S106" s="134">
        <v>71776.865604868974</v>
      </c>
      <c r="T106" s="134">
        <v>69186.13255208086</v>
      </c>
      <c r="U106" s="134">
        <v>55694.190943768786</v>
      </c>
      <c r="X106" s="56">
        <v>0</v>
      </c>
      <c r="Y106" s="56">
        <v>0</v>
      </c>
      <c r="Z106" s="56">
        <v>0</v>
      </c>
      <c r="AA106" s="56">
        <v>0</v>
      </c>
      <c r="AB106" s="56">
        <v>0</v>
      </c>
      <c r="AC106" s="56">
        <v>0</v>
      </c>
      <c r="AD106" s="56">
        <v>0</v>
      </c>
      <c r="AE106" s="56">
        <v>0</v>
      </c>
      <c r="AF106" s="17"/>
      <c r="AG106" s="17"/>
    </row>
    <row r="107" spans="1:36" x14ac:dyDescent="0.25">
      <c r="A107" s="2"/>
      <c r="B107" s="70"/>
      <c r="C107" s="70"/>
      <c r="D107" s="54"/>
      <c r="E107" s="54"/>
      <c r="F107" s="54"/>
      <c r="G107" s="54"/>
      <c r="H107" s="54"/>
      <c r="I107" s="54"/>
      <c r="J107" s="54"/>
      <c r="K107" s="54"/>
      <c r="N107" s="54"/>
      <c r="O107" s="54"/>
      <c r="P107" s="54"/>
      <c r="Q107" s="54"/>
      <c r="R107" s="54"/>
      <c r="S107" s="54"/>
      <c r="T107" s="54"/>
      <c r="U107" s="54"/>
      <c r="X107" s="54"/>
      <c r="Y107" s="54"/>
      <c r="Z107" s="54"/>
      <c r="AA107" s="54"/>
      <c r="AB107" s="54"/>
      <c r="AC107" s="54"/>
      <c r="AD107" s="54"/>
      <c r="AE107" s="54"/>
      <c r="AF107" s="17"/>
      <c r="AG107" s="17"/>
    </row>
    <row r="108" spans="1:36" x14ac:dyDescent="0.25">
      <c r="A108" s="2"/>
      <c r="B108" s="45" t="s">
        <v>51</v>
      </c>
      <c r="C108" s="11"/>
      <c r="D108" s="54"/>
      <c r="E108" s="54"/>
      <c r="F108" s="54"/>
      <c r="G108" s="54"/>
      <c r="H108" s="54"/>
      <c r="I108" s="54"/>
      <c r="J108" s="54"/>
      <c r="K108" s="54"/>
      <c r="N108" s="54"/>
      <c r="O108" s="54"/>
      <c r="P108" s="54"/>
      <c r="Q108" s="54"/>
      <c r="R108" s="54"/>
      <c r="S108" s="54"/>
      <c r="T108" s="54"/>
      <c r="U108" s="54"/>
      <c r="X108" s="54"/>
      <c r="Y108" s="54"/>
      <c r="Z108" s="54"/>
      <c r="AA108" s="54"/>
      <c r="AB108" s="54"/>
      <c r="AC108" s="54"/>
      <c r="AD108" s="54"/>
      <c r="AE108" s="54"/>
      <c r="AF108" s="17"/>
      <c r="AG108" s="17"/>
    </row>
    <row r="109" spans="1:36" x14ac:dyDescent="0.25">
      <c r="A109" s="2" t="s">
        <v>437</v>
      </c>
      <c r="B109" s="19" t="s">
        <v>568</v>
      </c>
      <c r="C109" s="46" t="s">
        <v>562</v>
      </c>
      <c r="D109" s="134">
        <v>36961.000000000007</v>
      </c>
      <c r="E109" s="134">
        <v>41652.999999999993</v>
      </c>
      <c r="F109" s="134">
        <v>45894</v>
      </c>
      <c r="G109" s="134">
        <v>49451</v>
      </c>
      <c r="H109" s="134">
        <v>37404</v>
      </c>
      <c r="I109" s="134">
        <v>50798.301609999988</v>
      </c>
      <c r="J109" s="134">
        <v>62378.464890000003</v>
      </c>
      <c r="K109" s="134">
        <v>67218.974020000009</v>
      </c>
      <c r="N109" s="134">
        <v>36961.000000000007</v>
      </c>
      <c r="O109" s="134">
        <v>41652.999999999993</v>
      </c>
      <c r="P109" s="134">
        <v>45894</v>
      </c>
      <c r="Q109" s="134">
        <v>49451</v>
      </c>
      <c r="R109" s="134">
        <v>37404</v>
      </c>
      <c r="S109" s="134">
        <v>50798.301609999988</v>
      </c>
      <c r="T109" s="134">
        <v>62378.464890000003</v>
      </c>
      <c r="U109" s="134">
        <v>67218.974020000009</v>
      </c>
      <c r="X109" s="56">
        <v>0</v>
      </c>
      <c r="Y109" s="56">
        <v>0</v>
      </c>
      <c r="Z109" s="56">
        <v>0</v>
      </c>
      <c r="AA109" s="56">
        <v>0</v>
      </c>
      <c r="AB109" s="56">
        <v>0</v>
      </c>
      <c r="AC109" s="56">
        <v>0</v>
      </c>
      <c r="AD109" s="56">
        <v>0</v>
      </c>
      <c r="AE109" s="56">
        <v>0</v>
      </c>
      <c r="AF109" s="17"/>
      <c r="AG109" s="17"/>
    </row>
    <row r="110" spans="1:36" x14ac:dyDescent="0.25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  <c r="AB110" s="2"/>
      <c r="AC110" s="2"/>
      <c r="AD110" s="2"/>
      <c r="AE110" s="2"/>
      <c r="AF110" s="2"/>
      <c r="AG110" s="2"/>
      <c r="AH110" s="2"/>
      <c r="AI110" s="2"/>
      <c r="AJ110" s="2"/>
    </row>
    <row r="111" spans="1:36" ht="15.75" x14ac:dyDescent="0.25">
      <c r="A111" s="2"/>
      <c r="B111" s="20" t="s">
        <v>511</v>
      </c>
      <c r="C111" s="70"/>
      <c r="D111" s="54"/>
      <c r="E111" s="54"/>
      <c r="F111" s="54"/>
      <c r="G111" s="54"/>
      <c r="H111" s="54"/>
      <c r="I111" s="54"/>
      <c r="J111" s="54"/>
      <c r="K111" s="54"/>
      <c r="N111" s="54"/>
      <c r="O111" s="54"/>
      <c r="P111" s="54"/>
      <c r="Q111" s="54"/>
      <c r="R111" s="54"/>
      <c r="S111" s="54"/>
      <c r="T111" s="54"/>
      <c r="U111" s="54"/>
      <c r="X111" s="54"/>
      <c r="Y111" s="54"/>
      <c r="Z111" s="54"/>
      <c r="AA111" s="54"/>
      <c r="AB111" s="54"/>
      <c r="AC111" s="54"/>
      <c r="AD111" s="54"/>
      <c r="AE111" s="54"/>
      <c r="AF111" s="17"/>
      <c r="AG111" s="17"/>
    </row>
    <row r="112" spans="1:36" x14ac:dyDescent="0.25">
      <c r="A112" s="2"/>
      <c r="B112" s="45" t="s">
        <v>512</v>
      </c>
      <c r="C112" s="11"/>
      <c r="D112" s="54"/>
      <c r="E112" s="54"/>
      <c r="F112" s="54"/>
      <c r="G112" s="54"/>
      <c r="H112" s="54"/>
      <c r="I112" s="54"/>
      <c r="J112" s="54"/>
      <c r="K112" s="54"/>
      <c r="N112" s="54"/>
      <c r="O112" s="54"/>
      <c r="P112" s="54"/>
      <c r="Q112" s="54"/>
      <c r="R112" s="54"/>
      <c r="S112" s="54"/>
      <c r="T112" s="54"/>
      <c r="U112" s="54"/>
      <c r="X112" s="54"/>
      <c r="Y112" s="54"/>
      <c r="Z112" s="54"/>
      <c r="AA112" s="54"/>
      <c r="AB112" s="54"/>
      <c r="AC112" s="54"/>
      <c r="AD112" s="54"/>
      <c r="AE112" s="54"/>
      <c r="AF112" s="17"/>
      <c r="AG112" s="17"/>
    </row>
    <row r="113" spans="1:33" x14ac:dyDescent="0.25">
      <c r="A113" s="2" t="s">
        <v>353</v>
      </c>
      <c r="B113" s="9" t="s">
        <v>454</v>
      </c>
      <c r="C113" s="46" t="s">
        <v>63</v>
      </c>
      <c r="D113" s="139">
        <v>49.820555439213798</v>
      </c>
      <c r="E113" s="139">
        <v>48.053129866109941</v>
      </c>
      <c r="F113" s="139">
        <v>48.162052444436171</v>
      </c>
      <c r="G113" s="139">
        <v>48.49940322278151</v>
      </c>
      <c r="H113" s="139">
        <v>48.748146922079776</v>
      </c>
      <c r="I113" s="139">
        <v>48.221271175263524</v>
      </c>
      <c r="J113" s="139">
        <v>49.225430819955328</v>
      </c>
      <c r="K113" s="139">
        <v>49.396549147224498</v>
      </c>
      <c r="N113" s="139">
        <v>49.820555439213798</v>
      </c>
      <c r="O113" s="139">
        <v>48.053129866109941</v>
      </c>
      <c r="P113" s="139">
        <v>48.162052444436171</v>
      </c>
      <c r="Q113" s="139">
        <v>48.49940322278151</v>
      </c>
      <c r="R113" s="139">
        <v>48.748146922079776</v>
      </c>
      <c r="S113" s="139">
        <v>48.221271175263524</v>
      </c>
      <c r="T113" s="139">
        <v>49.225430819955328</v>
      </c>
      <c r="U113" s="139">
        <v>49.396549147224498</v>
      </c>
      <c r="X113" s="56">
        <v>0</v>
      </c>
      <c r="Y113" s="56">
        <v>0</v>
      </c>
      <c r="Z113" s="56">
        <v>0</v>
      </c>
      <c r="AA113" s="56">
        <v>0</v>
      </c>
      <c r="AB113" s="56">
        <v>0</v>
      </c>
      <c r="AC113" s="56">
        <v>0</v>
      </c>
      <c r="AD113" s="56">
        <v>0</v>
      </c>
      <c r="AE113" s="56">
        <v>0</v>
      </c>
      <c r="AF113" s="17"/>
      <c r="AG113" s="17"/>
    </row>
    <row r="114" spans="1:33" x14ac:dyDescent="0.25">
      <c r="A114" s="2" t="s">
        <v>354</v>
      </c>
      <c r="B114" s="9" t="s">
        <v>455</v>
      </c>
      <c r="C114" s="46" t="s">
        <v>63</v>
      </c>
      <c r="D114" s="140">
        <v>60</v>
      </c>
      <c r="E114" s="140">
        <v>60</v>
      </c>
      <c r="F114" s="140">
        <v>60</v>
      </c>
      <c r="G114" s="140">
        <v>60</v>
      </c>
      <c r="H114" s="140">
        <v>60</v>
      </c>
      <c r="I114" s="140">
        <v>60</v>
      </c>
      <c r="J114" s="140">
        <v>60</v>
      </c>
      <c r="K114" s="140">
        <v>60</v>
      </c>
      <c r="N114" s="140">
        <v>60</v>
      </c>
      <c r="O114" s="140">
        <v>60</v>
      </c>
      <c r="P114" s="140">
        <v>60</v>
      </c>
      <c r="Q114" s="140">
        <v>60</v>
      </c>
      <c r="R114" s="140">
        <v>60</v>
      </c>
      <c r="S114" s="140">
        <v>60</v>
      </c>
      <c r="T114" s="140">
        <v>60</v>
      </c>
      <c r="U114" s="140">
        <v>60</v>
      </c>
      <c r="X114" s="56">
        <v>0</v>
      </c>
      <c r="Y114" s="56">
        <v>0</v>
      </c>
      <c r="Z114" s="56">
        <v>0</v>
      </c>
      <c r="AA114" s="56">
        <v>0</v>
      </c>
      <c r="AB114" s="56">
        <v>0</v>
      </c>
      <c r="AC114" s="56">
        <v>0</v>
      </c>
      <c r="AD114" s="56">
        <v>0</v>
      </c>
      <c r="AE114" s="56">
        <v>0</v>
      </c>
      <c r="AF114" s="17"/>
      <c r="AG114" s="17"/>
    </row>
    <row r="115" spans="1:33" x14ac:dyDescent="0.25">
      <c r="A115" s="2" t="s">
        <v>355</v>
      </c>
      <c r="B115" s="9" t="s">
        <v>31</v>
      </c>
      <c r="C115" s="46" t="s">
        <v>63</v>
      </c>
      <c r="D115" s="139">
        <v>41.26639615674204</v>
      </c>
      <c r="E115" s="139">
        <v>41.469523428321779</v>
      </c>
      <c r="F115" s="139">
        <v>41.496605164314929</v>
      </c>
      <c r="G115" s="139">
        <v>41.434982550853668</v>
      </c>
      <c r="H115" s="139">
        <v>41.668208640209215</v>
      </c>
      <c r="I115" s="139">
        <v>41.412419507988332</v>
      </c>
      <c r="J115" s="139">
        <v>41.432416607731042</v>
      </c>
      <c r="K115" s="139">
        <v>41.473619891694355</v>
      </c>
      <c r="N115" s="139">
        <v>41.26639615674204</v>
      </c>
      <c r="O115" s="139">
        <v>41.469523428321779</v>
      </c>
      <c r="P115" s="139">
        <v>41.496605164314929</v>
      </c>
      <c r="Q115" s="139">
        <v>41.434982550853668</v>
      </c>
      <c r="R115" s="139">
        <v>41.668208640209215</v>
      </c>
      <c r="S115" s="139">
        <v>41.412419507988332</v>
      </c>
      <c r="T115" s="139">
        <v>41.432416607731042</v>
      </c>
      <c r="U115" s="139">
        <v>41.473619891694355</v>
      </c>
      <c r="X115" s="56">
        <v>0</v>
      </c>
      <c r="Y115" s="56">
        <v>0</v>
      </c>
      <c r="Z115" s="56">
        <v>0</v>
      </c>
      <c r="AA115" s="56">
        <v>0</v>
      </c>
      <c r="AB115" s="56">
        <v>0</v>
      </c>
      <c r="AC115" s="56">
        <v>0</v>
      </c>
      <c r="AD115" s="56">
        <v>0</v>
      </c>
      <c r="AE115" s="56">
        <v>0</v>
      </c>
      <c r="AF115" s="17"/>
      <c r="AG115" s="17"/>
    </row>
    <row r="116" spans="1:33" x14ac:dyDescent="0.25">
      <c r="A116" s="2" t="s">
        <v>356</v>
      </c>
      <c r="B116" s="9" t="s">
        <v>456</v>
      </c>
      <c r="C116" s="46" t="s">
        <v>63</v>
      </c>
      <c r="D116" s="139">
        <v>56.843899379328548</v>
      </c>
      <c r="E116" s="139">
        <v>57.386636349453752</v>
      </c>
      <c r="F116" s="139">
        <v>57.318556375994376</v>
      </c>
      <c r="G116" s="139">
        <v>57.031849777326421</v>
      </c>
      <c r="H116" s="139">
        <v>56.980425693547033</v>
      </c>
      <c r="I116" s="139">
        <v>57.160071958997598</v>
      </c>
      <c r="J116" s="139">
        <v>56.703998110495675</v>
      </c>
      <c r="K116" s="139">
        <v>56.67265599206786</v>
      </c>
      <c r="N116" s="139">
        <v>56.843899379328548</v>
      </c>
      <c r="O116" s="139">
        <v>57.386636349453752</v>
      </c>
      <c r="P116" s="139">
        <v>57.318556375994376</v>
      </c>
      <c r="Q116" s="139">
        <v>57.031849777326421</v>
      </c>
      <c r="R116" s="139">
        <v>56.980425693547033</v>
      </c>
      <c r="S116" s="139">
        <v>57.160071958997598</v>
      </c>
      <c r="T116" s="139">
        <v>56.703998110495675</v>
      </c>
      <c r="U116" s="139">
        <v>56.67265599206786</v>
      </c>
      <c r="X116" s="56">
        <v>0</v>
      </c>
      <c r="Y116" s="56">
        <v>0</v>
      </c>
      <c r="Z116" s="56">
        <v>0</v>
      </c>
      <c r="AA116" s="56">
        <v>0</v>
      </c>
      <c r="AB116" s="56">
        <v>0</v>
      </c>
      <c r="AC116" s="56">
        <v>0</v>
      </c>
      <c r="AD116" s="56">
        <v>0</v>
      </c>
      <c r="AE116" s="56">
        <v>0</v>
      </c>
      <c r="AF116" s="17"/>
      <c r="AG116" s="17"/>
    </row>
    <row r="117" spans="1:33" x14ac:dyDescent="0.25">
      <c r="A117" s="2" t="s">
        <v>357</v>
      </c>
      <c r="B117" s="9" t="s">
        <v>459</v>
      </c>
      <c r="C117" s="46" t="s">
        <v>63</v>
      </c>
      <c r="D117" s="140">
        <v>45</v>
      </c>
      <c r="E117" s="140">
        <v>45</v>
      </c>
      <c r="F117" s="140">
        <v>45</v>
      </c>
      <c r="G117" s="140">
        <v>45</v>
      </c>
      <c r="H117" s="140">
        <v>45</v>
      </c>
      <c r="I117" s="140">
        <v>45</v>
      </c>
      <c r="J117" s="140">
        <v>45</v>
      </c>
      <c r="K117" s="140">
        <v>45</v>
      </c>
      <c r="N117" s="140">
        <v>45</v>
      </c>
      <c r="O117" s="140">
        <v>45</v>
      </c>
      <c r="P117" s="140">
        <v>45</v>
      </c>
      <c r="Q117" s="140">
        <v>45</v>
      </c>
      <c r="R117" s="140">
        <v>45</v>
      </c>
      <c r="S117" s="140">
        <v>45</v>
      </c>
      <c r="T117" s="140">
        <v>45</v>
      </c>
      <c r="U117" s="140">
        <v>45</v>
      </c>
      <c r="X117" s="56">
        <v>0</v>
      </c>
      <c r="Y117" s="56">
        <v>0</v>
      </c>
      <c r="Z117" s="56">
        <v>0</v>
      </c>
      <c r="AA117" s="56">
        <v>0</v>
      </c>
      <c r="AB117" s="56">
        <v>0</v>
      </c>
      <c r="AC117" s="56">
        <v>0</v>
      </c>
      <c r="AD117" s="56">
        <v>0</v>
      </c>
      <c r="AE117" s="56">
        <v>0</v>
      </c>
      <c r="AF117" s="17"/>
      <c r="AG117" s="17"/>
    </row>
    <row r="118" spans="1:33" x14ac:dyDescent="0.25">
      <c r="A118" s="2" t="s">
        <v>358</v>
      </c>
      <c r="B118" s="9" t="s">
        <v>264</v>
      </c>
      <c r="C118" s="46" t="s">
        <v>63</v>
      </c>
      <c r="D118" s="139">
        <v>45.378775346791763</v>
      </c>
      <c r="E118" s="139">
        <v>45.390351850548825</v>
      </c>
      <c r="F118" s="139">
        <v>45.402544392954397</v>
      </c>
      <c r="G118" s="139">
        <v>45.433342653934083</v>
      </c>
      <c r="H118" s="139">
        <v>45.366336082267324</v>
      </c>
      <c r="I118" s="139">
        <v>45.594221354853019</v>
      </c>
      <c r="J118" s="139">
        <v>45.533086436204762</v>
      </c>
      <c r="K118" s="139">
        <v>45.490983484283987</v>
      </c>
      <c r="N118" s="139">
        <v>45.378775346791763</v>
      </c>
      <c r="O118" s="139">
        <v>45.390351850548825</v>
      </c>
      <c r="P118" s="139">
        <v>45.402544392954397</v>
      </c>
      <c r="Q118" s="139">
        <v>45.433342653934083</v>
      </c>
      <c r="R118" s="139">
        <v>45.366336082267324</v>
      </c>
      <c r="S118" s="139">
        <v>45.594221354853019</v>
      </c>
      <c r="T118" s="139">
        <v>45.533086436204762</v>
      </c>
      <c r="U118" s="139">
        <v>45.490983484283987</v>
      </c>
      <c r="X118" s="56">
        <v>0</v>
      </c>
      <c r="Y118" s="56">
        <v>0</v>
      </c>
      <c r="Z118" s="56">
        <v>0</v>
      </c>
      <c r="AA118" s="56">
        <v>0</v>
      </c>
      <c r="AB118" s="56">
        <v>0</v>
      </c>
      <c r="AC118" s="56">
        <v>0</v>
      </c>
      <c r="AD118" s="56">
        <v>0</v>
      </c>
      <c r="AE118" s="56">
        <v>0</v>
      </c>
      <c r="AF118" s="17"/>
      <c r="AG118" s="17"/>
    </row>
    <row r="119" spans="1:33" x14ac:dyDescent="0.25">
      <c r="A119" s="2" t="s">
        <v>359</v>
      </c>
      <c r="B119" s="9" t="s">
        <v>95</v>
      </c>
      <c r="C119" s="46" t="s">
        <v>63</v>
      </c>
      <c r="D119" s="140">
        <v>25</v>
      </c>
      <c r="E119" s="140">
        <v>25</v>
      </c>
      <c r="F119" s="140">
        <v>25</v>
      </c>
      <c r="G119" s="140">
        <v>25</v>
      </c>
      <c r="H119" s="140">
        <v>25</v>
      </c>
      <c r="I119" s="140">
        <v>25</v>
      </c>
      <c r="J119" s="140">
        <v>25</v>
      </c>
      <c r="K119" s="140">
        <v>25</v>
      </c>
      <c r="N119" s="140">
        <v>25</v>
      </c>
      <c r="O119" s="140">
        <v>25</v>
      </c>
      <c r="P119" s="140">
        <v>25</v>
      </c>
      <c r="Q119" s="140">
        <v>25</v>
      </c>
      <c r="R119" s="140">
        <v>25</v>
      </c>
      <c r="S119" s="140">
        <v>25</v>
      </c>
      <c r="T119" s="140">
        <v>25</v>
      </c>
      <c r="U119" s="140">
        <v>25</v>
      </c>
      <c r="X119" s="56">
        <v>0</v>
      </c>
      <c r="Y119" s="56">
        <v>0</v>
      </c>
      <c r="Z119" s="56">
        <v>0</v>
      </c>
      <c r="AA119" s="56">
        <v>0</v>
      </c>
      <c r="AB119" s="56">
        <v>0</v>
      </c>
      <c r="AC119" s="56">
        <v>0</v>
      </c>
      <c r="AD119" s="56">
        <v>0</v>
      </c>
      <c r="AE119" s="56">
        <v>0</v>
      </c>
      <c r="AF119" s="17"/>
      <c r="AG119" s="17"/>
    </row>
    <row r="120" spans="1:33" x14ac:dyDescent="0.25">
      <c r="A120" s="2" t="s">
        <v>360</v>
      </c>
      <c r="B120" s="9" t="s">
        <v>52</v>
      </c>
      <c r="C120" s="46" t="s">
        <v>63</v>
      </c>
      <c r="D120" s="115">
        <v>41.335895031990937</v>
      </c>
      <c r="E120" s="115">
        <v>41.335895031990937</v>
      </c>
      <c r="F120" s="115">
        <v>41.335895031990937</v>
      </c>
      <c r="G120" s="115">
        <v>41.335895031990937</v>
      </c>
      <c r="H120" s="115">
        <v>41.335895031990937</v>
      </c>
      <c r="I120" s="115">
        <v>41.335895031990937</v>
      </c>
      <c r="J120" s="115">
        <v>50.293495893994489</v>
      </c>
      <c r="K120" s="115">
        <v>49.771434048009105</v>
      </c>
      <c r="N120" s="115">
        <v>41.335895031990937</v>
      </c>
      <c r="O120" s="115">
        <v>40.928042691692418</v>
      </c>
      <c r="P120" s="115">
        <v>40.98047577585514</v>
      </c>
      <c r="Q120" s="115">
        <v>41.002798883254897</v>
      </c>
      <c r="R120" s="115">
        <v>41.276287802008348</v>
      </c>
      <c r="S120" s="115">
        <v>41.292392719395075</v>
      </c>
      <c r="T120" s="115">
        <v>50.293495893994489</v>
      </c>
      <c r="U120" s="115">
        <v>49.771434048009105</v>
      </c>
      <c r="X120" s="56">
        <v>0</v>
      </c>
      <c r="Y120" s="56">
        <v>0</v>
      </c>
      <c r="Z120" s="56">
        <v>0</v>
      </c>
      <c r="AA120" s="56">
        <v>0</v>
      </c>
      <c r="AB120" s="56">
        <v>0</v>
      </c>
      <c r="AC120" s="56">
        <v>0</v>
      </c>
      <c r="AD120" s="56">
        <v>0</v>
      </c>
      <c r="AE120" s="56">
        <v>0</v>
      </c>
      <c r="AF120" s="17"/>
      <c r="AG120" s="17"/>
    </row>
    <row r="121" spans="1:33" x14ac:dyDescent="0.25">
      <c r="A121" s="2" t="s">
        <v>361</v>
      </c>
      <c r="B121" s="9" t="s">
        <v>53</v>
      </c>
      <c r="C121" s="46" t="s">
        <v>63</v>
      </c>
      <c r="D121" s="139">
        <v>6.729097987545817</v>
      </c>
      <c r="E121" s="139">
        <v>6.6137041745939857</v>
      </c>
      <c r="F121" s="139">
        <v>6.5060939612058615</v>
      </c>
      <c r="G121" s="139">
        <v>6.5413611364593569</v>
      </c>
      <c r="H121" s="139">
        <v>6.6299722386918196</v>
      </c>
      <c r="I121" s="139">
        <v>6.6031159795491856</v>
      </c>
      <c r="J121" s="139">
        <v>6.6013618330025263</v>
      </c>
      <c r="K121" s="139">
        <v>6.5949484010794954</v>
      </c>
      <c r="N121" s="139">
        <v>6.729097987545817</v>
      </c>
      <c r="O121" s="139">
        <v>6.6137041745939857</v>
      </c>
      <c r="P121" s="139">
        <v>6.5060939612058615</v>
      </c>
      <c r="Q121" s="139">
        <v>6.5413611364593569</v>
      </c>
      <c r="R121" s="139">
        <v>6.6299722386918196</v>
      </c>
      <c r="S121" s="139">
        <v>6.6031159795491856</v>
      </c>
      <c r="T121" s="139">
        <v>6.6013618330025263</v>
      </c>
      <c r="U121" s="139">
        <v>6.5949484010794954</v>
      </c>
      <c r="X121" s="56">
        <v>0</v>
      </c>
      <c r="Y121" s="56">
        <v>0</v>
      </c>
      <c r="Z121" s="56">
        <v>0</v>
      </c>
      <c r="AA121" s="56">
        <v>0</v>
      </c>
      <c r="AB121" s="56">
        <v>0</v>
      </c>
      <c r="AC121" s="56">
        <v>0</v>
      </c>
      <c r="AD121" s="56">
        <v>0</v>
      </c>
      <c r="AE121" s="56">
        <v>0</v>
      </c>
      <c r="AF121" s="17"/>
      <c r="AG121" s="17"/>
    </row>
    <row r="122" spans="1:33" x14ac:dyDescent="0.25">
      <c r="A122" s="2"/>
      <c r="B122" s="9"/>
      <c r="C122" s="46"/>
      <c r="D122" s="54"/>
      <c r="E122" s="54"/>
      <c r="F122" s="54"/>
      <c r="G122" s="54"/>
      <c r="H122" s="54"/>
      <c r="I122" s="54"/>
      <c r="J122" s="54"/>
      <c r="K122" s="54"/>
      <c r="L122" s="17"/>
      <c r="M122" s="17"/>
      <c r="N122" s="54"/>
      <c r="O122" s="54"/>
      <c r="P122" s="54"/>
      <c r="Q122" s="54"/>
      <c r="R122" s="54"/>
      <c r="S122" s="54"/>
      <c r="T122" s="54"/>
      <c r="U122" s="54"/>
      <c r="V122" s="17"/>
      <c r="W122" s="17"/>
      <c r="X122" s="54"/>
      <c r="Y122" s="54"/>
      <c r="Z122" s="54"/>
      <c r="AA122" s="54"/>
      <c r="AB122" s="54"/>
      <c r="AC122" s="54"/>
      <c r="AD122" s="54"/>
      <c r="AE122" s="54"/>
      <c r="AF122" s="17"/>
      <c r="AG122" s="17"/>
    </row>
    <row r="123" spans="1:33" x14ac:dyDescent="0.25">
      <c r="A123" s="2"/>
      <c r="B123" s="45" t="s">
        <v>513</v>
      </c>
      <c r="C123" s="46"/>
      <c r="D123" s="54"/>
      <c r="E123" s="54"/>
      <c r="F123" s="54"/>
      <c r="G123" s="54"/>
      <c r="H123" s="54"/>
      <c r="I123" s="54"/>
      <c r="J123" s="54"/>
      <c r="K123" s="54"/>
      <c r="L123" s="17"/>
      <c r="M123" s="17"/>
      <c r="N123" s="54"/>
      <c r="O123" s="54"/>
      <c r="P123" s="54"/>
      <c r="Q123" s="54"/>
      <c r="R123" s="54"/>
      <c r="S123" s="54"/>
      <c r="T123" s="54"/>
      <c r="U123" s="54"/>
      <c r="V123" s="17"/>
      <c r="W123" s="17"/>
      <c r="X123" s="54"/>
      <c r="Y123" s="54"/>
      <c r="Z123" s="54"/>
      <c r="AA123" s="54"/>
      <c r="AB123" s="54"/>
      <c r="AC123" s="54"/>
      <c r="AD123" s="54"/>
      <c r="AE123" s="54"/>
      <c r="AF123" s="17"/>
      <c r="AG123" s="17"/>
    </row>
    <row r="124" spans="1:33" x14ac:dyDescent="0.25">
      <c r="A124" s="2" t="s">
        <v>425</v>
      </c>
      <c r="B124" s="9" t="s">
        <v>454</v>
      </c>
      <c r="C124" s="46" t="s">
        <v>63</v>
      </c>
      <c r="D124" s="134">
        <v>37.38431976465462</v>
      </c>
      <c r="E124" s="134">
        <v>45.552271378741175</v>
      </c>
      <c r="F124" s="134">
        <v>43.582621749508988</v>
      </c>
      <c r="G124" s="134">
        <v>42.358322934383722</v>
      </c>
      <c r="H124" s="134">
        <v>41.489920305591845</v>
      </c>
      <c r="I124" s="134">
        <v>40.881239436796875</v>
      </c>
      <c r="J124" s="134">
        <v>41.017628735637338</v>
      </c>
      <c r="K124" s="134">
        <v>41.130345259190861</v>
      </c>
      <c r="N124" s="134">
        <v>37.38431976465462</v>
      </c>
      <c r="O124" s="134">
        <v>45.552271378741175</v>
      </c>
      <c r="P124" s="134">
        <v>43.582621749508988</v>
      </c>
      <c r="Q124" s="134">
        <v>42.358322934383722</v>
      </c>
      <c r="R124" s="134">
        <v>41.489920305591845</v>
      </c>
      <c r="S124" s="134">
        <v>40.881239436796875</v>
      </c>
      <c r="T124" s="134">
        <v>41.017628735637338</v>
      </c>
      <c r="U124" s="134">
        <v>41.130345259190861</v>
      </c>
      <c r="X124" s="56">
        <v>0</v>
      </c>
      <c r="Y124" s="56">
        <v>0</v>
      </c>
      <c r="Z124" s="56">
        <v>0</v>
      </c>
      <c r="AA124" s="56">
        <v>0</v>
      </c>
      <c r="AB124" s="56">
        <v>0</v>
      </c>
      <c r="AC124" s="56">
        <v>0</v>
      </c>
      <c r="AD124" s="56">
        <v>0</v>
      </c>
      <c r="AE124" s="56">
        <v>0</v>
      </c>
    </row>
    <row r="125" spans="1:33" x14ac:dyDescent="0.25">
      <c r="A125" s="2" t="s">
        <v>426</v>
      </c>
      <c r="B125" s="9" t="s">
        <v>455</v>
      </c>
      <c r="C125" s="46" t="s">
        <v>63</v>
      </c>
      <c r="D125" s="134">
        <v>52.262671722774726</v>
      </c>
      <c r="E125" s="134">
        <v>58.696938426352247</v>
      </c>
      <c r="F125" s="134">
        <v>57.510676515635296</v>
      </c>
      <c r="G125" s="134">
        <v>56.412792175515541</v>
      </c>
      <c r="H125" s="134">
        <v>55.364519740043228</v>
      </c>
      <c r="I125" s="134">
        <v>54.396880532286424</v>
      </c>
      <c r="J125" s="134">
        <v>53.357697053973112</v>
      </c>
      <c r="K125" s="134">
        <v>52.600836911779055</v>
      </c>
      <c r="N125" s="134">
        <v>52.262671722774726</v>
      </c>
      <c r="O125" s="134">
        <v>58.696938426352247</v>
      </c>
      <c r="P125" s="134">
        <v>57.510676515635296</v>
      </c>
      <c r="Q125" s="134">
        <v>56.412792175515541</v>
      </c>
      <c r="R125" s="134">
        <v>55.364519740043228</v>
      </c>
      <c r="S125" s="134">
        <v>54.396880532286424</v>
      </c>
      <c r="T125" s="134">
        <v>53.357697053973112</v>
      </c>
      <c r="U125" s="134">
        <v>52.600836911779055</v>
      </c>
      <c r="X125" s="56">
        <v>0</v>
      </c>
      <c r="Y125" s="56">
        <v>0</v>
      </c>
      <c r="Z125" s="56">
        <v>0</v>
      </c>
      <c r="AA125" s="56">
        <v>0</v>
      </c>
      <c r="AB125" s="56">
        <v>0</v>
      </c>
      <c r="AC125" s="56">
        <v>0</v>
      </c>
      <c r="AD125" s="56">
        <v>0</v>
      </c>
      <c r="AE125" s="56">
        <v>0</v>
      </c>
    </row>
    <row r="126" spans="1:33" x14ac:dyDescent="0.25">
      <c r="A126" s="2" t="s">
        <v>427</v>
      </c>
      <c r="B126" s="9" t="s">
        <v>31</v>
      </c>
      <c r="C126" s="46" t="s">
        <v>63</v>
      </c>
      <c r="D126" s="134">
        <v>33.904187491162197</v>
      </c>
      <c r="E126" s="134">
        <v>39.930849059145508</v>
      </c>
      <c r="F126" s="134">
        <v>38.748084732600674</v>
      </c>
      <c r="G126" s="134">
        <v>37.5366723391666</v>
      </c>
      <c r="H126" s="134">
        <v>34.132368340561811</v>
      </c>
      <c r="I126" s="134">
        <v>35.920688284412378</v>
      </c>
      <c r="J126" s="134">
        <v>35.089351396760449</v>
      </c>
      <c r="K126" s="134">
        <v>34.879519859835341</v>
      </c>
      <c r="N126" s="134">
        <v>33.904187491162197</v>
      </c>
      <c r="O126" s="134">
        <v>39.930849059145508</v>
      </c>
      <c r="P126" s="134">
        <v>38.748084732600674</v>
      </c>
      <c r="Q126" s="134">
        <v>37.5366723391666</v>
      </c>
      <c r="R126" s="134">
        <v>34.132368340561811</v>
      </c>
      <c r="S126" s="134">
        <v>35.920688284412378</v>
      </c>
      <c r="T126" s="134">
        <v>35.089351396760449</v>
      </c>
      <c r="U126" s="134">
        <v>34.879519859835341</v>
      </c>
      <c r="X126" s="56">
        <v>0</v>
      </c>
      <c r="Y126" s="56">
        <v>0</v>
      </c>
      <c r="Z126" s="56">
        <v>0</v>
      </c>
      <c r="AA126" s="56">
        <v>0</v>
      </c>
      <c r="AB126" s="56">
        <v>0</v>
      </c>
      <c r="AC126" s="56">
        <v>0</v>
      </c>
      <c r="AD126" s="56">
        <v>0</v>
      </c>
      <c r="AE126" s="56">
        <v>0</v>
      </c>
    </row>
    <row r="127" spans="1:33" x14ac:dyDescent="0.25">
      <c r="A127" s="2" t="s">
        <v>428</v>
      </c>
      <c r="B127" s="9" t="s">
        <v>456</v>
      </c>
      <c r="C127" s="46" t="s">
        <v>63</v>
      </c>
      <c r="D127" s="134">
        <v>38.990531679693426</v>
      </c>
      <c r="E127" s="134">
        <v>55.172421745638772</v>
      </c>
      <c r="F127" s="134">
        <v>53.113355458832231</v>
      </c>
      <c r="G127" s="134">
        <v>51.860648613312691</v>
      </c>
      <c r="H127" s="134">
        <v>50.449963514533366</v>
      </c>
      <c r="I127" s="134">
        <v>48.814283139884779</v>
      </c>
      <c r="J127" s="134">
        <v>47.097846341665097</v>
      </c>
      <c r="K127" s="134">
        <v>47.201250750689091</v>
      </c>
      <c r="N127" s="134">
        <v>38.990531679693426</v>
      </c>
      <c r="O127" s="134">
        <v>55.172421745638772</v>
      </c>
      <c r="P127" s="134">
        <v>53.113355458832231</v>
      </c>
      <c r="Q127" s="134">
        <v>51.860648613312691</v>
      </c>
      <c r="R127" s="134">
        <v>50.449963514533366</v>
      </c>
      <c r="S127" s="134">
        <v>48.814283139884779</v>
      </c>
      <c r="T127" s="134">
        <v>47.097846341665097</v>
      </c>
      <c r="U127" s="134">
        <v>47.201250750689091</v>
      </c>
      <c r="X127" s="56">
        <v>0</v>
      </c>
      <c r="Y127" s="56">
        <v>0</v>
      </c>
      <c r="Z127" s="56">
        <v>0</v>
      </c>
      <c r="AA127" s="56">
        <v>0</v>
      </c>
      <c r="AB127" s="56">
        <v>0</v>
      </c>
      <c r="AC127" s="56">
        <v>0</v>
      </c>
      <c r="AD127" s="56">
        <v>0</v>
      </c>
      <c r="AE127" s="56">
        <v>0</v>
      </c>
    </row>
    <row r="128" spans="1:33" x14ac:dyDescent="0.25">
      <c r="A128" s="2" t="s">
        <v>429</v>
      </c>
      <c r="B128" s="9" t="s">
        <v>457</v>
      </c>
      <c r="C128" s="46" t="s">
        <v>63</v>
      </c>
      <c r="D128" s="134">
        <v>36.008582861158551</v>
      </c>
      <c r="E128" s="134">
        <v>42.70751052705608</v>
      </c>
      <c r="F128" s="134">
        <v>41.688021204410731</v>
      </c>
      <c r="G128" s="134">
        <v>39.916386545643199</v>
      </c>
      <c r="H128" s="134">
        <v>38.709943432727542</v>
      </c>
      <c r="I128" s="134">
        <v>37.08783245815107</v>
      </c>
      <c r="J128" s="134">
        <v>35.245225824749994</v>
      </c>
      <c r="K128" s="134">
        <v>35.252111397153215</v>
      </c>
      <c r="N128" s="134">
        <v>36.008582861158551</v>
      </c>
      <c r="O128" s="134">
        <v>42.70751052705608</v>
      </c>
      <c r="P128" s="134">
        <v>41.688021204410731</v>
      </c>
      <c r="Q128" s="134">
        <v>39.916386545643199</v>
      </c>
      <c r="R128" s="134">
        <v>38.709943432727542</v>
      </c>
      <c r="S128" s="134">
        <v>37.08783245815107</v>
      </c>
      <c r="T128" s="134">
        <v>35.245225824749994</v>
      </c>
      <c r="U128" s="134">
        <v>35.252111397153215</v>
      </c>
      <c r="X128" s="56">
        <v>0</v>
      </c>
      <c r="Y128" s="56">
        <v>0</v>
      </c>
      <c r="Z128" s="56">
        <v>0</v>
      </c>
      <c r="AA128" s="56">
        <v>0</v>
      </c>
      <c r="AB128" s="56">
        <v>0</v>
      </c>
      <c r="AC128" s="56">
        <v>0</v>
      </c>
      <c r="AD128" s="56">
        <v>0</v>
      </c>
      <c r="AE128" s="56">
        <v>0</v>
      </c>
    </row>
    <row r="129" spans="1:32" x14ac:dyDescent="0.25">
      <c r="A129" s="2" t="s">
        <v>430</v>
      </c>
      <c r="B129" s="9" t="s">
        <v>264</v>
      </c>
      <c r="C129" s="46" t="s">
        <v>63</v>
      </c>
      <c r="D129" s="134">
        <v>32.687564745623767</v>
      </c>
      <c r="E129" s="134">
        <v>43.892467971512275</v>
      </c>
      <c r="F129" s="134">
        <v>42.792793924005288</v>
      </c>
      <c r="G129" s="134">
        <v>41.93610921891139</v>
      </c>
      <c r="H129" s="134">
        <v>41.353106598006072</v>
      </c>
      <c r="I129" s="134">
        <v>40.426324135916865</v>
      </c>
      <c r="J129" s="134">
        <v>39.789325415261786</v>
      </c>
      <c r="K129" s="134">
        <v>39.513044525583432</v>
      </c>
      <c r="N129" s="134">
        <v>32.687564745623767</v>
      </c>
      <c r="O129" s="134">
        <v>43.892467971512275</v>
      </c>
      <c r="P129" s="134">
        <v>42.792793924005288</v>
      </c>
      <c r="Q129" s="134">
        <v>41.93610921891139</v>
      </c>
      <c r="R129" s="134">
        <v>41.353106598006072</v>
      </c>
      <c r="S129" s="134">
        <v>40.426324135916865</v>
      </c>
      <c r="T129" s="134">
        <v>39.789325415261786</v>
      </c>
      <c r="U129" s="134">
        <v>39.513044525583432</v>
      </c>
      <c r="X129" s="56">
        <v>0</v>
      </c>
      <c r="Y129" s="56">
        <v>0</v>
      </c>
      <c r="Z129" s="56">
        <v>0</v>
      </c>
      <c r="AA129" s="56">
        <v>0</v>
      </c>
      <c r="AB129" s="56">
        <v>0</v>
      </c>
      <c r="AC129" s="56">
        <v>0</v>
      </c>
      <c r="AD129" s="56">
        <v>0</v>
      </c>
      <c r="AE129" s="56">
        <v>0</v>
      </c>
    </row>
    <row r="130" spans="1:32" x14ac:dyDescent="0.25">
      <c r="A130" s="2" t="s">
        <v>431</v>
      </c>
      <c r="B130" s="9" t="s">
        <v>95</v>
      </c>
      <c r="C130" s="46" t="s">
        <v>63</v>
      </c>
      <c r="D130" s="134">
        <v>11.1385421074612</v>
      </c>
      <c r="E130" s="134">
        <v>19.106432762806374</v>
      </c>
      <c r="F130" s="134">
        <v>17.75383520079825</v>
      </c>
      <c r="G130" s="134">
        <v>16.753646685148208</v>
      </c>
      <c r="H130" s="134">
        <v>15.719492799123225</v>
      </c>
      <c r="I130" s="134">
        <v>14.627246428278854</v>
      </c>
      <c r="J130" s="134">
        <v>13.813625407218355</v>
      </c>
      <c r="K130" s="134">
        <v>14.196308224757495</v>
      </c>
      <c r="N130" s="134">
        <v>11.1385421074612</v>
      </c>
      <c r="O130" s="134">
        <v>19.106432762806374</v>
      </c>
      <c r="P130" s="134">
        <v>17.75383520079825</v>
      </c>
      <c r="Q130" s="134">
        <v>16.753646685148208</v>
      </c>
      <c r="R130" s="134">
        <v>15.719492799123225</v>
      </c>
      <c r="S130" s="134">
        <v>14.627246428278854</v>
      </c>
      <c r="T130" s="134">
        <v>13.813625407218355</v>
      </c>
      <c r="U130" s="134">
        <v>14.196308224757495</v>
      </c>
      <c r="X130" s="56">
        <v>0</v>
      </c>
      <c r="Y130" s="56">
        <v>0</v>
      </c>
      <c r="Z130" s="56">
        <v>0</v>
      </c>
      <c r="AA130" s="56">
        <v>0</v>
      </c>
      <c r="AB130" s="56">
        <v>0</v>
      </c>
      <c r="AC130" s="56">
        <v>0</v>
      </c>
      <c r="AD130" s="56">
        <v>0</v>
      </c>
      <c r="AE130" s="56">
        <v>0</v>
      </c>
    </row>
    <row r="131" spans="1:32" x14ac:dyDescent="0.25">
      <c r="A131" s="2" t="s">
        <v>432</v>
      </c>
      <c r="B131" s="9" t="s">
        <v>52</v>
      </c>
      <c r="C131" s="46" t="s">
        <v>63</v>
      </c>
      <c r="D131" s="134">
        <v>37.536147336200926</v>
      </c>
      <c r="E131" s="134">
        <v>37.397185480470853</v>
      </c>
      <c r="F131" s="134">
        <v>38.78723140740798</v>
      </c>
      <c r="G131" s="134">
        <v>38.761802644717271</v>
      </c>
      <c r="H131" s="134">
        <v>39.432423242847342</v>
      </c>
      <c r="I131" s="134">
        <v>38.437410250694995</v>
      </c>
      <c r="J131" s="134">
        <v>40.073901511029618</v>
      </c>
      <c r="K131" s="134">
        <v>40.092531058237206</v>
      </c>
      <c r="N131" s="134">
        <v>37.536147336200926</v>
      </c>
      <c r="O131" s="134">
        <v>37.397185480470853</v>
      </c>
      <c r="P131" s="134">
        <v>38.78723140740798</v>
      </c>
      <c r="Q131" s="134">
        <v>38.761802644717271</v>
      </c>
      <c r="R131" s="134">
        <v>39.432423242847342</v>
      </c>
      <c r="S131" s="134">
        <v>38.437410250694995</v>
      </c>
      <c r="T131" s="134">
        <v>40.073901511029618</v>
      </c>
      <c r="U131" s="134">
        <v>40.092531058237206</v>
      </c>
      <c r="X131" s="56">
        <v>0</v>
      </c>
      <c r="Y131" s="56">
        <v>0</v>
      </c>
      <c r="Z131" s="56">
        <v>0</v>
      </c>
      <c r="AA131" s="56">
        <v>0</v>
      </c>
      <c r="AB131" s="56">
        <v>0</v>
      </c>
      <c r="AC131" s="56">
        <v>0</v>
      </c>
      <c r="AD131" s="56">
        <v>0</v>
      </c>
      <c r="AE131" s="56">
        <v>0</v>
      </c>
    </row>
    <row r="132" spans="1:32" x14ac:dyDescent="0.25">
      <c r="A132" s="2" t="s">
        <v>433</v>
      </c>
      <c r="B132" s="15" t="s">
        <v>53</v>
      </c>
      <c r="C132" s="69" t="s">
        <v>63</v>
      </c>
      <c r="D132" s="134">
        <v>3.8734078997496635</v>
      </c>
      <c r="E132" s="134">
        <v>4.2926041352190047</v>
      </c>
      <c r="F132" s="134">
        <v>4.1810064717881392</v>
      </c>
      <c r="G132" s="134">
        <v>4.2922407666669553</v>
      </c>
      <c r="H132" s="134">
        <v>4.0928880497117719</v>
      </c>
      <c r="I132" s="134">
        <v>3.7897824492495014</v>
      </c>
      <c r="J132" s="134">
        <v>3.5802101471315138</v>
      </c>
      <c r="K132" s="134">
        <v>3.4351551833955014</v>
      </c>
      <c r="N132" s="134">
        <v>3.8734078997496635</v>
      </c>
      <c r="O132" s="134">
        <v>4.2926041352190047</v>
      </c>
      <c r="P132" s="134">
        <v>4.1810064717881392</v>
      </c>
      <c r="Q132" s="134">
        <v>4.2922407666669553</v>
      </c>
      <c r="R132" s="134">
        <v>4.0928880497117719</v>
      </c>
      <c r="S132" s="134">
        <v>3.7897824492495014</v>
      </c>
      <c r="T132" s="134">
        <v>3.5802101471315138</v>
      </c>
      <c r="U132" s="134">
        <v>3.4351551833955014</v>
      </c>
      <c r="X132" s="56">
        <v>0</v>
      </c>
      <c r="Y132" s="56">
        <v>0</v>
      </c>
      <c r="Z132" s="56">
        <v>0</v>
      </c>
      <c r="AA132" s="56">
        <v>0</v>
      </c>
      <c r="AB132" s="56">
        <v>0</v>
      </c>
      <c r="AC132" s="56">
        <v>0</v>
      </c>
      <c r="AD132" s="56">
        <v>0</v>
      </c>
      <c r="AE132" s="56">
        <v>0</v>
      </c>
    </row>
    <row r="133" spans="1:32" x14ac:dyDescent="0.25">
      <c r="B133" s="7"/>
      <c r="D133" s="18"/>
      <c r="E133" s="18"/>
      <c r="F133" s="18"/>
      <c r="G133" s="18"/>
      <c r="H133" s="18"/>
      <c r="I133" s="18"/>
      <c r="J133" s="18"/>
      <c r="K133" s="18"/>
      <c r="L133" s="18"/>
      <c r="N133" s="18"/>
      <c r="O133" s="18"/>
      <c r="P133" s="18"/>
      <c r="Q133" s="18"/>
      <c r="R133" s="18"/>
      <c r="S133" s="18"/>
      <c r="T133" s="18"/>
      <c r="U133" s="18"/>
      <c r="V133" s="18"/>
      <c r="X133" s="18"/>
      <c r="Y133" s="18"/>
      <c r="Z133" s="18"/>
      <c r="AA133" s="18"/>
      <c r="AB133" s="18"/>
      <c r="AC133" s="18"/>
      <c r="AD133" s="18"/>
      <c r="AE133" s="18"/>
      <c r="AF133" s="18"/>
    </row>
    <row r="134" spans="1:32" x14ac:dyDescent="0.25">
      <c r="B134" s="7"/>
      <c r="D134" s="18"/>
      <c r="E134" s="18"/>
      <c r="F134" s="18"/>
      <c r="G134" s="18"/>
      <c r="H134" s="18"/>
      <c r="I134" s="18"/>
      <c r="J134" s="18"/>
      <c r="K134" s="18"/>
      <c r="L134" s="18"/>
      <c r="N134" s="18"/>
      <c r="O134" s="18"/>
      <c r="P134" s="18"/>
      <c r="Q134" s="18"/>
      <c r="R134" s="18"/>
      <c r="S134" s="18"/>
      <c r="T134" s="18"/>
      <c r="U134" s="18"/>
      <c r="V134" s="18"/>
      <c r="X134" s="18"/>
      <c r="Y134" s="18"/>
      <c r="Z134" s="18"/>
      <c r="AA134" s="18"/>
      <c r="AB134" s="18"/>
      <c r="AC134" s="18"/>
      <c r="AD134" s="18"/>
      <c r="AE134" s="18"/>
      <c r="AF134" s="18"/>
    </row>
    <row r="135" spans="1:32" x14ac:dyDescent="0.25">
      <c r="B135" s="7"/>
      <c r="D135" s="18"/>
      <c r="E135" s="18"/>
      <c r="F135" s="18"/>
      <c r="G135" s="18"/>
      <c r="H135" s="18"/>
      <c r="I135" s="18"/>
      <c r="J135" s="18"/>
      <c r="K135" s="18"/>
      <c r="L135" s="18"/>
      <c r="N135" s="18"/>
      <c r="O135" s="18"/>
      <c r="P135" s="18"/>
      <c r="Q135" s="18"/>
      <c r="R135" s="18"/>
      <c r="S135" s="18"/>
      <c r="T135" s="18"/>
      <c r="U135" s="18"/>
      <c r="V135" s="18"/>
      <c r="X135" s="18"/>
      <c r="Y135" s="18"/>
      <c r="Z135" s="18"/>
      <c r="AA135" s="18"/>
      <c r="AB135" s="18"/>
      <c r="AC135" s="18"/>
      <c r="AD135" s="18"/>
      <c r="AE135" s="18"/>
      <c r="AF135" s="18"/>
    </row>
    <row r="136" spans="1:32" x14ac:dyDescent="0.25">
      <c r="B136" s="7"/>
      <c r="D136" s="18"/>
      <c r="E136" s="18"/>
      <c r="F136" s="18"/>
      <c r="G136" s="18"/>
      <c r="H136" s="18"/>
      <c r="I136" s="18"/>
      <c r="J136" s="18"/>
      <c r="K136" s="18"/>
      <c r="L136" s="18"/>
      <c r="N136" s="18"/>
      <c r="O136" s="18"/>
      <c r="P136" s="18"/>
      <c r="Q136" s="18"/>
      <c r="R136" s="18"/>
      <c r="S136" s="18"/>
      <c r="T136" s="18"/>
      <c r="U136" s="18"/>
      <c r="V136" s="18"/>
      <c r="X136" s="18"/>
      <c r="Y136" s="18"/>
      <c r="Z136" s="18"/>
      <c r="AA136" s="18"/>
      <c r="AB136" s="18"/>
      <c r="AC136" s="18"/>
      <c r="AD136" s="18"/>
      <c r="AE136" s="18"/>
      <c r="AF136" s="18"/>
    </row>
    <row r="137" spans="1:32" x14ac:dyDescent="0.25">
      <c r="B137" s="7"/>
      <c r="D137" s="18"/>
      <c r="E137" s="18"/>
      <c r="F137" s="18"/>
      <c r="G137" s="18"/>
      <c r="H137" s="18"/>
      <c r="I137" s="18"/>
      <c r="J137" s="18"/>
      <c r="K137" s="18"/>
      <c r="L137" s="18"/>
      <c r="N137" s="18"/>
      <c r="O137" s="18"/>
      <c r="P137" s="18"/>
      <c r="Q137" s="18"/>
      <c r="R137" s="18"/>
      <c r="S137" s="18"/>
      <c r="T137" s="18"/>
      <c r="U137" s="18"/>
      <c r="V137" s="18"/>
      <c r="X137" s="18"/>
      <c r="Y137" s="18"/>
      <c r="Z137" s="18"/>
      <c r="AA137" s="18"/>
      <c r="AB137" s="18"/>
      <c r="AC137" s="18"/>
      <c r="AD137" s="18"/>
      <c r="AE137" s="18"/>
      <c r="AF137" s="18"/>
    </row>
    <row r="138" spans="1:32" x14ac:dyDescent="0.25">
      <c r="B138" s="7"/>
      <c r="D138" s="18"/>
      <c r="E138" s="18"/>
      <c r="F138" s="18"/>
      <c r="G138" s="18"/>
      <c r="H138" s="18"/>
      <c r="I138" s="18"/>
      <c r="J138" s="18"/>
      <c r="K138" s="18"/>
      <c r="L138" s="18"/>
      <c r="N138" s="18"/>
      <c r="O138" s="18"/>
      <c r="P138" s="18"/>
      <c r="Q138" s="18"/>
      <c r="R138" s="18"/>
      <c r="S138" s="18"/>
      <c r="T138" s="18"/>
      <c r="U138" s="18"/>
      <c r="V138" s="18"/>
      <c r="X138" s="18"/>
      <c r="Y138" s="18"/>
      <c r="Z138" s="18"/>
      <c r="AA138" s="18"/>
      <c r="AB138" s="18"/>
      <c r="AC138" s="18"/>
      <c r="AD138" s="18"/>
      <c r="AE138" s="18"/>
      <c r="AF138" s="18"/>
    </row>
    <row r="139" spans="1:32" x14ac:dyDescent="0.25">
      <c r="B139" s="7"/>
      <c r="D139" s="18"/>
      <c r="E139" s="18"/>
      <c r="F139" s="18"/>
      <c r="G139" s="18"/>
      <c r="H139" s="18"/>
      <c r="I139" s="18"/>
      <c r="J139" s="18"/>
      <c r="K139" s="18"/>
      <c r="L139" s="18"/>
      <c r="N139" s="18"/>
      <c r="O139" s="18"/>
      <c r="P139" s="18"/>
      <c r="Q139" s="18"/>
      <c r="R139" s="18"/>
      <c r="S139" s="18"/>
      <c r="T139" s="18"/>
      <c r="U139" s="18"/>
      <c r="V139" s="18"/>
      <c r="X139" s="18"/>
      <c r="Y139" s="18"/>
      <c r="Z139" s="18"/>
      <c r="AA139" s="18"/>
      <c r="AB139" s="18"/>
      <c r="AC139" s="18"/>
      <c r="AD139" s="18"/>
      <c r="AE139" s="18"/>
      <c r="AF139" s="18"/>
    </row>
    <row r="140" spans="1:32" x14ac:dyDescent="0.25">
      <c r="B140" s="7"/>
      <c r="D140" s="18"/>
      <c r="E140" s="18"/>
      <c r="F140" s="18"/>
      <c r="G140" s="18"/>
      <c r="H140" s="18"/>
      <c r="I140" s="18"/>
      <c r="J140" s="18"/>
      <c r="K140" s="18"/>
      <c r="L140" s="18"/>
      <c r="N140" s="18"/>
      <c r="O140" s="18"/>
      <c r="P140" s="18"/>
      <c r="Q140" s="18"/>
      <c r="R140" s="18"/>
      <c r="S140" s="18"/>
      <c r="T140" s="18"/>
      <c r="U140" s="18"/>
      <c r="V140" s="18"/>
      <c r="X140" s="18"/>
      <c r="Y140" s="18"/>
      <c r="Z140" s="18"/>
      <c r="AA140" s="18"/>
      <c r="AB140" s="18"/>
      <c r="AC140" s="18"/>
      <c r="AD140" s="18"/>
      <c r="AE140" s="18"/>
      <c r="AF140" s="18"/>
    </row>
    <row r="141" spans="1:32" x14ac:dyDescent="0.25">
      <c r="B141" s="7"/>
      <c r="D141" s="18"/>
      <c r="E141" s="18"/>
      <c r="F141" s="18"/>
      <c r="G141" s="18"/>
      <c r="H141" s="18"/>
      <c r="I141" s="18"/>
      <c r="J141" s="18"/>
      <c r="K141" s="18"/>
      <c r="L141" s="18"/>
      <c r="N141" s="18"/>
      <c r="O141" s="18"/>
      <c r="P141" s="18"/>
      <c r="Q141" s="18"/>
      <c r="R141" s="18"/>
      <c r="S141" s="18"/>
      <c r="T141" s="18"/>
      <c r="U141" s="18"/>
      <c r="V141" s="18"/>
      <c r="X141" s="18"/>
      <c r="Y141" s="18"/>
      <c r="Z141" s="18"/>
      <c r="AA141" s="18"/>
      <c r="AB141" s="18"/>
      <c r="AC141" s="18"/>
      <c r="AD141" s="18"/>
      <c r="AE141" s="18"/>
      <c r="AF141" s="18"/>
    </row>
    <row r="142" spans="1:32" x14ac:dyDescent="0.25">
      <c r="B142" s="7"/>
      <c r="D142" s="18"/>
      <c r="E142" s="18"/>
      <c r="F142" s="18"/>
      <c r="G142" s="18"/>
      <c r="H142" s="18"/>
      <c r="I142" s="18"/>
      <c r="J142" s="18"/>
      <c r="K142" s="18"/>
      <c r="L142" s="18"/>
      <c r="N142" s="18"/>
      <c r="O142" s="18"/>
      <c r="P142" s="18"/>
      <c r="Q142" s="18"/>
      <c r="R142" s="18"/>
      <c r="S142" s="18"/>
      <c r="T142" s="18"/>
      <c r="U142" s="18"/>
      <c r="V142" s="18"/>
      <c r="X142" s="18"/>
      <c r="Y142" s="18"/>
      <c r="Z142" s="18"/>
      <c r="AA142" s="18"/>
      <c r="AB142" s="18"/>
      <c r="AC142" s="18"/>
      <c r="AD142" s="18"/>
      <c r="AE142" s="18"/>
      <c r="AF142" s="18"/>
    </row>
    <row r="143" spans="1:32" x14ac:dyDescent="0.25">
      <c r="B143" s="7"/>
      <c r="D143" s="18"/>
      <c r="E143" s="18"/>
      <c r="F143" s="18"/>
      <c r="G143" s="18"/>
      <c r="H143" s="18"/>
      <c r="I143" s="18"/>
      <c r="J143" s="18"/>
      <c r="K143" s="18"/>
      <c r="L143" s="18"/>
      <c r="N143" s="18"/>
      <c r="O143" s="18"/>
      <c r="P143" s="18"/>
      <c r="Q143" s="18"/>
      <c r="R143" s="18"/>
      <c r="S143" s="18"/>
      <c r="T143" s="18"/>
      <c r="U143" s="18"/>
      <c r="V143" s="18"/>
      <c r="X143" s="18"/>
      <c r="Y143" s="18"/>
      <c r="Z143" s="18"/>
      <c r="AA143" s="18"/>
      <c r="AB143" s="18"/>
      <c r="AC143" s="18"/>
      <c r="AD143" s="18"/>
      <c r="AE143" s="18"/>
      <c r="AF143" s="18"/>
    </row>
    <row r="144" spans="1:32" x14ac:dyDescent="0.25">
      <c r="B144" s="7"/>
      <c r="D144" s="18"/>
      <c r="E144" s="18"/>
      <c r="F144" s="18"/>
      <c r="G144" s="18"/>
      <c r="H144" s="18"/>
      <c r="I144" s="18"/>
      <c r="J144" s="18"/>
      <c r="K144" s="18"/>
      <c r="L144" s="18"/>
      <c r="N144" s="18"/>
      <c r="O144" s="18"/>
      <c r="P144" s="18"/>
      <c r="Q144" s="18"/>
      <c r="R144" s="18"/>
      <c r="S144" s="18"/>
      <c r="T144" s="18"/>
      <c r="U144" s="18"/>
      <c r="V144" s="18"/>
      <c r="X144" s="18"/>
      <c r="Y144" s="18"/>
      <c r="Z144" s="18"/>
      <c r="AA144" s="18"/>
      <c r="AB144" s="18"/>
      <c r="AC144" s="18"/>
      <c r="AD144" s="18"/>
      <c r="AE144" s="18"/>
      <c r="AF144" s="18"/>
    </row>
    <row r="145" spans="2:32" x14ac:dyDescent="0.25">
      <c r="B145" s="7"/>
      <c r="D145" s="18"/>
      <c r="E145" s="18"/>
      <c r="F145" s="18"/>
      <c r="G145" s="18"/>
      <c r="H145" s="18"/>
      <c r="I145" s="18"/>
      <c r="J145" s="18"/>
      <c r="K145" s="18"/>
      <c r="L145" s="18"/>
      <c r="N145" s="18"/>
      <c r="O145" s="18"/>
      <c r="P145" s="18"/>
      <c r="Q145" s="18"/>
      <c r="R145" s="18"/>
      <c r="S145" s="18"/>
      <c r="T145" s="18"/>
      <c r="U145" s="18"/>
      <c r="V145" s="18"/>
      <c r="X145" s="18"/>
      <c r="Y145" s="18"/>
      <c r="Z145" s="18"/>
      <c r="AA145" s="18"/>
      <c r="AB145" s="18"/>
      <c r="AC145" s="18"/>
      <c r="AD145" s="18"/>
      <c r="AE145" s="18"/>
      <c r="AF145" s="18"/>
    </row>
    <row r="146" spans="2:32" x14ac:dyDescent="0.25">
      <c r="B146" s="7"/>
      <c r="D146" s="18"/>
      <c r="E146" s="18"/>
      <c r="F146" s="18"/>
      <c r="G146" s="18"/>
      <c r="H146" s="18"/>
      <c r="I146" s="18"/>
      <c r="J146" s="18"/>
      <c r="K146" s="18"/>
      <c r="L146" s="18"/>
      <c r="N146" s="18"/>
      <c r="O146" s="18"/>
      <c r="P146" s="18"/>
      <c r="Q146" s="18"/>
      <c r="R146" s="18"/>
      <c r="S146" s="18"/>
      <c r="T146" s="18"/>
      <c r="U146" s="18"/>
      <c r="V146" s="18"/>
      <c r="X146" s="18"/>
      <c r="Y146" s="18"/>
      <c r="Z146" s="18"/>
      <c r="AA146" s="18"/>
      <c r="AB146" s="18"/>
      <c r="AC146" s="18"/>
      <c r="AD146" s="18"/>
      <c r="AE146" s="18"/>
      <c r="AF146" s="18"/>
    </row>
    <row r="147" spans="2:32" x14ac:dyDescent="0.25">
      <c r="B147" s="7"/>
      <c r="D147" s="18"/>
      <c r="E147" s="18"/>
      <c r="F147" s="18"/>
      <c r="G147" s="18"/>
      <c r="H147" s="18"/>
      <c r="I147" s="18"/>
      <c r="J147" s="18"/>
      <c r="K147" s="18"/>
      <c r="L147" s="18"/>
      <c r="N147" s="18"/>
      <c r="O147" s="18"/>
      <c r="P147" s="18"/>
      <c r="Q147" s="18"/>
      <c r="R147" s="18"/>
      <c r="S147" s="18"/>
      <c r="T147" s="18"/>
      <c r="U147" s="18"/>
      <c r="V147" s="18"/>
      <c r="X147" s="18"/>
      <c r="Y147" s="18"/>
      <c r="Z147" s="18"/>
      <c r="AA147" s="18"/>
      <c r="AB147" s="18"/>
      <c r="AC147" s="18"/>
      <c r="AD147" s="18"/>
      <c r="AE147" s="18"/>
      <c r="AF147" s="18"/>
    </row>
    <row r="148" spans="2:32" x14ac:dyDescent="0.25">
      <c r="B148" s="7"/>
      <c r="D148" s="18"/>
      <c r="E148" s="18"/>
      <c r="F148" s="18"/>
      <c r="G148" s="18"/>
      <c r="H148" s="18"/>
      <c r="I148" s="18"/>
      <c r="J148" s="18"/>
      <c r="K148" s="18"/>
      <c r="L148" s="18"/>
      <c r="N148" s="18"/>
      <c r="O148" s="18"/>
      <c r="P148" s="18"/>
      <c r="Q148" s="18"/>
      <c r="R148" s="18"/>
      <c r="S148" s="18"/>
      <c r="T148" s="18"/>
      <c r="U148" s="18"/>
      <c r="V148" s="18"/>
      <c r="X148" s="18"/>
      <c r="Y148" s="18"/>
      <c r="Z148" s="18"/>
      <c r="AA148" s="18"/>
      <c r="AB148" s="18"/>
      <c r="AC148" s="18"/>
      <c r="AD148" s="18"/>
      <c r="AE148" s="18"/>
      <c r="AF148" s="18"/>
    </row>
    <row r="149" spans="2:32" x14ac:dyDescent="0.25">
      <c r="B149" s="7"/>
      <c r="D149" s="18"/>
      <c r="E149" s="18"/>
      <c r="F149" s="18"/>
      <c r="G149" s="18"/>
      <c r="H149" s="18"/>
      <c r="I149" s="18"/>
      <c r="J149" s="18"/>
      <c r="K149" s="18"/>
      <c r="L149" s="18"/>
      <c r="N149" s="18"/>
      <c r="O149" s="18"/>
      <c r="P149" s="18"/>
      <c r="Q149" s="18"/>
      <c r="R149" s="18"/>
      <c r="S149" s="18"/>
      <c r="T149" s="18"/>
      <c r="U149" s="18"/>
      <c r="V149" s="18"/>
      <c r="X149" s="18"/>
      <c r="Y149" s="18"/>
      <c r="Z149" s="18"/>
      <c r="AA149" s="18"/>
      <c r="AB149" s="18"/>
      <c r="AC149" s="18"/>
      <c r="AD149" s="18"/>
      <c r="AE149" s="18"/>
      <c r="AF149" s="18"/>
    </row>
    <row r="150" spans="2:32" x14ac:dyDescent="0.25">
      <c r="B150" s="7"/>
      <c r="D150" s="18"/>
      <c r="E150" s="18"/>
      <c r="F150" s="18"/>
      <c r="G150" s="18"/>
      <c r="H150" s="18"/>
      <c r="I150" s="18"/>
      <c r="J150" s="18"/>
      <c r="K150" s="18"/>
      <c r="L150" s="18"/>
      <c r="N150" s="18"/>
      <c r="O150" s="18"/>
      <c r="P150" s="18"/>
      <c r="Q150" s="18"/>
      <c r="R150" s="18"/>
      <c r="S150" s="18"/>
      <c r="T150" s="18"/>
      <c r="U150" s="18"/>
      <c r="V150" s="18"/>
      <c r="X150" s="18"/>
      <c r="Y150" s="18"/>
      <c r="Z150" s="18"/>
      <c r="AA150" s="18"/>
      <c r="AB150" s="18"/>
      <c r="AC150" s="18"/>
      <c r="AD150" s="18"/>
      <c r="AE150" s="18"/>
      <c r="AF150" s="18"/>
    </row>
    <row r="151" spans="2:32" x14ac:dyDescent="0.25">
      <c r="B151" s="7"/>
      <c r="D151" s="18"/>
      <c r="E151" s="18"/>
      <c r="F151" s="18"/>
      <c r="G151" s="18"/>
      <c r="H151" s="18"/>
      <c r="I151" s="18"/>
      <c r="J151" s="18"/>
      <c r="K151" s="18"/>
      <c r="L151" s="18"/>
      <c r="N151" s="18"/>
      <c r="O151" s="18"/>
      <c r="P151" s="18"/>
      <c r="Q151" s="18"/>
      <c r="R151" s="18"/>
      <c r="S151" s="18"/>
      <c r="T151" s="18"/>
      <c r="U151" s="18"/>
      <c r="V151" s="18"/>
      <c r="X151" s="18"/>
      <c r="Y151" s="18"/>
      <c r="Z151" s="18"/>
      <c r="AA151" s="18"/>
      <c r="AB151" s="18"/>
      <c r="AC151" s="18"/>
      <c r="AD151" s="18"/>
      <c r="AE151" s="18"/>
      <c r="AF151" s="18"/>
    </row>
    <row r="152" spans="2:32" x14ac:dyDescent="0.25">
      <c r="B152" s="7"/>
      <c r="D152" s="18"/>
      <c r="E152" s="18"/>
      <c r="F152" s="18"/>
      <c r="G152" s="18"/>
      <c r="H152" s="18"/>
      <c r="I152" s="18"/>
      <c r="J152" s="18"/>
      <c r="K152" s="18"/>
      <c r="L152" s="18"/>
      <c r="N152" s="18"/>
      <c r="O152" s="18"/>
      <c r="P152" s="18"/>
      <c r="Q152" s="18"/>
      <c r="R152" s="18"/>
      <c r="S152" s="18"/>
      <c r="T152" s="18"/>
      <c r="U152" s="18"/>
      <c r="V152" s="18"/>
      <c r="X152" s="18"/>
      <c r="Y152" s="18"/>
      <c r="Z152" s="18"/>
      <c r="AA152" s="18"/>
      <c r="AB152" s="18"/>
      <c r="AC152" s="18"/>
      <c r="AD152" s="18"/>
      <c r="AE152" s="18"/>
      <c r="AF152" s="18"/>
    </row>
    <row r="153" spans="2:32" x14ac:dyDescent="0.25">
      <c r="B153" s="7"/>
      <c r="D153" s="18"/>
      <c r="E153" s="18"/>
      <c r="F153" s="18"/>
      <c r="G153" s="18"/>
      <c r="H153" s="18"/>
      <c r="I153" s="18"/>
      <c r="J153" s="18"/>
      <c r="K153" s="18"/>
      <c r="L153" s="18"/>
      <c r="N153" s="18"/>
      <c r="O153" s="18"/>
      <c r="P153" s="18"/>
      <c r="Q153" s="18"/>
      <c r="R153" s="18"/>
      <c r="S153" s="18"/>
      <c r="T153" s="18"/>
      <c r="U153" s="18"/>
      <c r="V153" s="18"/>
      <c r="X153" s="18"/>
      <c r="Y153" s="18"/>
      <c r="Z153" s="18"/>
      <c r="AA153" s="18"/>
      <c r="AB153" s="18"/>
      <c r="AC153" s="18"/>
      <c r="AD153" s="18"/>
      <c r="AE153" s="18"/>
      <c r="AF153" s="18"/>
    </row>
    <row r="154" spans="2:32" x14ac:dyDescent="0.25">
      <c r="B154" s="7"/>
      <c r="D154" s="18"/>
      <c r="E154" s="18"/>
      <c r="F154" s="18"/>
      <c r="G154" s="18"/>
      <c r="H154" s="18"/>
      <c r="I154" s="18"/>
      <c r="J154" s="18"/>
      <c r="K154" s="18"/>
      <c r="L154" s="18"/>
      <c r="N154" s="18"/>
      <c r="O154" s="18"/>
      <c r="P154" s="18"/>
      <c r="Q154" s="18"/>
      <c r="R154" s="18"/>
      <c r="S154" s="18"/>
      <c r="T154" s="18"/>
      <c r="U154" s="18"/>
      <c r="V154" s="18"/>
      <c r="X154" s="18"/>
      <c r="Y154" s="18"/>
      <c r="Z154" s="18"/>
      <c r="AA154" s="18"/>
      <c r="AB154" s="18"/>
      <c r="AC154" s="18"/>
      <c r="AD154" s="18"/>
      <c r="AE154" s="18"/>
      <c r="AF154" s="18"/>
    </row>
    <row r="155" spans="2:32" x14ac:dyDescent="0.25">
      <c r="B155" s="7"/>
      <c r="D155" s="18"/>
      <c r="E155" s="18"/>
      <c r="F155" s="18"/>
      <c r="G155" s="18"/>
      <c r="H155" s="18"/>
      <c r="I155" s="18"/>
      <c r="J155" s="18"/>
      <c r="K155" s="18"/>
      <c r="L155" s="18"/>
      <c r="N155" s="18"/>
      <c r="O155" s="18"/>
      <c r="P155" s="18"/>
      <c r="Q155" s="18"/>
      <c r="R155" s="18"/>
      <c r="S155" s="18"/>
      <c r="T155" s="18"/>
      <c r="U155" s="18"/>
      <c r="V155" s="18"/>
      <c r="X155" s="18"/>
      <c r="Y155" s="18"/>
      <c r="Z155" s="18"/>
      <c r="AA155" s="18"/>
      <c r="AB155" s="18"/>
      <c r="AC155" s="18"/>
      <c r="AD155" s="18"/>
      <c r="AE155" s="18"/>
      <c r="AF155" s="18"/>
    </row>
    <row r="156" spans="2:32" x14ac:dyDescent="0.25">
      <c r="B156" s="7"/>
      <c r="D156" s="18"/>
      <c r="E156" s="18"/>
      <c r="F156" s="18"/>
      <c r="G156" s="18"/>
      <c r="H156" s="18"/>
      <c r="I156" s="18"/>
      <c r="J156" s="18"/>
      <c r="K156" s="18"/>
      <c r="L156" s="18"/>
      <c r="N156" s="18"/>
      <c r="O156" s="18"/>
      <c r="P156" s="18"/>
      <c r="Q156" s="18"/>
      <c r="R156" s="18"/>
      <c r="S156" s="18"/>
      <c r="T156" s="18"/>
      <c r="U156" s="18"/>
      <c r="V156" s="18"/>
      <c r="X156" s="18"/>
      <c r="Y156" s="18"/>
      <c r="Z156" s="18"/>
      <c r="AA156" s="18"/>
      <c r="AB156" s="18"/>
      <c r="AC156" s="18"/>
      <c r="AD156" s="18"/>
      <c r="AE156" s="18"/>
      <c r="AF156" s="18"/>
    </row>
    <row r="157" spans="2:32" x14ac:dyDescent="0.25">
      <c r="B157" s="7"/>
      <c r="D157" s="18"/>
      <c r="E157" s="18"/>
      <c r="F157" s="18"/>
      <c r="G157" s="18"/>
      <c r="H157" s="18"/>
      <c r="I157" s="18"/>
      <c r="J157" s="18"/>
      <c r="K157" s="18"/>
      <c r="L157" s="18"/>
      <c r="N157" s="18"/>
      <c r="O157" s="18"/>
      <c r="P157" s="18"/>
      <c r="Q157" s="18"/>
      <c r="R157" s="18"/>
      <c r="S157" s="18"/>
      <c r="T157" s="18"/>
      <c r="U157" s="18"/>
      <c r="V157" s="18"/>
      <c r="X157" s="18"/>
      <c r="Y157" s="18"/>
      <c r="Z157" s="18"/>
      <c r="AA157" s="18"/>
      <c r="AB157" s="18"/>
      <c r="AC157" s="18"/>
      <c r="AD157" s="18"/>
      <c r="AE157" s="18"/>
      <c r="AF157" s="18"/>
    </row>
    <row r="158" spans="2:32" x14ac:dyDescent="0.25">
      <c r="B158" s="7"/>
      <c r="D158" s="18"/>
      <c r="E158" s="18"/>
      <c r="F158" s="18"/>
      <c r="G158" s="18"/>
      <c r="H158" s="18"/>
      <c r="I158" s="18"/>
      <c r="J158" s="18"/>
      <c r="K158" s="18"/>
      <c r="L158" s="18"/>
      <c r="N158" s="18"/>
      <c r="O158" s="18"/>
      <c r="P158" s="18"/>
      <c r="Q158" s="18"/>
      <c r="R158" s="18"/>
      <c r="S158" s="18"/>
      <c r="T158" s="18"/>
      <c r="U158" s="18"/>
      <c r="V158" s="18"/>
      <c r="X158" s="18"/>
      <c r="Y158" s="18"/>
      <c r="Z158" s="18"/>
      <c r="AA158" s="18"/>
      <c r="AB158" s="18"/>
      <c r="AC158" s="18"/>
      <c r="AD158" s="18"/>
      <c r="AE158" s="18"/>
      <c r="AF158" s="18"/>
    </row>
    <row r="159" spans="2:32" x14ac:dyDescent="0.25">
      <c r="B159" s="7"/>
      <c r="D159" s="18"/>
      <c r="E159" s="18"/>
      <c r="F159" s="18"/>
      <c r="G159" s="18"/>
      <c r="H159" s="18"/>
      <c r="I159" s="18"/>
      <c r="J159" s="18"/>
      <c r="K159" s="18"/>
      <c r="L159" s="18"/>
      <c r="N159" s="18"/>
      <c r="O159" s="18"/>
      <c r="P159" s="18"/>
      <c r="Q159" s="18"/>
      <c r="R159" s="18"/>
      <c r="S159" s="18"/>
      <c r="T159" s="18"/>
      <c r="U159" s="18"/>
      <c r="V159" s="18"/>
      <c r="X159" s="18"/>
      <c r="Y159" s="18"/>
      <c r="Z159" s="18"/>
      <c r="AA159" s="18"/>
      <c r="AB159" s="18"/>
      <c r="AC159" s="18"/>
      <c r="AD159" s="18"/>
      <c r="AE159" s="18"/>
      <c r="AF159" s="18"/>
    </row>
    <row r="160" spans="2:32" x14ac:dyDescent="0.25">
      <c r="B160" s="7"/>
      <c r="D160" s="18"/>
      <c r="E160" s="18"/>
      <c r="F160" s="18"/>
      <c r="G160" s="18"/>
      <c r="H160" s="18"/>
      <c r="I160" s="18"/>
      <c r="J160" s="18"/>
      <c r="K160" s="18"/>
      <c r="L160" s="18"/>
      <c r="N160" s="18"/>
      <c r="O160" s="18"/>
      <c r="P160" s="18"/>
      <c r="Q160" s="18"/>
      <c r="R160" s="18"/>
      <c r="S160" s="18"/>
      <c r="T160" s="18"/>
      <c r="U160" s="18"/>
      <c r="V160" s="18"/>
      <c r="X160" s="18"/>
      <c r="Y160" s="18"/>
      <c r="Z160" s="18"/>
      <c r="AA160" s="18"/>
      <c r="AB160" s="18"/>
      <c r="AC160" s="18"/>
      <c r="AD160" s="18"/>
      <c r="AE160" s="18"/>
      <c r="AF160" s="18"/>
    </row>
    <row r="161" spans="2:32" x14ac:dyDescent="0.25">
      <c r="B161" s="7"/>
      <c r="D161" s="18"/>
      <c r="E161" s="18"/>
      <c r="F161" s="18"/>
      <c r="G161" s="18"/>
      <c r="H161" s="18"/>
      <c r="I161" s="18"/>
      <c r="J161" s="18"/>
      <c r="K161" s="18"/>
      <c r="L161" s="18"/>
      <c r="N161" s="18"/>
      <c r="O161" s="18"/>
      <c r="P161" s="18"/>
      <c r="Q161" s="18"/>
      <c r="R161" s="18"/>
      <c r="S161" s="18"/>
      <c r="T161" s="18"/>
      <c r="U161" s="18"/>
      <c r="V161" s="18"/>
      <c r="X161" s="18"/>
      <c r="Y161" s="18"/>
      <c r="Z161" s="18"/>
      <c r="AA161" s="18"/>
      <c r="AB161" s="18"/>
      <c r="AC161" s="18"/>
      <c r="AD161" s="18"/>
      <c r="AE161" s="18"/>
      <c r="AF161" s="18"/>
    </row>
    <row r="162" spans="2:32" x14ac:dyDescent="0.25">
      <c r="B162" s="7"/>
      <c r="D162" s="18"/>
      <c r="E162" s="18"/>
      <c r="F162" s="18"/>
      <c r="G162" s="18"/>
      <c r="H162" s="18"/>
      <c r="I162" s="18"/>
      <c r="J162" s="18"/>
      <c r="K162" s="18"/>
      <c r="L162" s="18"/>
      <c r="N162" s="18"/>
      <c r="O162" s="18"/>
      <c r="P162" s="18"/>
      <c r="Q162" s="18"/>
      <c r="R162" s="18"/>
      <c r="S162" s="18"/>
      <c r="T162" s="18"/>
      <c r="U162" s="18"/>
      <c r="V162" s="18"/>
      <c r="X162" s="18"/>
      <c r="Y162" s="18"/>
      <c r="Z162" s="18"/>
      <c r="AA162" s="18"/>
      <c r="AB162" s="18"/>
      <c r="AC162" s="18"/>
      <c r="AD162" s="18"/>
      <c r="AE162" s="18"/>
      <c r="AF162" s="18"/>
    </row>
    <row r="163" spans="2:32" x14ac:dyDescent="0.25">
      <c r="B163" s="7"/>
    </row>
    <row r="164" spans="2:32" x14ac:dyDescent="0.25">
      <c r="B164" s="7"/>
    </row>
    <row r="165" spans="2:32" x14ac:dyDescent="0.25">
      <c r="B165" s="7"/>
    </row>
    <row r="166" spans="2:32" x14ac:dyDescent="0.25">
      <c r="B166" s="7"/>
    </row>
    <row r="167" spans="2:32" x14ac:dyDescent="0.25">
      <c r="B167" s="7"/>
    </row>
    <row r="168" spans="2:32" x14ac:dyDescent="0.25">
      <c r="B168" s="7"/>
    </row>
    <row r="169" spans="2:32" x14ac:dyDescent="0.25">
      <c r="B169" s="7"/>
    </row>
    <row r="170" spans="2:32" x14ac:dyDescent="0.25">
      <c r="B170" s="7"/>
    </row>
    <row r="171" spans="2:32" x14ac:dyDescent="0.25">
      <c r="B171" s="7"/>
    </row>
    <row r="172" spans="2:32" x14ac:dyDescent="0.25">
      <c r="B172" s="7"/>
    </row>
    <row r="173" spans="2:32" x14ac:dyDescent="0.25">
      <c r="B173" s="7"/>
    </row>
    <row r="174" spans="2:32" x14ac:dyDescent="0.25">
      <c r="B174" s="7"/>
    </row>
    <row r="175" spans="2:32" x14ac:dyDescent="0.25">
      <c r="B175" s="7"/>
    </row>
    <row r="176" spans="2:32" x14ac:dyDescent="0.25">
      <c r="B176" s="7"/>
    </row>
    <row r="177" spans="2:2" x14ac:dyDescent="0.25">
      <c r="B177" s="7"/>
    </row>
    <row r="178" spans="2:2" x14ac:dyDescent="0.25">
      <c r="B178" s="7"/>
    </row>
    <row r="179" spans="2:2" x14ac:dyDescent="0.25">
      <c r="B179" s="7"/>
    </row>
    <row r="180" spans="2:2" x14ac:dyDescent="0.25">
      <c r="B180" s="7"/>
    </row>
    <row r="181" spans="2:2" x14ac:dyDescent="0.25">
      <c r="B181" s="7"/>
    </row>
    <row r="182" spans="2:2" x14ac:dyDescent="0.25">
      <c r="B182" s="7"/>
    </row>
    <row r="183" spans="2:2" x14ac:dyDescent="0.25">
      <c r="B183" s="7"/>
    </row>
    <row r="184" spans="2:2" x14ac:dyDescent="0.25">
      <c r="B184" s="7"/>
    </row>
    <row r="185" spans="2:2" x14ac:dyDescent="0.25">
      <c r="B185" s="7"/>
    </row>
    <row r="186" spans="2:2" x14ac:dyDescent="0.25">
      <c r="B186" s="7"/>
    </row>
    <row r="187" spans="2:2" x14ac:dyDescent="0.25">
      <c r="B187" s="7"/>
    </row>
    <row r="188" spans="2:2" x14ac:dyDescent="0.25">
      <c r="B188" s="7"/>
    </row>
    <row r="189" spans="2:2" x14ac:dyDescent="0.25">
      <c r="B189" s="7"/>
    </row>
    <row r="190" spans="2:2" x14ac:dyDescent="0.25">
      <c r="B190" s="7"/>
    </row>
    <row r="191" spans="2:2" x14ac:dyDescent="0.25">
      <c r="B191" s="7"/>
    </row>
    <row r="192" spans="2:2" x14ac:dyDescent="0.25">
      <c r="B192" s="7"/>
    </row>
    <row r="193" spans="2:2" x14ac:dyDescent="0.25">
      <c r="B193" s="7"/>
    </row>
    <row r="194" spans="2:2" x14ac:dyDescent="0.25">
      <c r="B194" s="7"/>
    </row>
    <row r="195" spans="2:2" x14ac:dyDescent="0.25">
      <c r="B195" s="7"/>
    </row>
    <row r="196" spans="2:2" x14ac:dyDescent="0.25">
      <c r="B196" s="7"/>
    </row>
    <row r="197" spans="2:2" x14ac:dyDescent="0.25">
      <c r="B197" s="7"/>
    </row>
    <row r="198" spans="2:2" x14ac:dyDescent="0.25">
      <c r="B198" s="7"/>
    </row>
    <row r="199" spans="2:2" x14ac:dyDescent="0.25">
      <c r="B199" s="7"/>
    </row>
    <row r="200" spans="2:2" x14ac:dyDescent="0.25">
      <c r="B200" s="7"/>
    </row>
    <row r="201" spans="2:2" x14ac:dyDescent="0.25">
      <c r="B201" s="7"/>
    </row>
    <row r="202" spans="2:2" x14ac:dyDescent="0.25">
      <c r="B202" s="7"/>
    </row>
    <row r="203" spans="2:2" x14ac:dyDescent="0.25">
      <c r="B203" s="7"/>
    </row>
    <row r="204" spans="2:2" x14ac:dyDescent="0.25">
      <c r="B204" s="7"/>
    </row>
    <row r="205" spans="2:2" x14ac:dyDescent="0.25">
      <c r="B205" s="7"/>
    </row>
    <row r="206" spans="2:2" x14ac:dyDescent="0.25">
      <c r="B206" s="7"/>
    </row>
    <row r="207" spans="2:2" x14ac:dyDescent="0.25">
      <c r="B207" s="7"/>
    </row>
    <row r="208" spans="2:2" x14ac:dyDescent="0.25">
      <c r="B208" s="7"/>
    </row>
    <row r="209" spans="2:2" x14ac:dyDescent="0.25">
      <c r="B209" s="7"/>
    </row>
    <row r="210" spans="2:2" x14ac:dyDescent="0.25">
      <c r="B210" s="7"/>
    </row>
    <row r="211" spans="2:2" x14ac:dyDescent="0.25">
      <c r="B211" s="7"/>
    </row>
    <row r="212" spans="2:2" x14ac:dyDescent="0.25">
      <c r="B212" s="7"/>
    </row>
    <row r="213" spans="2:2" x14ac:dyDescent="0.25">
      <c r="B213" s="7"/>
    </row>
    <row r="214" spans="2:2" x14ac:dyDescent="0.25">
      <c r="B214" s="7"/>
    </row>
    <row r="215" spans="2:2" x14ac:dyDescent="0.25">
      <c r="B215" s="7"/>
    </row>
    <row r="216" spans="2:2" x14ac:dyDescent="0.25">
      <c r="B216" s="7"/>
    </row>
    <row r="217" spans="2:2" x14ac:dyDescent="0.25">
      <c r="B217" s="7"/>
    </row>
    <row r="218" spans="2:2" x14ac:dyDescent="0.25">
      <c r="B218" s="7"/>
    </row>
    <row r="219" spans="2:2" x14ac:dyDescent="0.25">
      <c r="B219" s="7"/>
    </row>
    <row r="220" spans="2:2" x14ac:dyDescent="0.25">
      <c r="B220" s="7"/>
    </row>
    <row r="221" spans="2:2" x14ac:dyDescent="0.25">
      <c r="B221" s="7"/>
    </row>
    <row r="222" spans="2:2" x14ac:dyDescent="0.25">
      <c r="B222" s="7"/>
    </row>
    <row r="223" spans="2:2" x14ac:dyDescent="0.25">
      <c r="B223" s="7"/>
    </row>
    <row r="224" spans="2:2" x14ac:dyDescent="0.25">
      <c r="B224" s="7"/>
    </row>
    <row r="225" spans="2:2" x14ac:dyDescent="0.25">
      <c r="B225" s="7"/>
    </row>
    <row r="226" spans="2:2" x14ac:dyDescent="0.25">
      <c r="B226" s="7"/>
    </row>
    <row r="227" spans="2:2" x14ac:dyDescent="0.25">
      <c r="B227" s="7"/>
    </row>
    <row r="228" spans="2:2" x14ac:dyDescent="0.25">
      <c r="B228" s="7"/>
    </row>
    <row r="229" spans="2:2" x14ac:dyDescent="0.25">
      <c r="B229" s="7"/>
    </row>
    <row r="230" spans="2:2" x14ac:dyDescent="0.25">
      <c r="B230" s="7"/>
    </row>
    <row r="231" spans="2:2" x14ac:dyDescent="0.25">
      <c r="B231" s="7"/>
    </row>
    <row r="232" spans="2:2" x14ac:dyDescent="0.25">
      <c r="B232" s="7"/>
    </row>
    <row r="233" spans="2:2" x14ac:dyDescent="0.25">
      <c r="B233" s="7"/>
    </row>
    <row r="234" spans="2:2" x14ac:dyDescent="0.25">
      <c r="B234" s="7"/>
    </row>
    <row r="235" spans="2:2" x14ac:dyDescent="0.25">
      <c r="B235" s="7"/>
    </row>
    <row r="236" spans="2:2" x14ac:dyDescent="0.25">
      <c r="B236" s="7"/>
    </row>
    <row r="237" spans="2:2" x14ac:dyDescent="0.25">
      <c r="B237" s="7"/>
    </row>
    <row r="238" spans="2:2" x14ac:dyDescent="0.25">
      <c r="B238" s="7"/>
    </row>
    <row r="239" spans="2:2" x14ac:dyDescent="0.25">
      <c r="B239" s="7"/>
    </row>
    <row r="240" spans="2:2" x14ac:dyDescent="0.25">
      <c r="B240" s="7"/>
    </row>
  </sheetData>
  <phoneticPr fontId="11" type="noConversion"/>
  <pageMargins left="0.70866141732283472" right="0.70866141732283472" top="0.74803149606299213" bottom="0.74803149606299213" header="0.31496062992125984" footer="0.31496062992125984"/>
  <pageSetup paperSize="8" scale="42" fitToHeight="0" orientation="landscape" r:id="rId1"/>
  <rowBreaks count="2" manualBreakCount="2">
    <brk id="56" max="16383" man="1"/>
    <brk id="110" max="31" man="1"/>
  </rowBreaks>
  <colBreaks count="1" manualBreakCount="1">
    <brk id="12" max="1048575" man="1"/>
  </colBreaks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105"/>
  <sheetViews>
    <sheetView zoomScale="85" zoomScaleNormal="85" workbookViewId="0">
      <selection activeCell="B81" sqref="B81"/>
    </sheetView>
  </sheetViews>
  <sheetFormatPr defaultRowHeight="15" x14ac:dyDescent="0.25"/>
  <cols>
    <col min="1" max="1" width="13.85546875" customWidth="1"/>
    <col min="2" max="2" width="86.42578125" customWidth="1"/>
    <col min="3" max="3" width="14.42578125" bestFit="1" customWidth="1"/>
    <col min="4" max="11" width="9.7109375" bestFit="1" customWidth="1"/>
    <col min="12" max="12" width="21.28515625" customWidth="1"/>
  </cols>
  <sheetData>
    <row r="1" spans="1:26" ht="15.75" x14ac:dyDescent="0.25">
      <c r="B1" s="6" t="s">
        <v>72</v>
      </c>
    </row>
    <row r="2" spans="1:26" x14ac:dyDescent="0.25">
      <c r="D2" s="18"/>
      <c r="E2" s="18"/>
      <c r="F2" s="18"/>
      <c r="G2" s="18"/>
      <c r="H2" s="18"/>
      <c r="I2" s="18"/>
      <c r="J2" s="18"/>
      <c r="K2" s="18"/>
      <c r="L2" s="80"/>
      <c r="O2" s="79"/>
      <c r="P2" s="78"/>
      <c r="Q2" s="78"/>
      <c r="R2" s="78"/>
      <c r="S2" s="78"/>
      <c r="T2" s="78"/>
      <c r="U2" s="78"/>
      <c r="V2" s="78"/>
      <c r="W2" s="78"/>
      <c r="X2" s="78"/>
      <c r="Y2" s="78"/>
      <c r="Z2" s="78"/>
    </row>
    <row r="3" spans="1:26" ht="30" x14ac:dyDescent="0.25">
      <c r="B3" s="1" t="s">
        <v>238</v>
      </c>
      <c r="D3" s="58">
        <v>2006</v>
      </c>
      <c r="E3" s="58">
        <v>2007</v>
      </c>
      <c r="F3" s="58">
        <v>2008</v>
      </c>
      <c r="G3" s="58">
        <v>2009</v>
      </c>
      <c r="H3" s="58">
        <v>2010</v>
      </c>
      <c r="I3" s="58">
        <v>2011</v>
      </c>
      <c r="J3" s="58">
        <v>2012</v>
      </c>
      <c r="K3" s="58">
        <v>2013</v>
      </c>
      <c r="L3" s="104" t="s">
        <v>379</v>
      </c>
      <c r="O3" s="79"/>
      <c r="P3" s="78"/>
      <c r="Q3" s="78"/>
      <c r="R3" s="78"/>
      <c r="S3" s="78"/>
      <c r="T3" s="78"/>
      <c r="U3" s="78"/>
      <c r="V3" s="78"/>
      <c r="W3" s="78"/>
      <c r="X3" s="78"/>
      <c r="Y3" s="78"/>
      <c r="Z3" s="78"/>
    </row>
    <row r="4" spans="1:26" x14ac:dyDescent="0.25">
      <c r="A4" s="1" t="s">
        <v>68</v>
      </c>
      <c r="B4" s="1" t="s">
        <v>2</v>
      </c>
      <c r="C4" s="1" t="s">
        <v>54</v>
      </c>
    </row>
    <row r="5" spans="1:26" ht="15.75" x14ac:dyDescent="0.25">
      <c r="B5" s="20" t="s">
        <v>514</v>
      </c>
      <c r="C5" s="46"/>
    </row>
    <row r="6" spans="1:26" x14ac:dyDescent="0.25">
      <c r="A6" t="s">
        <v>135</v>
      </c>
      <c r="B6" s="12" t="s">
        <v>16</v>
      </c>
      <c r="C6" s="46" t="s">
        <v>55</v>
      </c>
      <c r="D6" s="114">
        <v>17196</v>
      </c>
      <c r="E6" s="114">
        <v>17482.559368937189</v>
      </c>
      <c r="F6" s="114">
        <v>18111.697</v>
      </c>
      <c r="G6" s="114">
        <v>17425.962</v>
      </c>
      <c r="H6" s="114">
        <v>17410.773000000001</v>
      </c>
      <c r="I6" s="114">
        <v>17501.186278246016</v>
      </c>
      <c r="J6" s="114">
        <v>16505.800201592276</v>
      </c>
      <c r="K6" s="114">
        <v>16000.807428106313</v>
      </c>
    </row>
    <row r="7" spans="1:26" x14ac:dyDescent="0.25">
      <c r="B7" s="45"/>
      <c r="C7" s="46"/>
    </row>
    <row r="8" spans="1:26" x14ac:dyDescent="0.25">
      <c r="B8" s="45" t="s">
        <v>515</v>
      </c>
      <c r="C8" s="46"/>
    </row>
    <row r="9" spans="1:26" x14ac:dyDescent="0.25">
      <c r="A9" t="s">
        <v>136</v>
      </c>
      <c r="B9" s="9" t="s">
        <v>17</v>
      </c>
      <c r="C9" s="46" t="s">
        <v>55</v>
      </c>
      <c r="D9" s="114">
        <v>6493.0929711168837</v>
      </c>
      <c r="E9" s="114">
        <v>6544.7636130534529</v>
      </c>
      <c r="F9" s="114">
        <v>7240.237652097725</v>
      </c>
      <c r="G9" s="114">
        <v>7021.8052010757601</v>
      </c>
      <c r="H9" s="114">
        <v>6826.605107516225</v>
      </c>
      <c r="I9" s="114">
        <v>6724.2229769663927</v>
      </c>
      <c r="J9" s="114">
        <v>6295.2100255137584</v>
      </c>
      <c r="K9" s="114">
        <v>6188.7038122852791</v>
      </c>
    </row>
    <row r="10" spans="1:26" x14ac:dyDescent="0.25">
      <c r="A10" t="s">
        <v>137</v>
      </c>
      <c r="B10" s="9" t="s">
        <v>493</v>
      </c>
      <c r="C10" s="46" t="s">
        <v>55</v>
      </c>
      <c r="D10" s="114">
        <v>2222.1348716052998</v>
      </c>
      <c r="E10" s="114">
        <v>2269.8917435798221</v>
      </c>
      <c r="F10" s="114">
        <v>2176.0611759240974</v>
      </c>
      <c r="G10" s="114">
        <v>2156.022617577778</v>
      </c>
      <c r="H10" s="114">
        <v>2207.5600587583021</v>
      </c>
      <c r="I10" s="114">
        <v>2235.0738144395991</v>
      </c>
      <c r="J10" s="114">
        <v>2092.3161842918958</v>
      </c>
      <c r="K10" s="114">
        <v>2020.3597348845042</v>
      </c>
    </row>
    <row r="11" spans="1:26" x14ac:dyDescent="0.25">
      <c r="A11" t="s">
        <v>138</v>
      </c>
      <c r="B11" s="9" t="s">
        <v>18</v>
      </c>
      <c r="C11" s="46" t="s">
        <v>55</v>
      </c>
      <c r="D11" s="114">
        <v>2516.6044094102999</v>
      </c>
      <c r="E11" s="114">
        <v>2545.4143622398428</v>
      </c>
      <c r="F11" s="114">
        <v>2482.9394441778577</v>
      </c>
      <c r="G11" s="114">
        <v>2437.1561606202522</v>
      </c>
      <c r="H11" s="114">
        <v>2491.2353293308975</v>
      </c>
      <c r="I11" s="114">
        <v>2540.3612091666328</v>
      </c>
      <c r="J11" s="114">
        <v>2386.9252445900188</v>
      </c>
      <c r="K11" s="114">
        <v>2298.5076478017677</v>
      </c>
    </row>
    <row r="12" spans="1:26" x14ac:dyDescent="0.25">
      <c r="A12" t="s">
        <v>139</v>
      </c>
      <c r="B12" s="9" t="s">
        <v>494</v>
      </c>
      <c r="C12" s="46" t="s">
        <v>55</v>
      </c>
      <c r="D12" s="114">
        <v>4744.8786192979996</v>
      </c>
      <c r="E12" s="114">
        <v>4949.7782891924944</v>
      </c>
      <c r="F12" s="114">
        <v>4914.4265486549275</v>
      </c>
      <c r="G12" s="114">
        <v>4618.3601438159494</v>
      </c>
      <c r="H12" s="114">
        <v>4814.3380674626806</v>
      </c>
      <c r="I12" s="114">
        <v>4911.5050469721018</v>
      </c>
      <c r="J12" s="114">
        <v>4627.7685773788044</v>
      </c>
      <c r="K12" s="114">
        <v>4455.4261028739138</v>
      </c>
    </row>
    <row r="13" spans="1:26" x14ac:dyDescent="0.25">
      <c r="A13" t="s">
        <v>140</v>
      </c>
      <c r="B13" s="9" t="s">
        <v>572</v>
      </c>
      <c r="C13" s="46" t="s">
        <v>55</v>
      </c>
      <c r="D13" s="114">
        <v>1118.6889088419973</v>
      </c>
      <c r="E13" s="114">
        <v>1069.2733814715812</v>
      </c>
      <c r="F13" s="114">
        <v>1188.0992914053941</v>
      </c>
      <c r="G13" s="114">
        <v>1084.1399749002599</v>
      </c>
      <c r="H13" s="114">
        <v>960.85698919189417</v>
      </c>
      <c r="I13" s="114">
        <v>978.05339973128491</v>
      </c>
      <c r="J13" s="114">
        <v>990.04477968779554</v>
      </c>
      <c r="K13" s="114">
        <v>900.0317337168816</v>
      </c>
    </row>
    <row r="14" spans="1:26" x14ac:dyDescent="0.25">
      <c r="A14" t="s">
        <v>571</v>
      </c>
      <c r="B14" s="9" t="s">
        <v>460</v>
      </c>
      <c r="C14" s="46" t="s">
        <v>55</v>
      </c>
      <c r="D14" s="114">
        <v>100.60021972752227</v>
      </c>
      <c r="E14" s="114">
        <v>103.4379794</v>
      </c>
      <c r="F14" s="114">
        <v>109.93288774</v>
      </c>
      <c r="G14" s="114">
        <v>108.47790201000001</v>
      </c>
      <c r="H14" s="114">
        <v>110.17744773999999</v>
      </c>
      <c r="I14" s="114">
        <v>111.96983097</v>
      </c>
      <c r="J14" s="114">
        <v>113.53539013000001</v>
      </c>
      <c r="K14" s="114">
        <v>137.77839654396885</v>
      </c>
    </row>
    <row r="15" spans="1:26" x14ac:dyDescent="0.25">
      <c r="B15" s="45"/>
      <c r="C15" s="46"/>
    </row>
    <row r="16" spans="1:26" x14ac:dyDescent="0.25">
      <c r="B16" s="45" t="s">
        <v>516</v>
      </c>
      <c r="C16" s="46"/>
    </row>
    <row r="17" spans="1:11" x14ac:dyDescent="0.25">
      <c r="A17" t="s">
        <v>141</v>
      </c>
      <c r="B17" s="9" t="s">
        <v>495</v>
      </c>
      <c r="C17" s="46" t="s">
        <v>55</v>
      </c>
      <c r="D17" s="114">
        <v>3771.7393694600005</v>
      </c>
      <c r="E17" s="114">
        <v>3827.9681228900004</v>
      </c>
      <c r="F17" s="114">
        <v>3807.5749246000009</v>
      </c>
      <c r="G17" s="114">
        <v>3609.2191661200004</v>
      </c>
      <c r="H17" s="114">
        <v>3191.7484008760111</v>
      </c>
      <c r="I17" s="114">
        <v>3143.8228512295136</v>
      </c>
      <c r="J17" s="114">
        <v>3008.2440028879164</v>
      </c>
      <c r="K17" s="114">
        <v>2847.486524513009</v>
      </c>
    </row>
    <row r="18" spans="1:11" x14ac:dyDescent="0.25">
      <c r="A18" t="s">
        <v>142</v>
      </c>
      <c r="B18" s="9" t="s">
        <v>19</v>
      </c>
      <c r="C18" s="46" t="s">
        <v>55</v>
      </c>
      <c r="D18" s="114">
        <v>4125.4280661000003</v>
      </c>
      <c r="E18" s="114">
        <v>4176.0522905299995</v>
      </c>
      <c r="F18" s="114">
        <v>4191.7556731999994</v>
      </c>
      <c r="G18" s="114">
        <v>3953.3797046099999</v>
      </c>
      <c r="H18" s="114">
        <v>3454.714984013799</v>
      </c>
      <c r="I18" s="114">
        <v>3443.6834164953593</v>
      </c>
      <c r="J18" s="114">
        <v>3313.9099133321865</v>
      </c>
      <c r="K18" s="114">
        <v>3086.0335739487541</v>
      </c>
    </row>
    <row r="19" spans="1:11" x14ac:dyDescent="0.25">
      <c r="A19" t="s">
        <v>143</v>
      </c>
      <c r="B19" s="9" t="s">
        <v>496</v>
      </c>
      <c r="C19" s="46" t="s">
        <v>55</v>
      </c>
      <c r="D19" s="114">
        <v>8537.0693436999991</v>
      </c>
      <c r="E19" s="114">
        <v>8742.2283562799985</v>
      </c>
      <c r="F19" s="114">
        <v>8751.4492131799998</v>
      </c>
      <c r="G19" s="114">
        <v>8304.0539670199996</v>
      </c>
      <c r="H19" s="114">
        <v>7550.8341142776744</v>
      </c>
      <c r="I19" s="114">
        <v>7247.4709680803098</v>
      </c>
      <c r="J19" s="114">
        <v>6947.0531858875684</v>
      </c>
      <c r="K19" s="114">
        <v>6336.1718867993786</v>
      </c>
    </row>
    <row r="20" spans="1:11" x14ac:dyDescent="0.25">
      <c r="A20" t="s">
        <v>445</v>
      </c>
      <c r="B20" s="9" t="s">
        <v>446</v>
      </c>
      <c r="C20" s="46" t="s">
        <v>55</v>
      </c>
      <c r="D20" s="114">
        <v>0</v>
      </c>
      <c r="E20" s="114">
        <v>0</v>
      </c>
      <c r="F20" s="114">
        <v>0</v>
      </c>
      <c r="G20" s="114">
        <v>0</v>
      </c>
      <c r="H20" s="114">
        <v>0</v>
      </c>
      <c r="I20" s="114">
        <v>0</v>
      </c>
      <c r="J20" s="114">
        <v>0</v>
      </c>
      <c r="K20" s="114">
        <v>0</v>
      </c>
    </row>
    <row r="21" spans="1:11" x14ac:dyDescent="0.25">
      <c r="B21" s="9"/>
      <c r="C21" s="46"/>
    </row>
    <row r="22" spans="1:11" x14ac:dyDescent="0.25">
      <c r="B22" s="45" t="s">
        <v>517</v>
      </c>
      <c r="C22" s="46"/>
    </row>
    <row r="23" spans="1:11" x14ac:dyDescent="0.25">
      <c r="A23" t="s">
        <v>144</v>
      </c>
      <c r="B23" s="9" t="s">
        <v>548</v>
      </c>
      <c r="C23" s="46" t="s">
        <v>55</v>
      </c>
      <c r="D23" s="114">
        <v>435.83570832314103</v>
      </c>
      <c r="E23" s="114">
        <v>432.99149927000002</v>
      </c>
      <c r="F23" s="114">
        <v>418.09948206999997</v>
      </c>
      <c r="G23" s="114">
        <v>694.21417509000003</v>
      </c>
      <c r="H23" s="114">
        <v>1086.6450392110605</v>
      </c>
      <c r="I23" s="114">
        <v>1070.7572568053724</v>
      </c>
      <c r="J23" s="114">
        <v>908.13697288600497</v>
      </c>
      <c r="K23" s="114">
        <v>982.47064250897847</v>
      </c>
    </row>
    <row r="24" spans="1:11" x14ac:dyDescent="0.25">
      <c r="A24" t="s">
        <v>145</v>
      </c>
      <c r="B24" s="9" t="s">
        <v>549</v>
      </c>
      <c r="C24" s="46" t="s">
        <v>55</v>
      </c>
      <c r="D24" s="114">
        <v>493.74653757614232</v>
      </c>
      <c r="E24" s="114">
        <v>490.52440973000006</v>
      </c>
      <c r="F24" s="114">
        <v>476.04688492999992</v>
      </c>
      <c r="G24" s="114">
        <v>753.41970353000011</v>
      </c>
      <c r="H24" s="114">
        <v>1210.4954956880708</v>
      </c>
      <c r="I24" s="114">
        <v>1197.9360797797813</v>
      </c>
      <c r="J24" s="114">
        <v>1040.8625991737263</v>
      </c>
      <c r="K24" s="114">
        <v>1118.8407120205213</v>
      </c>
    </row>
    <row r="25" spans="1:11" x14ac:dyDescent="0.25">
      <c r="A25" t="s">
        <v>146</v>
      </c>
      <c r="B25" s="9" t="s">
        <v>550</v>
      </c>
      <c r="C25" s="46" t="s">
        <v>55</v>
      </c>
      <c r="D25" s="114">
        <v>715.24713088810051</v>
      </c>
      <c r="E25" s="114">
        <v>710.57951801000013</v>
      </c>
      <c r="F25" s="114">
        <v>675.16696724999997</v>
      </c>
      <c r="G25" s="114">
        <v>949.98879209999996</v>
      </c>
      <c r="H25" s="114">
        <v>1751.5565076058379</v>
      </c>
      <c r="I25" s="114">
        <v>2055.6217557137388</v>
      </c>
      <c r="J25" s="114">
        <v>1842.2191709487629</v>
      </c>
      <c r="K25" s="114">
        <v>2211.1903454845315</v>
      </c>
    </row>
    <row r="26" spans="1:11" ht="30" x14ac:dyDescent="0.25">
      <c r="A26" t="s">
        <v>244</v>
      </c>
      <c r="B26" s="9" t="s">
        <v>551</v>
      </c>
      <c r="C26" s="46" t="s">
        <v>55</v>
      </c>
      <c r="D26" s="114">
        <v>0</v>
      </c>
      <c r="E26" s="114">
        <v>0</v>
      </c>
      <c r="F26" s="114">
        <v>0</v>
      </c>
      <c r="G26" s="114">
        <v>0</v>
      </c>
      <c r="H26" s="114">
        <v>0</v>
      </c>
      <c r="I26" s="114">
        <v>0</v>
      </c>
      <c r="J26" s="114">
        <v>0</v>
      </c>
      <c r="K26" s="114">
        <v>0</v>
      </c>
    </row>
    <row r="27" spans="1:11" x14ac:dyDescent="0.25">
      <c r="A27" t="s">
        <v>556</v>
      </c>
      <c r="B27" s="9" t="s">
        <v>552</v>
      </c>
      <c r="C27" s="46" t="s">
        <v>55</v>
      </c>
      <c r="D27" s="114">
        <v>0</v>
      </c>
      <c r="E27" s="114">
        <v>0</v>
      </c>
      <c r="F27" s="114">
        <v>0</v>
      </c>
      <c r="G27" s="114">
        <v>0</v>
      </c>
      <c r="H27" s="114">
        <v>0</v>
      </c>
      <c r="I27" s="114">
        <v>0</v>
      </c>
      <c r="J27" s="114">
        <v>0</v>
      </c>
      <c r="K27" s="114">
        <v>0</v>
      </c>
    </row>
    <row r="28" spans="1:11" x14ac:dyDescent="0.25">
      <c r="A28" t="s">
        <v>557</v>
      </c>
      <c r="B28" s="9" t="s">
        <v>553</v>
      </c>
      <c r="C28" s="46" t="s">
        <v>55</v>
      </c>
      <c r="D28" s="114">
        <v>0</v>
      </c>
      <c r="E28" s="114">
        <v>0</v>
      </c>
      <c r="F28" s="114">
        <v>0</v>
      </c>
      <c r="G28" s="114">
        <v>0</v>
      </c>
      <c r="H28" s="114">
        <v>0</v>
      </c>
      <c r="I28" s="114">
        <v>0</v>
      </c>
      <c r="J28" s="114">
        <v>0</v>
      </c>
      <c r="K28" s="114">
        <v>0</v>
      </c>
    </row>
    <row r="29" spans="1:11" x14ac:dyDescent="0.25">
      <c r="A29" t="s">
        <v>558</v>
      </c>
      <c r="B29" s="9" t="s">
        <v>554</v>
      </c>
      <c r="C29" s="46" t="s">
        <v>55</v>
      </c>
      <c r="D29" s="114">
        <v>0</v>
      </c>
      <c r="E29" s="114">
        <v>0</v>
      </c>
      <c r="F29" s="114">
        <v>0</v>
      </c>
      <c r="G29" s="114">
        <v>0</v>
      </c>
      <c r="H29" s="114">
        <v>0</v>
      </c>
      <c r="I29" s="114">
        <v>0</v>
      </c>
      <c r="J29" s="114">
        <v>0</v>
      </c>
      <c r="K29" s="114">
        <v>0</v>
      </c>
    </row>
    <row r="30" spans="1:11" ht="30" x14ac:dyDescent="0.25">
      <c r="A30" t="s">
        <v>559</v>
      </c>
      <c r="B30" s="9" t="s">
        <v>555</v>
      </c>
      <c r="C30" s="46" t="s">
        <v>55</v>
      </c>
      <c r="D30" s="117">
        <v>0.12889012072791192</v>
      </c>
      <c r="E30" s="117">
        <v>0.128049</v>
      </c>
      <c r="F30" s="117">
        <v>0.273893</v>
      </c>
      <c r="G30" s="117">
        <v>0.97539438999999994</v>
      </c>
      <c r="H30" s="117">
        <v>4.8160577360000003</v>
      </c>
      <c r="I30" s="117">
        <v>46.533776909000004</v>
      </c>
      <c r="J30" s="117">
        <v>134.36147882014077</v>
      </c>
      <c r="K30" s="117">
        <v>111.66269894961465</v>
      </c>
    </row>
    <row r="31" spans="1:11" x14ac:dyDescent="0.25">
      <c r="B31" s="9"/>
      <c r="C31" s="46"/>
    </row>
    <row r="32" spans="1:11" x14ac:dyDescent="0.25">
      <c r="B32" s="45" t="s">
        <v>518</v>
      </c>
      <c r="C32" s="46"/>
    </row>
    <row r="33" spans="1:11" x14ac:dyDescent="0.25">
      <c r="A33" t="s">
        <v>147</v>
      </c>
      <c r="B33" s="9" t="s">
        <v>254</v>
      </c>
      <c r="C33" s="46" t="s">
        <v>55</v>
      </c>
      <c r="D33" s="114">
        <v>5887.5111273240809</v>
      </c>
      <c r="E33" s="114">
        <v>5826.3709069913903</v>
      </c>
      <c r="F33" s="114">
        <v>6328.5480773211275</v>
      </c>
      <c r="G33" s="114">
        <v>6183.3248975649694</v>
      </c>
      <c r="H33" s="114">
        <v>5832.6281052811701</v>
      </c>
      <c r="I33" s="114">
        <v>5856.5664531332877</v>
      </c>
      <c r="J33" s="114">
        <v>5495.560247614244</v>
      </c>
      <c r="K33" s="114">
        <v>5366.5983753862911</v>
      </c>
    </row>
    <row r="34" spans="1:11" x14ac:dyDescent="0.25">
      <c r="A34" t="s">
        <v>148</v>
      </c>
      <c r="B34" s="9" t="s">
        <v>576</v>
      </c>
      <c r="C34" s="46" t="s">
        <v>55</v>
      </c>
      <c r="D34" s="114">
        <v>2346.7476164055215</v>
      </c>
      <c r="E34" s="114">
        <v>2316.5159432934238</v>
      </c>
      <c r="F34" s="114">
        <v>2523.8027645142483</v>
      </c>
      <c r="G34" s="114">
        <v>2466.8081914219724</v>
      </c>
      <c r="H34" s="114">
        <v>2463.1656682221878</v>
      </c>
      <c r="I34" s="114">
        <v>2292.0346674131392</v>
      </c>
      <c r="J34" s="114">
        <v>2233.2550456414492</v>
      </c>
      <c r="K34" s="114">
        <v>2200.4726811699652</v>
      </c>
    </row>
    <row r="35" spans="1:11" x14ac:dyDescent="0.25">
      <c r="A35" t="s">
        <v>149</v>
      </c>
      <c r="B35" s="75" t="s">
        <v>266</v>
      </c>
      <c r="C35" s="46" t="s">
        <v>55</v>
      </c>
      <c r="D35" s="114">
        <v>3072.873072444499</v>
      </c>
      <c r="E35" s="114">
        <v>3199.0245607621764</v>
      </c>
      <c r="F35" s="114">
        <v>3229.1366259585229</v>
      </c>
      <c r="G35" s="114">
        <v>3201.3809335629999</v>
      </c>
      <c r="H35" s="114">
        <v>3367.3231812130002</v>
      </c>
      <c r="I35" s="114">
        <v>3441.206008126841</v>
      </c>
      <c r="J35" s="114">
        <v>3438.4838121597127</v>
      </c>
      <c r="K35" s="114">
        <v>3479.9208595070577</v>
      </c>
    </row>
    <row r="36" spans="1:11" x14ac:dyDescent="0.25">
      <c r="A36" t="s">
        <v>150</v>
      </c>
      <c r="B36" s="75" t="s">
        <v>267</v>
      </c>
      <c r="C36" s="46" t="s">
        <v>55</v>
      </c>
      <c r="D36" s="114">
        <v>5888.8681838258999</v>
      </c>
      <c r="E36" s="114">
        <v>6140.6479578901999</v>
      </c>
      <c r="F36" s="114">
        <v>6030.2095322061014</v>
      </c>
      <c r="G36" s="114">
        <v>5574.4479774500569</v>
      </c>
      <c r="H36" s="114">
        <v>5747.656045283642</v>
      </c>
      <c r="I36" s="114">
        <v>5911.3791495727455</v>
      </c>
      <c r="J36" s="114">
        <v>5338.5010961768676</v>
      </c>
      <c r="K36" s="114">
        <v>4953.8155120429992</v>
      </c>
    </row>
    <row r="37" spans="1:11" x14ac:dyDescent="0.25">
      <c r="A37" t="s">
        <v>151</v>
      </c>
      <c r="B37" s="9" t="s">
        <v>20</v>
      </c>
      <c r="C37" s="46" t="s">
        <v>55</v>
      </c>
      <c r="D37" s="114">
        <v>0</v>
      </c>
      <c r="E37" s="114">
        <v>0</v>
      </c>
      <c r="F37" s="114">
        <v>0</v>
      </c>
      <c r="G37" s="114">
        <v>0</v>
      </c>
      <c r="H37" s="114">
        <v>0</v>
      </c>
      <c r="I37" s="114">
        <v>0</v>
      </c>
      <c r="J37" s="114">
        <v>0</v>
      </c>
      <c r="K37" s="114">
        <v>0</v>
      </c>
    </row>
    <row r="38" spans="1:11" x14ac:dyDescent="0.25">
      <c r="B38" s="9"/>
      <c r="C38" s="46"/>
    </row>
    <row r="39" spans="1:11" ht="15.75" x14ac:dyDescent="0.25">
      <c r="B39" s="21" t="s">
        <v>23</v>
      </c>
      <c r="C39" s="46"/>
    </row>
    <row r="40" spans="1:11" x14ac:dyDescent="0.25">
      <c r="B40" s="45" t="s">
        <v>520</v>
      </c>
      <c r="C40" s="46"/>
    </row>
    <row r="41" spans="1:11" x14ac:dyDescent="0.25">
      <c r="A41" t="s">
        <v>152</v>
      </c>
      <c r="B41" s="9" t="s">
        <v>255</v>
      </c>
      <c r="C41" s="46" t="s">
        <v>57</v>
      </c>
      <c r="D41" s="115">
        <v>752919.5</v>
      </c>
      <c r="E41" s="115">
        <v>761325.5</v>
      </c>
      <c r="F41" s="115">
        <v>769576.5</v>
      </c>
      <c r="G41" s="115">
        <v>777274.5</v>
      </c>
      <c r="H41" s="115">
        <v>783921</v>
      </c>
      <c r="I41" s="115">
        <v>791909</v>
      </c>
      <c r="J41" s="115">
        <v>799804.5</v>
      </c>
      <c r="K41" s="115">
        <v>813233.5</v>
      </c>
    </row>
    <row r="42" spans="1:11" x14ac:dyDescent="0.25">
      <c r="A42" t="s">
        <v>153</v>
      </c>
      <c r="B42" s="9" t="s">
        <v>584</v>
      </c>
      <c r="C42" s="46" t="s">
        <v>57</v>
      </c>
      <c r="D42" s="115">
        <v>71626.5</v>
      </c>
      <c r="E42" s="115">
        <v>72884</v>
      </c>
      <c r="F42" s="115">
        <v>74091.5</v>
      </c>
      <c r="G42" s="115">
        <v>74959</v>
      </c>
      <c r="H42" s="115">
        <v>75301</v>
      </c>
      <c r="I42" s="115">
        <v>75836.5</v>
      </c>
      <c r="J42" s="115">
        <v>76268.5</v>
      </c>
      <c r="K42" s="115">
        <v>78077.5</v>
      </c>
    </row>
    <row r="43" spans="1:11" x14ac:dyDescent="0.25">
      <c r="A43" t="s">
        <v>154</v>
      </c>
      <c r="B43" s="9" t="s">
        <v>256</v>
      </c>
      <c r="C43" s="46" t="s">
        <v>57</v>
      </c>
      <c r="D43" s="115">
        <v>2977.5</v>
      </c>
      <c r="E43" s="115">
        <v>3121</v>
      </c>
      <c r="F43" s="115">
        <v>3313.5</v>
      </c>
      <c r="G43" s="115">
        <v>3452.5</v>
      </c>
      <c r="H43" s="115">
        <v>3706.5</v>
      </c>
      <c r="I43" s="115">
        <v>3973.5</v>
      </c>
      <c r="J43" s="115">
        <v>4084.5</v>
      </c>
      <c r="K43" s="115">
        <v>4163</v>
      </c>
    </row>
    <row r="44" spans="1:11" x14ac:dyDescent="0.25">
      <c r="A44" t="s">
        <v>155</v>
      </c>
      <c r="B44" s="9" t="s">
        <v>257</v>
      </c>
      <c r="C44" s="46" t="s">
        <v>57</v>
      </c>
      <c r="D44" s="115">
        <v>306.5</v>
      </c>
      <c r="E44" s="115">
        <v>305</v>
      </c>
      <c r="F44" s="115">
        <v>304</v>
      </c>
      <c r="G44" s="115">
        <v>308</v>
      </c>
      <c r="H44" s="115">
        <v>321</v>
      </c>
      <c r="I44" s="115">
        <v>336.5</v>
      </c>
      <c r="J44" s="115">
        <v>346</v>
      </c>
      <c r="K44" s="115">
        <v>345.5</v>
      </c>
    </row>
    <row r="45" spans="1:11" x14ac:dyDescent="0.25">
      <c r="A45" t="s">
        <v>156</v>
      </c>
      <c r="B45" s="9" t="s">
        <v>21</v>
      </c>
      <c r="C45" s="46" t="s">
        <v>57</v>
      </c>
      <c r="D45" s="115">
        <v>5540</v>
      </c>
      <c r="E45" s="115">
        <v>5717</v>
      </c>
      <c r="F45" s="115">
        <v>5800</v>
      </c>
      <c r="G45" s="115">
        <v>5879</v>
      </c>
      <c r="H45" s="115">
        <v>5944.5</v>
      </c>
      <c r="I45" s="115">
        <v>5990</v>
      </c>
      <c r="J45" s="115">
        <v>6031</v>
      </c>
      <c r="K45" s="115">
        <v>6054</v>
      </c>
    </row>
    <row r="46" spans="1:11" x14ac:dyDescent="0.25">
      <c r="A46" t="s">
        <v>157</v>
      </c>
      <c r="B46" s="9" t="s">
        <v>22</v>
      </c>
      <c r="C46" s="46" t="s">
        <v>57</v>
      </c>
      <c r="D46" s="115">
        <v>16178.293301952872</v>
      </c>
      <c r="E46" s="115">
        <v>16369.805299252419</v>
      </c>
      <c r="F46" s="115">
        <v>16569.036796417604</v>
      </c>
      <c r="G46" s="115">
        <v>16739.207796620249</v>
      </c>
      <c r="H46" s="115">
        <v>16870.29272155384</v>
      </c>
      <c r="I46" s="115">
        <v>17042.769800197359</v>
      </c>
      <c r="J46" s="115">
        <v>17212.188393451073</v>
      </c>
      <c r="K46" s="115">
        <v>17511.323899003961</v>
      </c>
    </row>
    <row r="47" spans="1:11" x14ac:dyDescent="0.25">
      <c r="A47" t="s">
        <v>158</v>
      </c>
      <c r="B47" s="19" t="s">
        <v>261</v>
      </c>
      <c r="C47" s="46" t="s">
        <v>57</v>
      </c>
      <c r="D47" s="118">
        <f t="shared" ref="D47:K47" si="0">SUM(D41:D46)</f>
        <v>849548.29330195289</v>
      </c>
      <c r="E47" s="118">
        <f t="shared" si="0"/>
        <v>859722.30529925239</v>
      </c>
      <c r="F47" s="118">
        <f t="shared" si="0"/>
        <v>869654.53679641755</v>
      </c>
      <c r="G47" s="118">
        <f t="shared" si="0"/>
        <v>878612.20779662021</v>
      </c>
      <c r="H47" s="118">
        <f t="shared" si="0"/>
        <v>886064.29272155382</v>
      </c>
      <c r="I47" s="118">
        <f t="shared" si="0"/>
        <v>895088.26980019733</v>
      </c>
      <c r="J47" s="118">
        <f t="shared" si="0"/>
        <v>903746.68839345104</v>
      </c>
      <c r="K47" s="118">
        <f t="shared" si="0"/>
        <v>919384.82389900391</v>
      </c>
    </row>
    <row r="48" spans="1:11" x14ac:dyDescent="0.25">
      <c r="B48" s="19"/>
      <c r="C48" s="46"/>
    </row>
    <row r="49" spans="1:12" x14ac:dyDescent="0.25">
      <c r="B49" s="45" t="s">
        <v>519</v>
      </c>
      <c r="C49" s="46"/>
    </row>
    <row r="50" spans="1:12" x14ac:dyDescent="0.25">
      <c r="A50" t="s">
        <v>159</v>
      </c>
      <c r="B50" s="9" t="s">
        <v>59</v>
      </c>
      <c r="C50" s="46" t="s">
        <v>57</v>
      </c>
      <c r="D50" s="115">
        <v>0</v>
      </c>
      <c r="E50" s="115">
        <v>0</v>
      </c>
      <c r="F50" s="115">
        <v>0</v>
      </c>
      <c r="G50" s="115">
        <v>0</v>
      </c>
      <c r="H50" s="115">
        <v>0</v>
      </c>
      <c r="I50" s="115">
        <v>0</v>
      </c>
      <c r="J50" s="115">
        <v>0</v>
      </c>
      <c r="K50" s="115">
        <v>0</v>
      </c>
    </row>
    <row r="51" spans="1:12" x14ac:dyDescent="0.25">
      <c r="A51" t="s">
        <v>160</v>
      </c>
      <c r="B51" s="9" t="s">
        <v>60</v>
      </c>
      <c r="C51" s="46" t="s">
        <v>57</v>
      </c>
      <c r="D51" s="115">
        <v>615367.92198139662</v>
      </c>
      <c r="E51" s="115">
        <v>642426.78209720307</v>
      </c>
      <c r="F51" s="115">
        <v>677951.09978899593</v>
      </c>
      <c r="G51" s="115">
        <v>679748.11730691988</v>
      </c>
      <c r="H51" s="115">
        <v>707641.43976299663</v>
      </c>
      <c r="I51" s="115">
        <v>717006.26997876738</v>
      </c>
      <c r="J51" s="115">
        <v>750257.98273657903</v>
      </c>
      <c r="K51" s="115">
        <v>765395.28405488736</v>
      </c>
    </row>
    <row r="52" spans="1:12" x14ac:dyDescent="0.25">
      <c r="A52" t="s">
        <v>161</v>
      </c>
      <c r="B52" s="9" t="s">
        <v>61</v>
      </c>
      <c r="C52" s="46" t="s">
        <v>57</v>
      </c>
      <c r="D52" s="115">
        <v>233893.83411878324</v>
      </c>
      <c r="E52" s="115">
        <v>217033.40804234266</v>
      </c>
      <c r="F52" s="115">
        <v>191437.74359803938</v>
      </c>
      <c r="G52" s="115">
        <v>198597.42727751163</v>
      </c>
      <c r="H52" s="115">
        <v>178151.86676466416</v>
      </c>
      <c r="I52" s="115">
        <v>177801.98054951546</v>
      </c>
      <c r="J52" s="115">
        <v>153207.02596074881</v>
      </c>
      <c r="K52" s="115">
        <v>153689.61844651247</v>
      </c>
    </row>
    <row r="53" spans="1:12" x14ac:dyDescent="0.25">
      <c r="A53" t="s">
        <v>162</v>
      </c>
      <c r="B53" s="9" t="s">
        <v>62</v>
      </c>
      <c r="C53" s="46" t="s">
        <v>57</v>
      </c>
      <c r="D53" s="115">
        <v>286.53720177298845</v>
      </c>
      <c r="E53" s="115">
        <v>262.11515970672519</v>
      </c>
      <c r="F53" s="115">
        <v>265.6934093823765</v>
      </c>
      <c r="G53" s="115">
        <v>266.66321218866955</v>
      </c>
      <c r="H53" s="115">
        <v>270.98619389297784</v>
      </c>
      <c r="I53" s="115">
        <v>280.01927191449261</v>
      </c>
      <c r="J53" s="115">
        <v>281.67969612323134</v>
      </c>
      <c r="K53" s="115">
        <v>299.92139760414665</v>
      </c>
    </row>
    <row r="54" spans="1:12" x14ac:dyDescent="0.25">
      <c r="A54" t="s">
        <v>163</v>
      </c>
      <c r="B54" s="19" t="s">
        <v>261</v>
      </c>
      <c r="C54" s="46" t="s">
        <v>57</v>
      </c>
      <c r="D54" s="118">
        <f t="shared" ref="D54:K54" si="1">SUM(D50:D53)</f>
        <v>849548.29330195289</v>
      </c>
      <c r="E54" s="118">
        <f t="shared" si="1"/>
        <v>859722.30529925239</v>
      </c>
      <c r="F54" s="118">
        <f t="shared" si="1"/>
        <v>869654.53679641767</v>
      </c>
      <c r="G54" s="118">
        <f t="shared" si="1"/>
        <v>878612.20779662009</v>
      </c>
      <c r="H54" s="118">
        <f t="shared" si="1"/>
        <v>886064.29272155382</v>
      </c>
      <c r="I54" s="118">
        <f t="shared" si="1"/>
        <v>895088.26980019733</v>
      </c>
      <c r="J54" s="118">
        <f t="shared" si="1"/>
        <v>903746.68839345104</v>
      </c>
      <c r="K54" s="118">
        <f t="shared" si="1"/>
        <v>919384.82389900403</v>
      </c>
    </row>
    <row r="55" spans="1:12" x14ac:dyDescent="0.25">
      <c r="B55" s="9"/>
      <c r="C55" s="46"/>
    </row>
    <row r="56" spans="1:12" ht="15.75" x14ac:dyDescent="0.25">
      <c r="B56" s="21" t="s">
        <v>64</v>
      </c>
      <c r="C56" s="46"/>
    </row>
    <row r="57" spans="1:12" ht="30" x14ac:dyDescent="0.25">
      <c r="B57" s="142" t="s">
        <v>521</v>
      </c>
      <c r="C57" s="46"/>
      <c r="L57" t="s">
        <v>758</v>
      </c>
    </row>
    <row r="58" spans="1:12" x14ac:dyDescent="0.25">
      <c r="A58" t="s">
        <v>386</v>
      </c>
      <c r="B58" s="9" t="s">
        <v>577</v>
      </c>
      <c r="C58" s="46" t="s">
        <v>65</v>
      </c>
      <c r="D58" s="114">
        <v>4058.4405609999999</v>
      </c>
      <c r="E58" s="114">
        <v>3882.2973729999976</v>
      </c>
      <c r="F58" s="114">
        <v>3925.3579760000016</v>
      </c>
      <c r="G58" s="114">
        <v>4255.9025670000019</v>
      </c>
      <c r="H58" s="114">
        <v>4238.4228740000008</v>
      </c>
      <c r="I58" s="114">
        <v>4426.395743</v>
      </c>
      <c r="J58" s="114">
        <v>3651.945998000002</v>
      </c>
      <c r="K58" s="114">
        <v>4155.9927909999997</v>
      </c>
      <c r="L58" t="s">
        <v>759</v>
      </c>
    </row>
    <row r="59" spans="1:12" x14ac:dyDescent="0.25">
      <c r="A59" t="s">
        <v>387</v>
      </c>
      <c r="B59" s="9" t="s">
        <v>578</v>
      </c>
      <c r="C59" s="46" t="s">
        <v>65</v>
      </c>
      <c r="D59" s="117">
        <v>4279.2</v>
      </c>
      <c r="E59" s="117">
        <v>4130</v>
      </c>
      <c r="F59" s="117">
        <v>3845.9375561999991</v>
      </c>
      <c r="G59" s="117">
        <v>4584.3775000000005</v>
      </c>
      <c r="H59" s="117">
        <v>4427.1897999999992</v>
      </c>
      <c r="I59" s="117">
        <v>4921.4447999999984</v>
      </c>
      <c r="J59" s="117">
        <v>3592.6573000000008</v>
      </c>
      <c r="K59" s="117">
        <v>4081.8975999999998</v>
      </c>
      <c r="L59" t="s">
        <v>760</v>
      </c>
    </row>
    <row r="60" spans="1:12" x14ac:dyDescent="0.25">
      <c r="A60" t="s">
        <v>388</v>
      </c>
      <c r="B60" s="9" t="s">
        <v>579</v>
      </c>
      <c r="C60" s="46" t="s">
        <v>65</v>
      </c>
      <c r="D60" s="117">
        <v>3980.3999999999996</v>
      </c>
      <c r="E60" s="117">
        <v>3866.8</v>
      </c>
      <c r="F60" s="117">
        <v>3705.1190414100001</v>
      </c>
      <c r="G60" s="117">
        <v>4230.0817999999999</v>
      </c>
      <c r="H60" s="117">
        <v>4128.8916999999992</v>
      </c>
      <c r="I60" s="117">
        <v>4466.5</v>
      </c>
      <c r="J60" s="117">
        <v>3515.530299999999</v>
      </c>
      <c r="K60" s="117">
        <v>3821.4578999999999</v>
      </c>
      <c r="L60" t="s">
        <v>760</v>
      </c>
    </row>
    <row r="61" spans="1:12" x14ac:dyDescent="0.25">
      <c r="A61" t="s">
        <v>389</v>
      </c>
      <c r="B61" s="9" t="s">
        <v>383</v>
      </c>
      <c r="C61" s="46" t="s">
        <v>65</v>
      </c>
      <c r="D61" s="114">
        <v>3420.8263320000001</v>
      </c>
      <c r="E61" s="114">
        <v>3160.5146460000001</v>
      </c>
      <c r="F61" s="114">
        <v>3402.7073569999998</v>
      </c>
      <c r="G61" s="114">
        <v>3543.4216889999998</v>
      </c>
      <c r="H61" s="114">
        <v>3526.3301940000001</v>
      </c>
      <c r="I61" s="114">
        <v>3828.0601259999999</v>
      </c>
      <c r="J61" s="114">
        <v>3032.1414500000001</v>
      </c>
      <c r="K61" s="114">
        <v>3432.6576519999999</v>
      </c>
      <c r="L61" t="s">
        <v>761</v>
      </c>
    </row>
    <row r="62" spans="1:12" x14ac:dyDescent="0.25">
      <c r="A62" t="s">
        <v>390</v>
      </c>
      <c r="B62" s="9" t="s">
        <v>384</v>
      </c>
      <c r="C62" s="46" t="s">
        <v>65</v>
      </c>
      <c r="D62" s="117">
        <v>3707.642484</v>
      </c>
      <c r="E62" s="117">
        <v>3629.7695752</v>
      </c>
      <c r="F62" s="117">
        <v>3306.93</v>
      </c>
      <c r="G62" s="117">
        <v>4033.5007516999999</v>
      </c>
      <c r="H62" s="117">
        <v>3856.7247621000001</v>
      </c>
      <c r="I62" s="117">
        <v>4479.8014829000003</v>
      </c>
      <c r="J62" s="117">
        <v>3074.88</v>
      </c>
      <c r="K62" s="117">
        <v>3353.8032618000002</v>
      </c>
      <c r="L62" t="s">
        <v>762</v>
      </c>
    </row>
    <row r="63" spans="1:12" x14ac:dyDescent="0.25">
      <c r="A63" t="s">
        <v>391</v>
      </c>
      <c r="B63" s="9" t="s">
        <v>385</v>
      </c>
      <c r="C63" s="46" t="s">
        <v>65</v>
      </c>
      <c r="D63" s="117">
        <v>3403.8723280999998</v>
      </c>
      <c r="E63" s="117">
        <v>3329.1027356</v>
      </c>
      <c r="F63" s="117">
        <v>3166.24</v>
      </c>
      <c r="G63" s="117">
        <v>3656.6074229000001</v>
      </c>
      <c r="H63" s="117">
        <v>3541.1129612</v>
      </c>
      <c r="I63" s="117">
        <v>3989.1998033999998</v>
      </c>
      <c r="J63" s="117">
        <v>2968.31</v>
      </c>
      <c r="K63" s="117">
        <v>3095.3731607</v>
      </c>
      <c r="L63" t="s">
        <v>762</v>
      </c>
    </row>
    <row r="64" spans="1:12" x14ac:dyDescent="0.25">
      <c r="B64" s="9"/>
      <c r="C64" s="46"/>
    </row>
    <row r="65" spans="1:12" ht="30" x14ac:dyDescent="0.25">
      <c r="B65" s="142" t="s">
        <v>586</v>
      </c>
      <c r="C65" s="46"/>
    </row>
    <row r="66" spans="1:12" x14ac:dyDescent="0.25">
      <c r="A66" t="s">
        <v>393</v>
      </c>
      <c r="B66" s="9" t="s">
        <v>577</v>
      </c>
      <c r="C66" s="46" t="s">
        <v>65</v>
      </c>
      <c r="D66" s="114">
        <v>3779.0286552165171</v>
      </c>
      <c r="E66" s="114">
        <v>3704.4117377395846</v>
      </c>
      <c r="F66" s="114">
        <v>3690.1265355056503</v>
      </c>
      <c r="G66" s="114">
        <v>4004.2594068622934</v>
      </c>
      <c r="H66" s="114">
        <v>3928.5643727093911</v>
      </c>
      <c r="I66" s="114">
        <v>4162.0593220702658</v>
      </c>
      <c r="J66" s="114">
        <v>3377.3132282157821</v>
      </c>
      <c r="K66" s="114">
        <v>3825.0089998997355</v>
      </c>
      <c r="L66" t="s">
        <v>763</v>
      </c>
    </row>
    <row r="67" spans="1:12" x14ac:dyDescent="0.25">
      <c r="A67" t="s">
        <v>394</v>
      </c>
      <c r="B67" s="9" t="s">
        <v>578</v>
      </c>
      <c r="C67" s="46" t="s">
        <v>65</v>
      </c>
      <c r="D67" s="117">
        <v>3898.0397557464562</v>
      </c>
      <c r="E67" s="117">
        <v>4017.2543581571845</v>
      </c>
      <c r="F67" s="117">
        <v>3579.6225034042559</v>
      </c>
      <c r="G67" s="117">
        <v>4375.878736885431</v>
      </c>
      <c r="H67" s="117">
        <v>4196.3191428476794</v>
      </c>
      <c r="I67" s="117">
        <v>4495.1761881891762</v>
      </c>
      <c r="J67" s="117">
        <v>3275.9248242170884</v>
      </c>
      <c r="K67" s="117">
        <v>3797.4972193330004</v>
      </c>
      <c r="L67" t="s">
        <v>764</v>
      </c>
    </row>
    <row r="68" spans="1:12" x14ac:dyDescent="0.25">
      <c r="A68" t="s">
        <v>395</v>
      </c>
      <c r="B68" s="9" t="s">
        <v>579</v>
      </c>
      <c r="C68" s="46" t="s">
        <v>65</v>
      </c>
      <c r="D68" s="117">
        <v>3620.801716421031</v>
      </c>
      <c r="E68" s="117">
        <v>3729.4126722887345</v>
      </c>
      <c r="F68" s="117">
        <v>3445.9860159720415</v>
      </c>
      <c r="G68" s="117">
        <v>4033.1042727779577</v>
      </c>
      <c r="H68" s="117">
        <v>3895.7947711084303</v>
      </c>
      <c r="I68" s="117">
        <v>4113.4827649611261</v>
      </c>
      <c r="J68" s="117">
        <v>3201.3868410227674</v>
      </c>
      <c r="K68" s="117">
        <v>3537.5334753719999</v>
      </c>
      <c r="L68" t="s">
        <v>764</v>
      </c>
    </row>
    <row r="69" spans="1:12" x14ac:dyDescent="0.25">
      <c r="A69" t="s">
        <v>396</v>
      </c>
      <c r="B69" s="9" t="s">
        <v>383</v>
      </c>
      <c r="C69" s="46" t="s">
        <v>65</v>
      </c>
      <c r="D69" s="114">
        <v>3649.2507000000001</v>
      </c>
      <c r="E69" s="114">
        <v>3454.4744000000001</v>
      </c>
      <c r="F69" s="114">
        <v>3503.9137999999998</v>
      </c>
      <c r="G69" s="114">
        <v>3794.01</v>
      </c>
      <c r="H69" s="114">
        <v>3724.6073999999999</v>
      </c>
      <c r="I69" s="114">
        <v>4002.4733000000001</v>
      </c>
      <c r="J69" s="114">
        <v>3236.0454</v>
      </c>
      <c r="K69" s="114">
        <v>3707.8202999999999</v>
      </c>
      <c r="L69" t="s">
        <v>765</v>
      </c>
    </row>
    <row r="70" spans="1:12" x14ac:dyDescent="0.25">
      <c r="A70" t="s">
        <v>397</v>
      </c>
      <c r="B70" s="9" t="s">
        <v>384</v>
      </c>
      <c r="C70" s="46" t="s">
        <v>65</v>
      </c>
      <c r="D70" s="117">
        <v>3816.0787989617606</v>
      </c>
      <c r="E70" s="117">
        <v>3866.1514448441594</v>
      </c>
      <c r="F70" s="117">
        <v>3492.1555693999999</v>
      </c>
      <c r="G70" s="117">
        <v>4283.5483188544003</v>
      </c>
      <c r="H70" s="117">
        <v>4017.7889178999999</v>
      </c>
      <c r="I70" s="117">
        <v>4563.7028309999996</v>
      </c>
      <c r="J70" s="117">
        <v>3155.61</v>
      </c>
      <c r="K70" s="117">
        <v>3656.7020071000002</v>
      </c>
      <c r="L70" t="s">
        <v>766</v>
      </c>
    </row>
    <row r="71" spans="1:12" x14ac:dyDescent="0.25">
      <c r="A71" t="s">
        <v>398</v>
      </c>
      <c r="B71" s="9" t="s">
        <v>385</v>
      </c>
      <c r="C71" s="46" t="s">
        <v>65</v>
      </c>
      <c r="D71" s="117">
        <v>3514.6870627850103</v>
      </c>
      <c r="E71" s="117">
        <v>3571.9989900161595</v>
      </c>
      <c r="F71" s="117">
        <v>3324.8254111000001</v>
      </c>
      <c r="G71" s="117">
        <v>3882.1393482719</v>
      </c>
      <c r="H71" s="117">
        <v>3692.4010745</v>
      </c>
      <c r="I71" s="117">
        <v>4068.9777340000001</v>
      </c>
      <c r="J71" s="117">
        <v>3069.71</v>
      </c>
      <c r="K71" s="117">
        <v>3339.6882758000002</v>
      </c>
      <c r="L71" t="s">
        <v>766</v>
      </c>
    </row>
    <row r="72" spans="1:12" x14ac:dyDescent="0.25">
      <c r="B72" s="9"/>
      <c r="C72" s="46"/>
    </row>
    <row r="73" spans="1:12" ht="30" x14ac:dyDescent="0.25">
      <c r="B73" s="142" t="s">
        <v>522</v>
      </c>
      <c r="C73" s="46"/>
    </row>
    <row r="74" spans="1:12" x14ac:dyDescent="0.25">
      <c r="A74" t="s">
        <v>392</v>
      </c>
      <c r="B74" s="9" t="s">
        <v>380</v>
      </c>
      <c r="C74" s="46" t="s">
        <v>66</v>
      </c>
      <c r="D74" s="114">
        <v>4078.8347346733667</v>
      </c>
      <c r="E74" s="114">
        <v>3909.6650281973793</v>
      </c>
      <c r="F74" s="114">
        <v>3933.2244248497009</v>
      </c>
      <c r="G74" s="114">
        <v>4294.5535489404665</v>
      </c>
      <c r="H74" s="114">
        <v>4264.0069154929588</v>
      </c>
      <c r="I74" s="114">
        <v>4435.2662755511019</v>
      </c>
      <c r="J74" s="114">
        <v>3655.6015995996017</v>
      </c>
      <c r="K74" s="114">
        <v>4215.0028306288032</v>
      </c>
      <c r="L74" t="s">
        <v>767</v>
      </c>
    </row>
    <row r="75" spans="1:12" x14ac:dyDescent="0.25">
      <c r="A75" t="s">
        <v>399</v>
      </c>
      <c r="B75" s="9" t="s">
        <v>381</v>
      </c>
      <c r="C75" s="46" t="s">
        <v>66</v>
      </c>
      <c r="D75" s="117">
        <v>4600.7999999999984</v>
      </c>
      <c r="E75" s="117">
        <v>4427.8</v>
      </c>
      <c r="F75" s="117">
        <v>4029.8285863499996</v>
      </c>
      <c r="G75" s="117">
        <v>4857.4594000000006</v>
      </c>
      <c r="H75" s="117">
        <v>4672.6265999999996</v>
      </c>
      <c r="I75" s="117">
        <v>5168.3802999999998</v>
      </c>
      <c r="J75" s="117">
        <v>3732.7675000000004</v>
      </c>
      <c r="K75" s="117">
        <v>4278.0524999999998</v>
      </c>
      <c r="L75" t="s">
        <v>760</v>
      </c>
    </row>
    <row r="76" spans="1:12" x14ac:dyDescent="0.25">
      <c r="A76" t="s">
        <v>400</v>
      </c>
      <c r="B76" s="9" t="s">
        <v>382</v>
      </c>
      <c r="C76" s="46" t="s">
        <v>66</v>
      </c>
      <c r="D76" s="117">
        <v>4284.5</v>
      </c>
      <c r="E76" s="117">
        <v>4149.0999999999995</v>
      </c>
      <c r="F76" s="117">
        <v>3883.1186702699997</v>
      </c>
      <c r="G76" s="117">
        <v>4485.229699999999</v>
      </c>
      <c r="H76" s="117">
        <v>4361.2687999999998</v>
      </c>
      <c r="I76" s="117">
        <v>4695.0771999999997</v>
      </c>
      <c r="J76" s="117">
        <v>3653.9051999999997</v>
      </c>
      <c r="K76" s="117">
        <v>4008.1913000000004</v>
      </c>
      <c r="L76" t="s">
        <v>760</v>
      </c>
    </row>
    <row r="77" spans="1:12" x14ac:dyDescent="0.25">
      <c r="A77" t="s">
        <v>401</v>
      </c>
      <c r="B77" s="9" t="s">
        <v>383</v>
      </c>
      <c r="C77" s="46" t="s">
        <v>66</v>
      </c>
      <c r="D77" s="114">
        <v>3438.0164140703519</v>
      </c>
      <c r="E77" s="114">
        <v>3182.7942054380665</v>
      </c>
      <c r="F77" s="114">
        <v>3409.526409819639</v>
      </c>
      <c r="G77" s="114">
        <v>3575.6021079717457</v>
      </c>
      <c r="H77" s="114">
        <v>3547.6158893360162</v>
      </c>
      <c r="I77" s="114">
        <v>3835.7315891783564</v>
      </c>
      <c r="J77" s="114">
        <v>3035.1766266266268</v>
      </c>
      <c r="K77" s="114">
        <v>3481.3972129817444</v>
      </c>
      <c r="L77" t="s">
        <v>767</v>
      </c>
    </row>
    <row r="78" spans="1:12" x14ac:dyDescent="0.25">
      <c r="A78" t="s">
        <v>402</v>
      </c>
      <c r="B78" s="9" t="s">
        <v>384</v>
      </c>
      <c r="C78" s="46" t="s">
        <v>56</v>
      </c>
      <c r="D78" s="117">
        <v>3726.2738532663316</v>
      </c>
      <c r="E78" s="117">
        <v>3655.3570747230615</v>
      </c>
      <c r="F78" s="117">
        <v>3313.5571142284566</v>
      </c>
      <c r="G78" s="117">
        <v>4070.1319391523712</v>
      </c>
      <c r="H78" s="117">
        <v>3880.0047908450706</v>
      </c>
      <c r="I78" s="117">
        <v>4488.7790409819645</v>
      </c>
      <c r="J78" s="117">
        <v>3077.9579579579581</v>
      </c>
      <c r="K78" s="117">
        <v>3401.4231864097364</v>
      </c>
      <c r="L78" t="s">
        <v>767</v>
      </c>
    </row>
    <row r="79" spans="1:12" x14ac:dyDescent="0.25">
      <c r="A79" t="s">
        <v>403</v>
      </c>
      <c r="B79" s="9" t="s">
        <v>385</v>
      </c>
      <c r="C79" s="46" t="s">
        <v>66</v>
      </c>
      <c r="D79" s="117">
        <v>3420.977214170854</v>
      </c>
      <c r="E79" s="117">
        <v>3352.5707307150051</v>
      </c>
      <c r="F79" s="117">
        <v>3172.5851703406811</v>
      </c>
      <c r="G79" s="117">
        <v>3689.8157647830476</v>
      </c>
      <c r="H79" s="117">
        <v>3562.4878885311873</v>
      </c>
      <c r="I79" s="117">
        <v>3997.194191783567</v>
      </c>
      <c r="J79" s="117">
        <v>2971.2812812812813</v>
      </c>
      <c r="K79" s="117">
        <v>3139.3236923935092</v>
      </c>
      <c r="L79" t="s">
        <v>767</v>
      </c>
    </row>
    <row r="80" spans="1:12" x14ac:dyDescent="0.25">
      <c r="B80" s="9"/>
      <c r="C80" s="46"/>
    </row>
    <row r="81" spans="1:12" ht="30" x14ac:dyDescent="0.25">
      <c r="B81" s="142" t="s">
        <v>585</v>
      </c>
      <c r="C81" s="46"/>
    </row>
    <row r="82" spans="1:12" x14ac:dyDescent="0.25">
      <c r="A82" t="s">
        <v>404</v>
      </c>
      <c r="B82" s="9" t="s">
        <v>380</v>
      </c>
      <c r="C82" s="46" t="s">
        <v>66</v>
      </c>
      <c r="D82" s="114">
        <v>3945.8483616442841</v>
      </c>
      <c r="E82" s="114">
        <v>3733.8963230167274</v>
      </c>
      <c r="F82" s="114">
        <v>3715.6051845639295</v>
      </c>
      <c r="G82" s="114">
        <v>4062.6966380994395</v>
      </c>
      <c r="H82" s="114">
        <v>3966.3712098659475</v>
      </c>
      <c r="I82" s="114">
        <v>4198.5685765582166</v>
      </c>
      <c r="J82" s="114">
        <v>3399.4615808028943</v>
      </c>
      <c r="K82" s="114">
        <v>3849.4405176629298</v>
      </c>
      <c r="L82" t="s">
        <v>768</v>
      </c>
    </row>
    <row r="83" spans="1:12" x14ac:dyDescent="0.25">
      <c r="A83" t="s">
        <v>405</v>
      </c>
      <c r="B83" s="9" t="s">
        <v>381</v>
      </c>
      <c r="C83" s="46" t="s">
        <v>66</v>
      </c>
      <c r="D83" s="117">
        <v>4069.2572104506253</v>
      </c>
      <c r="E83" s="117">
        <v>4048.8766530715661</v>
      </c>
      <c r="F83" s="117">
        <v>3603.9580254427933</v>
      </c>
      <c r="G83" s="117">
        <v>4439.0377581757757</v>
      </c>
      <c r="H83" s="117">
        <v>4236.954751688706</v>
      </c>
      <c r="I83" s="117">
        <v>4534.655595915865</v>
      </c>
      <c r="J83" s="117">
        <v>3297.4986901888974</v>
      </c>
      <c r="K83" s="117">
        <v>3822.234203989819</v>
      </c>
      <c r="L83" t="s">
        <v>764</v>
      </c>
    </row>
    <row r="84" spans="1:12" x14ac:dyDescent="0.25">
      <c r="A84" t="s">
        <v>406</v>
      </c>
      <c r="B84" s="9" t="s">
        <v>382</v>
      </c>
      <c r="C84" s="46" t="s">
        <v>66</v>
      </c>
      <c r="D84" s="117">
        <v>3780.6367254868474</v>
      </c>
      <c r="E84" s="117">
        <v>3759.0962479154687</v>
      </c>
      <c r="F84" s="117">
        <v>3469.778985539861</v>
      </c>
      <c r="G84" s="117">
        <v>4091.9624592850419</v>
      </c>
      <c r="H84" s="117">
        <v>3933.2862475189545</v>
      </c>
      <c r="I84" s="117">
        <v>4149.5659097402986</v>
      </c>
      <c r="J84" s="117">
        <v>3222.3814718820945</v>
      </c>
      <c r="K84" s="117">
        <v>3560.1287978780938</v>
      </c>
      <c r="L84" t="s">
        <v>764</v>
      </c>
    </row>
    <row r="85" spans="1:12" x14ac:dyDescent="0.25">
      <c r="A85" t="s">
        <v>407</v>
      </c>
      <c r="B85" s="9" t="s">
        <v>383</v>
      </c>
      <c r="C85" s="46" t="s">
        <v>66</v>
      </c>
      <c r="D85" s="114">
        <v>3667.5043999999998</v>
      </c>
      <c r="E85" s="114">
        <v>3479.1768000000002</v>
      </c>
      <c r="F85" s="114">
        <v>3509.5146</v>
      </c>
      <c r="G85" s="114">
        <v>3826.8319999999999</v>
      </c>
      <c r="H85" s="114">
        <v>3747.0891999999999</v>
      </c>
      <c r="I85" s="114">
        <v>4011.2946999999999</v>
      </c>
      <c r="J85" s="114">
        <v>3239.6226000000001</v>
      </c>
      <c r="K85" s="114">
        <v>3760.0610000000001</v>
      </c>
      <c r="L85" t="s">
        <v>769</v>
      </c>
    </row>
    <row r="86" spans="1:12" x14ac:dyDescent="0.25">
      <c r="A86" t="s">
        <v>408</v>
      </c>
      <c r="B86" s="9" t="s">
        <v>384</v>
      </c>
      <c r="C86" s="46" t="s">
        <v>56</v>
      </c>
      <c r="D86" s="117">
        <v>3835.1669798786288</v>
      </c>
      <c r="E86" s="117">
        <v>3893.797682272093</v>
      </c>
      <c r="F86" s="117">
        <v>3497.73777516373</v>
      </c>
      <c r="G86" s="117">
        <v>4320.6053173655901</v>
      </c>
      <c r="H86" s="117">
        <v>4042.0403670311071</v>
      </c>
      <c r="I86" s="117">
        <v>4573.7611645918223</v>
      </c>
      <c r="J86" s="117">
        <v>3159.0982848343233</v>
      </c>
      <c r="K86" s="117">
        <v>3708.2224846545109</v>
      </c>
      <c r="L86" t="s">
        <v>770</v>
      </c>
    </row>
    <row r="87" spans="1:12" x14ac:dyDescent="0.25">
      <c r="A87" t="s">
        <v>409</v>
      </c>
      <c r="B87" s="9" t="s">
        <v>385</v>
      </c>
      <c r="C87" s="46" t="s">
        <v>66</v>
      </c>
      <c r="D87" s="117">
        <v>3532.2676700143134</v>
      </c>
      <c r="E87" s="117">
        <v>3597.5417897691336</v>
      </c>
      <c r="F87" s="117">
        <v>3330.1401398411449</v>
      </c>
      <c r="G87" s="117">
        <v>3915.7237557165245</v>
      </c>
      <c r="H87" s="117">
        <v>3714.6884765163022</v>
      </c>
      <c r="I87" s="117">
        <v>4077.9457007896567</v>
      </c>
      <c r="J87" s="117">
        <v>3073.1033289724555</v>
      </c>
      <c r="K87" s="117">
        <v>3386.7422426035114</v>
      </c>
      <c r="L87" t="s">
        <v>770</v>
      </c>
    </row>
    <row r="88" spans="1:12" x14ac:dyDescent="0.25">
      <c r="B88" s="9"/>
      <c r="C88" s="46"/>
    </row>
    <row r="89" spans="1:12" x14ac:dyDescent="0.25">
      <c r="B89" s="52" t="s">
        <v>523</v>
      </c>
      <c r="C89" s="46"/>
    </row>
    <row r="90" spans="1:12" x14ac:dyDescent="0.25">
      <c r="A90" t="s">
        <v>410</v>
      </c>
      <c r="B90" s="74" t="s">
        <v>246</v>
      </c>
      <c r="C90" s="46" t="s">
        <v>94</v>
      </c>
      <c r="D90" s="55">
        <v>0.995</v>
      </c>
      <c r="E90" s="55">
        <v>0.99299999999999999</v>
      </c>
      <c r="F90" s="55">
        <v>0.997</v>
      </c>
      <c r="G90" s="55">
        <v>0.99099999999999999</v>
      </c>
      <c r="H90" s="55">
        <v>0.99399999999999999</v>
      </c>
      <c r="I90" s="55">
        <v>0.998</v>
      </c>
      <c r="J90" s="55">
        <v>0.99099999999999999</v>
      </c>
      <c r="K90" s="55">
        <v>0.98599999999999999</v>
      </c>
      <c r="L90" t="s">
        <v>771</v>
      </c>
    </row>
    <row r="91" spans="1:12" x14ac:dyDescent="0.25">
      <c r="A91" t="s">
        <v>411</v>
      </c>
      <c r="B91" s="9" t="s">
        <v>248</v>
      </c>
      <c r="C91" s="46" t="s">
        <v>94</v>
      </c>
      <c r="D91" s="114">
        <v>0.9</v>
      </c>
      <c r="E91" s="114">
        <v>0.90700000000000003</v>
      </c>
      <c r="F91" s="114">
        <v>0.90400000000000003</v>
      </c>
      <c r="G91" s="114">
        <v>0.91200000000000003</v>
      </c>
      <c r="H91" s="114">
        <v>0.91600000000000004</v>
      </c>
      <c r="I91" s="114">
        <v>0.92500000000000004</v>
      </c>
      <c r="J91" s="114">
        <v>0.92700000000000005</v>
      </c>
      <c r="K91" s="114">
        <v>0.92</v>
      </c>
    </row>
    <row r="92" spans="1:12" x14ac:dyDescent="0.25">
      <c r="A92" t="s">
        <v>412</v>
      </c>
      <c r="B92" s="9" t="s">
        <v>247</v>
      </c>
      <c r="C92" s="46" t="s">
        <v>94</v>
      </c>
      <c r="D92" s="114">
        <v>0.9</v>
      </c>
      <c r="E92" s="114">
        <v>0.90700000000000003</v>
      </c>
      <c r="F92" s="114">
        <v>0.90400000000000003</v>
      </c>
      <c r="G92" s="114">
        <v>0.91200000000000003</v>
      </c>
      <c r="H92" s="114">
        <v>0.91600000000000004</v>
      </c>
      <c r="I92" s="114">
        <v>0.92500000000000004</v>
      </c>
      <c r="J92" s="114">
        <v>0.92700000000000005</v>
      </c>
      <c r="K92" s="114">
        <v>0.92</v>
      </c>
    </row>
    <row r="93" spans="1:12" x14ac:dyDescent="0.25">
      <c r="A93" t="s">
        <v>413</v>
      </c>
      <c r="B93" s="9" t="s">
        <v>249</v>
      </c>
      <c r="C93" s="46" t="s">
        <v>94</v>
      </c>
      <c r="D93" s="114">
        <v>0.92</v>
      </c>
      <c r="E93" s="114">
        <v>0.97</v>
      </c>
      <c r="F93" s="114">
        <v>0.95099999999999996</v>
      </c>
      <c r="G93" s="114">
        <v>0.98699999999999999</v>
      </c>
      <c r="H93" s="114">
        <v>0.93400000000000005</v>
      </c>
      <c r="I93" s="114">
        <v>0.89900000000000002</v>
      </c>
      <c r="J93" s="114">
        <v>0.90500000000000003</v>
      </c>
      <c r="K93" s="114">
        <v>0.89400000000000002</v>
      </c>
    </row>
    <row r="94" spans="1:12" x14ac:dyDescent="0.25">
      <c r="A94" t="s">
        <v>414</v>
      </c>
      <c r="B94" s="9" t="s">
        <v>251</v>
      </c>
      <c r="C94" s="46" t="s">
        <v>94</v>
      </c>
      <c r="D94" s="114">
        <v>0.91800000000000004</v>
      </c>
      <c r="E94" s="114">
        <v>0.90300000000000002</v>
      </c>
      <c r="F94" s="114">
        <v>0.91400000000000003</v>
      </c>
      <c r="G94" s="114">
        <v>0.90400000000000003</v>
      </c>
      <c r="H94" s="114">
        <v>0.90400000000000003</v>
      </c>
      <c r="I94" s="114">
        <v>0.92500000000000004</v>
      </c>
      <c r="J94" s="114">
        <v>0.93799999999999994</v>
      </c>
      <c r="K94" s="114">
        <v>0.91700000000000004</v>
      </c>
    </row>
    <row r="95" spans="1:12" x14ac:dyDescent="0.25">
      <c r="A95" t="s">
        <v>415</v>
      </c>
      <c r="B95" s="9" t="s">
        <v>250</v>
      </c>
      <c r="C95" s="46" t="s">
        <v>94</v>
      </c>
      <c r="D95" s="114">
        <v>0.88</v>
      </c>
      <c r="E95" s="114">
        <v>0.97199999999999998</v>
      </c>
      <c r="F95" s="114">
        <v>0.95699999999999996</v>
      </c>
      <c r="G95" s="114">
        <v>0.95799999999999996</v>
      </c>
      <c r="H95" s="114">
        <v>0.97</v>
      </c>
      <c r="I95" s="114">
        <v>0.97199999999999998</v>
      </c>
      <c r="J95" s="114">
        <v>0.96399999999999997</v>
      </c>
      <c r="K95" s="114">
        <v>0.96799999999999997</v>
      </c>
    </row>
    <row r="96" spans="1:12" x14ac:dyDescent="0.25">
      <c r="A96" t="s">
        <v>416</v>
      </c>
      <c r="B96" s="9" t="s">
        <v>252</v>
      </c>
      <c r="C96" s="46" t="s">
        <v>94</v>
      </c>
      <c r="D96" s="114">
        <v>0.92100000000000004</v>
      </c>
      <c r="E96" s="114">
        <v>0.96099999999999997</v>
      </c>
      <c r="F96" s="114">
        <v>0.95099999999999996</v>
      </c>
      <c r="G96" s="114">
        <v>0.95799999999999996</v>
      </c>
      <c r="H96" s="114">
        <v>0.98599999999999999</v>
      </c>
      <c r="I96" s="114">
        <v>0.98399999999999999</v>
      </c>
      <c r="J96" s="114">
        <v>0.99099999999999999</v>
      </c>
      <c r="K96" s="114">
        <v>0.97699999999999998</v>
      </c>
    </row>
    <row r="97" spans="1:11" x14ac:dyDescent="0.25">
      <c r="A97" t="s">
        <v>417</v>
      </c>
      <c r="B97" s="9" t="s">
        <v>253</v>
      </c>
      <c r="C97" s="46" t="s">
        <v>94</v>
      </c>
      <c r="D97" s="114">
        <v>0.94299999999999995</v>
      </c>
      <c r="E97" s="114">
        <v>0.98799999999999999</v>
      </c>
      <c r="F97" s="114">
        <v>0.99</v>
      </c>
      <c r="G97" s="114">
        <v>0.98699999999999999</v>
      </c>
      <c r="H97" s="114">
        <v>0.99199999999999999</v>
      </c>
      <c r="I97" s="114">
        <v>0.99299999999999999</v>
      </c>
      <c r="J97" s="114">
        <v>0.996</v>
      </c>
      <c r="K97" s="114">
        <v>0.995</v>
      </c>
    </row>
    <row r="98" spans="1:11" x14ac:dyDescent="0.25">
      <c r="A98" s="109" t="s">
        <v>580</v>
      </c>
      <c r="B98" s="143" t="s">
        <v>590</v>
      </c>
      <c r="C98" s="144"/>
      <c r="D98" s="144"/>
      <c r="E98" s="144"/>
      <c r="F98" s="144"/>
      <c r="G98" s="144"/>
      <c r="H98" s="144"/>
      <c r="I98" s="144"/>
      <c r="J98" s="144"/>
      <c r="K98" s="145"/>
    </row>
    <row r="99" spans="1:11" x14ac:dyDescent="0.25">
      <c r="B99" s="9"/>
      <c r="C99" s="46"/>
    </row>
    <row r="100" spans="1:11" x14ac:dyDescent="0.25">
      <c r="B100" s="45" t="s">
        <v>524</v>
      </c>
      <c r="C100" s="46"/>
    </row>
    <row r="101" spans="1:11" x14ac:dyDescent="0.25">
      <c r="A101" t="s">
        <v>418</v>
      </c>
      <c r="B101" s="9" t="s">
        <v>24</v>
      </c>
      <c r="C101" s="46" t="s">
        <v>65</v>
      </c>
      <c r="D101" s="114">
        <v>0</v>
      </c>
      <c r="E101" s="114">
        <v>0</v>
      </c>
      <c r="F101" s="114">
        <v>0</v>
      </c>
      <c r="G101" s="114">
        <v>0</v>
      </c>
      <c r="H101" s="114">
        <v>0</v>
      </c>
      <c r="I101" s="114">
        <v>0</v>
      </c>
      <c r="J101" s="114">
        <v>0</v>
      </c>
      <c r="K101" s="114">
        <v>0</v>
      </c>
    </row>
    <row r="102" spans="1:11" x14ac:dyDescent="0.25">
      <c r="A102" t="s">
        <v>419</v>
      </c>
      <c r="B102" s="9" t="s">
        <v>25</v>
      </c>
      <c r="C102" s="46" t="s">
        <v>65</v>
      </c>
      <c r="D102" s="114">
        <v>4336.1810700000005</v>
      </c>
      <c r="E102" s="114">
        <v>4293.2177999999994</v>
      </c>
      <c r="F102" s="114">
        <v>4075.73317</v>
      </c>
      <c r="G102" s="114">
        <v>3908.7077799999997</v>
      </c>
      <c r="H102" s="114">
        <v>4062.5227300000001</v>
      </c>
      <c r="I102" s="114">
        <v>3995.1486200000008</v>
      </c>
      <c r="J102" s="114">
        <v>3208.5918200000001</v>
      </c>
      <c r="K102" s="114">
        <v>2976.1533699999995</v>
      </c>
    </row>
    <row r="103" spans="1:11" x14ac:dyDescent="0.25">
      <c r="B103" s="45" t="s">
        <v>525</v>
      </c>
      <c r="C103" s="46"/>
    </row>
    <row r="104" spans="1:11" x14ac:dyDescent="0.25">
      <c r="A104" t="s">
        <v>420</v>
      </c>
      <c r="B104" s="9" t="s">
        <v>24</v>
      </c>
      <c r="C104" s="46" t="s">
        <v>66</v>
      </c>
      <c r="D104" s="114">
        <v>0</v>
      </c>
      <c r="E104" s="114">
        <v>0</v>
      </c>
      <c r="F104" s="114">
        <v>0</v>
      </c>
      <c r="G104" s="114">
        <v>0</v>
      </c>
      <c r="H104" s="114">
        <v>0</v>
      </c>
      <c r="I104" s="114">
        <v>0</v>
      </c>
      <c r="J104" s="114">
        <v>0</v>
      </c>
      <c r="K104" s="114">
        <v>0</v>
      </c>
    </row>
    <row r="105" spans="1:11" x14ac:dyDescent="0.25">
      <c r="A105" t="s">
        <v>421</v>
      </c>
      <c r="B105" s="9" t="s">
        <v>25</v>
      </c>
      <c r="C105" s="46" t="s">
        <v>66</v>
      </c>
      <c r="D105" s="114">
        <v>18124.058458</v>
      </c>
      <c r="E105" s="114">
        <v>17796.955799000007</v>
      </c>
      <c r="F105" s="114">
        <v>17724.636560000003</v>
      </c>
      <c r="G105" s="114">
        <v>17647.445469999999</v>
      </c>
      <c r="H105" s="114">
        <v>18385.551239999997</v>
      </c>
      <c r="I105" s="114">
        <v>18503.769359999998</v>
      </c>
      <c r="J105" s="114">
        <v>18269.56266</v>
      </c>
      <c r="K105" s="114">
        <v>17936.064229999996</v>
      </c>
    </row>
  </sheetData>
  <mergeCells count="1">
    <mergeCell ref="B98:K98"/>
  </mergeCells>
  <phoneticPr fontId="11" type="noConversion"/>
  <pageMargins left="0.70866141732283472" right="0.70866141732283472" top="0.74803149606299213" bottom="0.74803149606299213" header="0.31496062992125984" footer="0.31496062992125984"/>
  <pageSetup paperSize="8" scale="69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72"/>
  <sheetViews>
    <sheetView topLeftCell="B43" zoomScale="85" zoomScaleNormal="85" workbookViewId="0">
      <selection activeCell="E52" sqref="E52"/>
    </sheetView>
  </sheetViews>
  <sheetFormatPr defaultRowHeight="15" x14ac:dyDescent="0.25"/>
  <cols>
    <col min="1" max="1" width="14.42578125" customWidth="1"/>
    <col min="2" max="2" width="87.28515625" customWidth="1"/>
    <col min="4" max="11" width="11.5703125" bestFit="1" customWidth="1"/>
    <col min="12" max="12" width="21.28515625" customWidth="1"/>
  </cols>
  <sheetData>
    <row r="1" spans="1:12" ht="15.75" x14ac:dyDescent="0.25">
      <c r="B1" s="6" t="s">
        <v>593</v>
      </c>
    </row>
    <row r="3" spans="1:12" x14ac:dyDescent="0.25">
      <c r="B3" s="22"/>
    </row>
    <row r="4" spans="1:12" ht="30" x14ac:dyDescent="0.25">
      <c r="B4" s="1" t="s">
        <v>238</v>
      </c>
      <c r="D4" s="58">
        <v>2006</v>
      </c>
      <c r="E4" s="58">
        <v>2007</v>
      </c>
      <c r="F4" s="58">
        <v>2008</v>
      </c>
      <c r="G4" s="58">
        <v>2009</v>
      </c>
      <c r="H4" s="58">
        <v>2010</v>
      </c>
      <c r="I4" s="58">
        <v>2011</v>
      </c>
      <c r="J4" s="58">
        <v>2012</v>
      </c>
      <c r="K4" s="58">
        <v>2013</v>
      </c>
      <c r="L4" s="104" t="s">
        <v>379</v>
      </c>
    </row>
    <row r="5" spans="1:12" x14ac:dyDescent="0.25">
      <c r="A5" s="1" t="s">
        <v>68</v>
      </c>
      <c r="B5" s="1" t="s">
        <v>2</v>
      </c>
      <c r="C5" s="1" t="s">
        <v>3</v>
      </c>
    </row>
    <row r="6" spans="1:12" ht="15.75" x14ac:dyDescent="0.25">
      <c r="B6" s="20" t="s">
        <v>527</v>
      </c>
      <c r="C6" s="46"/>
    </row>
    <row r="7" spans="1:12" ht="15.75" x14ac:dyDescent="0.25">
      <c r="B7" s="20" t="s">
        <v>214</v>
      </c>
      <c r="C7" s="46"/>
    </row>
    <row r="8" spans="1:12" x14ac:dyDescent="0.25">
      <c r="B8" s="13" t="s">
        <v>526</v>
      </c>
      <c r="C8" s="72"/>
    </row>
    <row r="9" spans="1:12" x14ac:dyDescent="0.25">
      <c r="A9" t="s">
        <v>164</v>
      </c>
      <c r="B9" s="9" t="s">
        <v>76</v>
      </c>
      <c r="C9" s="46" t="s">
        <v>58</v>
      </c>
      <c r="D9" s="114">
        <v>8916</v>
      </c>
      <c r="E9" s="114">
        <v>8903</v>
      </c>
      <c r="F9" s="114">
        <v>8895</v>
      </c>
      <c r="G9" s="114">
        <v>8891</v>
      </c>
      <c r="H9" s="114">
        <v>8881</v>
      </c>
      <c r="I9" s="114">
        <v>8871</v>
      </c>
      <c r="J9" s="114">
        <v>8859</v>
      </c>
      <c r="K9" s="114">
        <v>8853</v>
      </c>
    </row>
    <row r="10" spans="1:12" x14ac:dyDescent="0.25">
      <c r="A10" t="s">
        <v>165</v>
      </c>
      <c r="B10" s="9" t="s">
        <v>227</v>
      </c>
      <c r="C10" s="46" t="s">
        <v>58</v>
      </c>
      <c r="D10" s="114">
        <v>10245</v>
      </c>
      <c r="E10" s="114">
        <v>10183</v>
      </c>
      <c r="F10" s="114">
        <v>10124</v>
      </c>
      <c r="G10" s="114">
        <v>10029</v>
      </c>
      <c r="H10" s="114">
        <v>9940</v>
      </c>
      <c r="I10" s="114">
        <v>9875</v>
      </c>
      <c r="J10" s="114">
        <v>9784</v>
      </c>
      <c r="K10" s="114">
        <v>9626</v>
      </c>
    </row>
    <row r="11" spans="1:12" x14ac:dyDescent="0.25">
      <c r="A11" t="s">
        <v>166</v>
      </c>
      <c r="B11" s="9" t="s">
        <v>75</v>
      </c>
      <c r="C11" s="46" t="s">
        <v>58</v>
      </c>
      <c r="D11" s="114">
        <v>488</v>
      </c>
      <c r="E11" s="114">
        <v>487</v>
      </c>
      <c r="F11" s="114">
        <v>488</v>
      </c>
      <c r="G11" s="114">
        <v>483</v>
      </c>
      <c r="H11" s="114">
        <v>486</v>
      </c>
      <c r="I11" s="114">
        <v>486</v>
      </c>
      <c r="J11" s="114">
        <v>487</v>
      </c>
      <c r="K11" s="114">
        <v>485</v>
      </c>
    </row>
    <row r="12" spans="1:12" x14ac:dyDescent="0.25">
      <c r="A12" t="s">
        <v>167</v>
      </c>
      <c r="B12" s="9" t="s">
        <v>228</v>
      </c>
      <c r="C12" s="46" t="s">
        <v>58</v>
      </c>
      <c r="D12" s="114">
        <v>526</v>
      </c>
      <c r="E12" s="114">
        <v>611</v>
      </c>
      <c r="F12" s="114">
        <v>706</v>
      </c>
      <c r="G12" s="114">
        <v>813</v>
      </c>
      <c r="H12" s="114">
        <v>904</v>
      </c>
      <c r="I12" s="114">
        <v>965</v>
      </c>
      <c r="J12" s="114">
        <v>1060</v>
      </c>
      <c r="K12" s="114">
        <v>1217</v>
      </c>
    </row>
    <row r="13" spans="1:12" x14ac:dyDescent="0.25">
      <c r="A13" t="s">
        <v>168</v>
      </c>
      <c r="B13" s="9" t="s">
        <v>229</v>
      </c>
      <c r="C13" s="46" t="s">
        <v>58</v>
      </c>
      <c r="D13" s="114">
        <v>1485</v>
      </c>
      <c r="E13" s="114">
        <v>1486</v>
      </c>
      <c r="F13" s="114">
        <v>1462</v>
      </c>
      <c r="G13" s="114">
        <v>1462</v>
      </c>
      <c r="H13" s="114">
        <v>1459</v>
      </c>
      <c r="I13" s="114">
        <v>1459</v>
      </c>
      <c r="J13" s="114">
        <v>1461</v>
      </c>
      <c r="K13" s="114">
        <v>1459</v>
      </c>
    </row>
    <row r="14" spans="1:12" x14ac:dyDescent="0.25">
      <c r="A14" t="s">
        <v>169</v>
      </c>
      <c r="B14" s="9" t="s">
        <v>230</v>
      </c>
      <c r="C14" s="50" t="s">
        <v>58</v>
      </c>
      <c r="D14" s="114">
        <v>541</v>
      </c>
      <c r="E14" s="114">
        <v>546</v>
      </c>
      <c r="F14" s="114">
        <v>546</v>
      </c>
      <c r="G14" s="114">
        <v>546</v>
      </c>
      <c r="H14" s="114">
        <v>542</v>
      </c>
      <c r="I14" s="114">
        <v>539</v>
      </c>
      <c r="J14" s="114">
        <v>538</v>
      </c>
      <c r="K14" s="114">
        <v>542</v>
      </c>
    </row>
    <row r="15" spans="1:12" x14ac:dyDescent="0.25">
      <c r="A15" t="s">
        <v>170</v>
      </c>
      <c r="B15" s="9" t="s">
        <v>231</v>
      </c>
      <c r="C15" s="46" t="s">
        <v>58</v>
      </c>
      <c r="D15" s="114">
        <v>1186</v>
      </c>
      <c r="E15" s="114">
        <v>1193</v>
      </c>
      <c r="F15" s="114">
        <v>1219</v>
      </c>
      <c r="G15" s="114">
        <v>1219</v>
      </c>
      <c r="H15" s="114">
        <v>1219</v>
      </c>
      <c r="I15" s="114">
        <v>1216</v>
      </c>
      <c r="J15" s="114">
        <v>1228</v>
      </c>
      <c r="K15" s="114">
        <v>1230</v>
      </c>
    </row>
    <row r="16" spans="1:12" x14ac:dyDescent="0.25">
      <c r="A16" s="109" t="s">
        <v>171</v>
      </c>
      <c r="B16" s="143" t="s">
        <v>590</v>
      </c>
      <c r="C16" s="144"/>
      <c r="D16" s="144"/>
      <c r="E16" s="144"/>
      <c r="F16" s="144"/>
      <c r="G16" s="144"/>
      <c r="H16" s="144"/>
      <c r="I16" s="144"/>
      <c r="J16" s="144"/>
      <c r="K16" s="145"/>
    </row>
    <row r="17" spans="1:11" x14ac:dyDescent="0.25">
      <c r="A17" s="48" t="s">
        <v>172</v>
      </c>
      <c r="B17" s="19" t="s">
        <v>26</v>
      </c>
      <c r="C17" s="46" t="s">
        <v>58</v>
      </c>
      <c r="D17" s="114">
        <v>23387</v>
      </c>
      <c r="E17" s="114">
        <v>23409</v>
      </c>
      <c r="F17" s="114">
        <v>23440</v>
      </c>
      <c r="G17" s="114">
        <v>23443</v>
      </c>
      <c r="H17" s="114">
        <v>23431</v>
      </c>
      <c r="I17" s="114">
        <v>23411</v>
      </c>
      <c r="J17" s="114">
        <v>23417</v>
      </c>
      <c r="K17" s="114">
        <v>23412</v>
      </c>
    </row>
    <row r="18" spans="1:11" x14ac:dyDescent="0.25">
      <c r="B18" s="19"/>
      <c r="C18" s="46"/>
    </row>
    <row r="19" spans="1:11" x14ac:dyDescent="0.25">
      <c r="A19" s="48"/>
      <c r="B19" s="45" t="s">
        <v>528</v>
      </c>
      <c r="C19" s="46"/>
    </row>
    <row r="20" spans="1:11" x14ac:dyDescent="0.25">
      <c r="A20" t="s">
        <v>173</v>
      </c>
      <c r="B20" s="9" t="s">
        <v>77</v>
      </c>
      <c r="C20" s="46" t="s">
        <v>58</v>
      </c>
      <c r="D20" s="114">
        <v>5925</v>
      </c>
      <c r="E20" s="114">
        <v>6106</v>
      </c>
      <c r="F20" s="114">
        <v>6336</v>
      </c>
      <c r="G20" s="114">
        <v>6490</v>
      </c>
      <c r="H20" s="114">
        <v>6601</v>
      </c>
      <c r="I20" s="114">
        <v>6794</v>
      </c>
      <c r="J20" s="114">
        <v>7001</v>
      </c>
      <c r="K20" s="114">
        <v>7262</v>
      </c>
    </row>
    <row r="21" spans="1:11" x14ac:dyDescent="0.25">
      <c r="A21" t="s">
        <v>174</v>
      </c>
      <c r="B21" s="9" t="s">
        <v>232</v>
      </c>
      <c r="C21" s="46" t="s">
        <v>58</v>
      </c>
      <c r="D21" s="114">
        <v>2698</v>
      </c>
      <c r="E21" s="114">
        <v>2858</v>
      </c>
      <c r="F21" s="114">
        <v>3032</v>
      </c>
      <c r="G21" s="114">
        <v>3137</v>
      </c>
      <c r="H21" s="114">
        <v>3257</v>
      </c>
      <c r="I21" s="114">
        <v>3406</v>
      </c>
      <c r="J21" s="114">
        <v>3562</v>
      </c>
      <c r="K21" s="114">
        <v>3720</v>
      </c>
    </row>
    <row r="22" spans="1:11" x14ac:dyDescent="0.25">
      <c r="A22" t="s">
        <v>175</v>
      </c>
      <c r="B22" s="9" t="s">
        <v>233</v>
      </c>
      <c r="C22" s="46" t="s">
        <v>58</v>
      </c>
      <c r="D22" s="114">
        <v>225</v>
      </c>
      <c r="E22" s="114">
        <v>248</v>
      </c>
      <c r="F22" s="114">
        <v>268</v>
      </c>
      <c r="G22" s="114">
        <v>276</v>
      </c>
      <c r="H22" s="114">
        <v>290</v>
      </c>
      <c r="I22" s="114">
        <v>312</v>
      </c>
      <c r="J22" s="114">
        <v>322</v>
      </c>
      <c r="K22" s="114">
        <v>335</v>
      </c>
    </row>
    <row r="23" spans="1:11" x14ac:dyDescent="0.25">
      <c r="A23" t="s">
        <v>176</v>
      </c>
      <c r="B23" s="9" t="s">
        <v>234</v>
      </c>
      <c r="C23" s="46" t="s">
        <v>58</v>
      </c>
      <c r="D23" s="114">
        <v>128</v>
      </c>
      <c r="E23" s="114">
        <v>134</v>
      </c>
      <c r="F23" s="114">
        <v>141</v>
      </c>
      <c r="G23" s="114">
        <v>143</v>
      </c>
      <c r="H23" s="114">
        <v>149</v>
      </c>
      <c r="I23" s="114">
        <v>154</v>
      </c>
      <c r="J23" s="114">
        <v>154</v>
      </c>
      <c r="K23" s="114">
        <v>161</v>
      </c>
    </row>
    <row r="24" spans="1:11" x14ac:dyDescent="0.25">
      <c r="A24" t="s">
        <v>177</v>
      </c>
      <c r="B24" s="9" t="s">
        <v>235</v>
      </c>
      <c r="C24" s="46" t="s">
        <v>58</v>
      </c>
      <c r="D24" s="114">
        <v>13</v>
      </c>
      <c r="E24" s="114">
        <v>13</v>
      </c>
      <c r="F24" s="114">
        <v>14</v>
      </c>
      <c r="G24" s="114">
        <v>14</v>
      </c>
      <c r="H24" s="114">
        <v>14</v>
      </c>
      <c r="I24" s="114">
        <v>15</v>
      </c>
      <c r="J24" s="114">
        <v>16</v>
      </c>
      <c r="K24" s="114">
        <v>28</v>
      </c>
    </row>
    <row r="25" spans="1:11" x14ac:dyDescent="0.25">
      <c r="A25" t="s">
        <v>178</v>
      </c>
      <c r="B25" s="9" t="s">
        <v>236</v>
      </c>
      <c r="C25" s="46" t="s">
        <v>58</v>
      </c>
      <c r="D25" s="114">
        <v>56</v>
      </c>
      <c r="E25" s="114">
        <v>64</v>
      </c>
      <c r="F25" s="114">
        <v>68</v>
      </c>
      <c r="G25" s="114">
        <v>76</v>
      </c>
      <c r="H25" s="114">
        <v>75</v>
      </c>
      <c r="I25" s="114">
        <v>80</v>
      </c>
      <c r="J25" s="114">
        <v>96</v>
      </c>
      <c r="K25" s="114">
        <v>111</v>
      </c>
    </row>
    <row r="26" spans="1:11" x14ac:dyDescent="0.25">
      <c r="A26" s="109" t="s">
        <v>179</v>
      </c>
      <c r="B26" s="143" t="s">
        <v>590</v>
      </c>
      <c r="C26" s="144"/>
      <c r="D26" s="144"/>
      <c r="E26" s="144"/>
      <c r="F26" s="144"/>
      <c r="G26" s="144"/>
      <c r="H26" s="144"/>
      <c r="I26" s="144"/>
      <c r="J26" s="144"/>
      <c r="K26" s="145"/>
    </row>
    <row r="27" spans="1:11" x14ac:dyDescent="0.25">
      <c r="A27" s="48" t="s">
        <v>180</v>
      </c>
      <c r="B27" s="19" t="s">
        <v>27</v>
      </c>
      <c r="C27" s="46" t="s">
        <v>58</v>
      </c>
      <c r="D27" s="114">
        <v>9045</v>
      </c>
      <c r="E27" s="114">
        <v>9423</v>
      </c>
      <c r="F27" s="114">
        <v>9859</v>
      </c>
      <c r="G27" s="114">
        <v>10136</v>
      </c>
      <c r="H27" s="114">
        <v>10386</v>
      </c>
      <c r="I27" s="114">
        <v>10761</v>
      </c>
      <c r="J27" s="114">
        <v>11151</v>
      </c>
      <c r="K27" s="114">
        <v>11617</v>
      </c>
    </row>
    <row r="28" spans="1:11" x14ac:dyDescent="0.25">
      <c r="A28" s="48"/>
      <c r="B28" s="9"/>
      <c r="C28" s="46"/>
    </row>
    <row r="29" spans="1:11" ht="15.75" x14ac:dyDescent="0.25">
      <c r="A29" s="48"/>
      <c r="B29" s="66" t="s">
        <v>218</v>
      </c>
      <c r="C29" s="46"/>
    </row>
    <row r="30" spans="1:11" x14ac:dyDescent="0.25">
      <c r="A30" s="48"/>
      <c r="B30" s="13" t="s">
        <v>529</v>
      </c>
      <c r="C30" s="72"/>
    </row>
    <row r="31" spans="1:11" x14ac:dyDescent="0.25">
      <c r="A31" s="2" t="s">
        <v>181</v>
      </c>
      <c r="B31" s="9" t="s">
        <v>76</v>
      </c>
      <c r="C31" s="46" t="s">
        <v>56</v>
      </c>
      <c r="D31" s="114">
        <v>0.1444</v>
      </c>
      <c r="E31" s="114">
        <v>0.14453333333333335</v>
      </c>
      <c r="F31" s="114">
        <v>0.14466666666666669</v>
      </c>
      <c r="G31" s="114">
        <v>0.14480000000000001</v>
      </c>
      <c r="H31" s="114">
        <v>0.14493333333333336</v>
      </c>
      <c r="I31" s="114">
        <v>0.1450666666666667</v>
      </c>
      <c r="J31" s="114">
        <v>0.14520000000000005</v>
      </c>
      <c r="K31" s="114">
        <v>0.1453333333333334</v>
      </c>
    </row>
    <row r="32" spans="1:11" x14ac:dyDescent="0.25">
      <c r="A32" s="2" t="s">
        <v>182</v>
      </c>
      <c r="B32" s="9" t="s">
        <v>227</v>
      </c>
      <c r="C32" s="46" t="s">
        <v>56</v>
      </c>
      <c r="D32" s="114">
        <v>4.0831723210735804</v>
      </c>
      <c r="E32" s="114">
        <v>4.0903870412868804</v>
      </c>
      <c r="F32" s="114">
        <v>4.0976017615001803</v>
      </c>
      <c r="G32" s="114">
        <v>4.1048164817134802</v>
      </c>
      <c r="H32" s="114">
        <v>4.1120312019267811</v>
      </c>
      <c r="I32" s="114">
        <v>4.119245922140081</v>
      </c>
      <c r="J32" s="114">
        <v>4.1264606423533809</v>
      </c>
      <c r="K32" s="114">
        <v>4.1336753625666809</v>
      </c>
    </row>
    <row r="33" spans="1:11" x14ac:dyDescent="0.25">
      <c r="A33" s="2" t="s">
        <v>183</v>
      </c>
      <c r="B33" s="9" t="s">
        <v>75</v>
      </c>
      <c r="C33" s="46" t="s">
        <v>56</v>
      </c>
      <c r="D33" s="114">
        <v>1.0321185217921958</v>
      </c>
      <c r="E33" s="114">
        <v>1.0360277808342024</v>
      </c>
      <c r="F33" s="114">
        <v>1.0399370398762091</v>
      </c>
      <c r="G33" s="114">
        <v>1.0438462989182158</v>
      </c>
      <c r="H33" s="114">
        <v>1.0477555579602227</v>
      </c>
      <c r="I33" s="114">
        <v>1.0516648170022294</v>
      </c>
      <c r="J33" s="114">
        <v>1.055574076044236</v>
      </c>
      <c r="K33" s="114">
        <v>1.0594833350862427</v>
      </c>
    </row>
    <row r="34" spans="1:11" x14ac:dyDescent="0.25">
      <c r="A34" s="2" t="s">
        <v>184</v>
      </c>
      <c r="B34" s="9" t="s">
        <v>228</v>
      </c>
      <c r="C34" s="46" t="s">
        <v>56</v>
      </c>
      <c r="D34" s="114">
        <v>7.8830354481262184</v>
      </c>
      <c r="E34" s="114">
        <v>8.0676918188346143</v>
      </c>
      <c r="F34" s="114">
        <v>8.2523481895430102</v>
      </c>
      <c r="G34" s="114">
        <v>8.4370045602514061</v>
      </c>
      <c r="H34" s="114">
        <v>8.621660930959802</v>
      </c>
      <c r="I34" s="114">
        <v>8.8063173016681979</v>
      </c>
      <c r="J34" s="114">
        <v>8.9909736723765938</v>
      </c>
      <c r="K34" s="114">
        <v>9.1756300430849898</v>
      </c>
    </row>
    <row r="35" spans="1:11" x14ac:dyDescent="0.25">
      <c r="A35" s="2" t="s">
        <v>185</v>
      </c>
      <c r="B35" s="9" t="s">
        <v>229</v>
      </c>
      <c r="C35" s="46" t="s">
        <v>56</v>
      </c>
      <c r="D35" s="114">
        <v>29.035425</v>
      </c>
      <c r="E35" s="114">
        <v>29.102650000000001</v>
      </c>
      <c r="F35" s="114">
        <v>29.169875000000001</v>
      </c>
      <c r="G35" s="114">
        <v>29.237100000000002</v>
      </c>
      <c r="H35" s="114">
        <v>29.304325000000002</v>
      </c>
      <c r="I35" s="114">
        <v>29.371550000000003</v>
      </c>
      <c r="J35" s="114">
        <v>29.438775000000003</v>
      </c>
      <c r="K35" s="114">
        <v>29.506</v>
      </c>
    </row>
    <row r="36" spans="1:11" x14ac:dyDescent="0.25">
      <c r="A36" s="2" t="s">
        <v>186</v>
      </c>
      <c r="B36" s="9" t="s">
        <v>230</v>
      </c>
      <c r="C36" s="46" t="s">
        <v>56</v>
      </c>
      <c r="D36" s="114">
        <v>42.554699999999997</v>
      </c>
      <c r="E36" s="114">
        <v>42.697499999999998</v>
      </c>
      <c r="F36" s="114">
        <v>42.840299999999999</v>
      </c>
      <c r="G36" s="114">
        <v>42.9831</v>
      </c>
      <c r="H36" s="114">
        <v>43.125900000000001</v>
      </c>
      <c r="I36" s="114">
        <v>43.268700000000003</v>
      </c>
      <c r="J36" s="114">
        <v>43.411500000000004</v>
      </c>
      <c r="K36" s="114">
        <v>43.554299999999998</v>
      </c>
    </row>
    <row r="37" spans="1:11" x14ac:dyDescent="0.25">
      <c r="A37" s="2" t="s">
        <v>187</v>
      </c>
      <c r="B37" s="9" t="s">
        <v>231</v>
      </c>
      <c r="C37" s="46" t="s">
        <v>56</v>
      </c>
      <c r="D37" s="114">
        <v>208.27255</v>
      </c>
      <c r="E37" s="114">
        <v>208.9143</v>
      </c>
      <c r="F37" s="114">
        <v>209.55605</v>
      </c>
      <c r="G37" s="114">
        <v>210.1978</v>
      </c>
      <c r="H37" s="114">
        <v>210.83955</v>
      </c>
      <c r="I37" s="114">
        <v>211.4813</v>
      </c>
      <c r="J37" s="114">
        <v>212.12305000000001</v>
      </c>
      <c r="K37" s="114">
        <v>212.76480000000001</v>
      </c>
    </row>
    <row r="38" spans="1:11" x14ac:dyDescent="0.25">
      <c r="A38" s="109" t="s">
        <v>188</v>
      </c>
      <c r="B38" s="143" t="s">
        <v>590</v>
      </c>
      <c r="C38" s="144"/>
      <c r="D38" s="144"/>
      <c r="E38" s="144"/>
      <c r="F38" s="144"/>
      <c r="G38" s="144"/>
      <c r="H38" s="144"/>
      <c r="I38" s="144"/>
      <c r="J38" s="144"/>
      <c r="K38" s="145"/>
    </row>
    <row r="39" spans="1:11" x14ac:dyDescent="0.25">
      <c r="A39" s="48"/>
      <c r="B39" s="9"/>
      <c r="C39" s="46"/>
    </row>
    <row r="40" spans="1:11" x14ac:dyDescent="0.25">
      <c r="A40" s="48"/>
      <c r="B40" s="45" t="s">
        <v>530</v>
      </c>
      <c r="C40" s="46"/>
    </row>
    <row r="41" spans="1:11" x14ac:dyDescent="0.25">
      <c r="A41" s="2" t="s">
        <v>189</v>
      </c>
      <c r="B41" s="9" t="s">
        <v>77</v>
      </c>
      <c r="C41" s="46" t="s">
        <v>56</v>
      </c>
      <c r="D41" s="114">
        <v>0.1953</v>
      </c>
      <c r="E41" s="114">
        <v>0.19626666666666667</v>
      </c>
      <c r="F41" s="114">
        <v>0.19723333333333334</v>
      </c>
      <c r="G41" s="114">
        <v>0.19819999999999999</v>
      </c>
      <c r="H41" s="114">
        <v>0.19916666666666666</v>
      </c>
      <c r="I41" s="114">
        <v>0.20013333333333333</v>
      </c>
      <c r="J41" s="114">
        <v>0.2011</v>
      </c>
      <c r="K41" s="114">
        <v>0.20206666666666667</v>
      </c>
    </row>
    <row r="42" spans="1:11" x14ac:dyDescent="0.25">
      <c r="A42" s="2" t="s">
        <v>190</v>
      </c>
      <c r="B42" s="9" t="s">
        <v>232</v>
      </c>
      <c r="C42" s="46" t="s">
        <v>56</v>
      </c>
      <c r="D42" s="114">
        <v>3.9234937815909658</v>
      </c>
      <c r="E42" s="114">
        <v>4.0197905469975757</v>
      </c>
      <c r="F42" s="114">
        <v>4.1160873124041855</v>
      </c>
      <c r="G42" s="114">
        <v>4.2123840778107953</v>
      </c>
      <c r="H42" s="114">
        <v>4.3086808432174051</v>
      </c>
      <c r="I42" s="114">
        <v>4.4049776086240149</v>
      </c>
      <c r="J42" s="114">
        <v>4.5012743740306247</v>
      </c>
      <c r="K42" s="114">
        <v>4.5975711394372345</v>
      </c>
    </row>
    <row r="43" spans="1:11" x14ac:dyDescent="0.25">
      <c r="A43" s="2" t="s">
        <v>191</v>
      </c>
      <c r="B43" s="9" t="s">
        <v>233</v>
      </c>
      <c r="C43" s="46" t="s">
        <v>56</v>
      </c>
      <c r="D43" s="114">
        <v>9.3567504521046736</v>
      </c>
      <c r="E43" s="114">
        <v>9.3721765393889562</v>
      </c>
      <c r="F43" s="114">
        <v>9.3876026266732389</v>
      </c>
      <c r="G43" s="114">
        <v>9.4030287139575215</v>
      </c>
      <c r="H43" s="114">
        <v>9.4184548012418077</v>
      </c>
      <c r="I43" s="114">
        <v>9.4338808885260903</v>
      </c>
      <c r="J43" s="114">
        <v>9.4493069758103729</v>
      </c>
      <c r="K43" s="114">
        <v>9.4647330630946556</v>
      </c>
    </row>
    <row r="44" spans="1:11" x14ac:dyDescent="0.25">
      <c r="A44" s="2" t="s">
        <v>192</v>
      </c>
      <c r="B44" s="9" t="s">
        <v>234</v>
      </c>
      <c r="C44" s="46" t="s">
        <v>56</v>
      </c>
      <c r="D44" s="114">
        <v>29.035425</v>
      </c>
      <c r="E44" s="114">
        <v>29.102650000000001</v>
      </c>
      <c r="F44" s="114">
        <v>29.169875000000001</v>
      </c>
      <c r="G44" s="114">
        <v>29.237100000000002</v>
      </c>
      <c r="H44" s="114">
        <v>29.304325000000002</v>
      </c>
      <c r="I44" s="114">
        <v>29.371550000000003</v>
      </c>
      <c r="J44" s="114">
        <v>29.438775000000003</v>
      </c>
      <c r="K44" s="114">
        <v>29.506</v>
      </c>
    </row>
    <row r="45" spans="1:11" x14ac:dyDescent="0.25">
      <c r="A45" s="2" t="s">
        <v>193</v>
      </c>
      <c r="B45" s="9" t="s">
        <v>235</v>
      </c>
      <c r="C45" s="46" t="s">
        <v>56</v>
      </c>
      <c r="D45" s="114">
        <v>42.554699999999997</v>
      </c>
      <c r="E45" s="114">
        <v>42.697499999999998</v>
      </c>
      <c r="F45" s="114">
        <v>42.840299999999999</v>
      </c>
      <c r="G45" s="114">
        <v>42.9831</v>
      </c>
      <c r="H45" s="114">
        <v>43.125900000000001</v>
      </c>
      <c r="I45" s="114">
        <v>43.268700000000003</v>
      </c>
      <c r="J45" s="114">
        <v>43.411500000000004</v>
      </c>
      <c r="K45" s="114">
        <v>43.554299999999998</v>
      </c>
    </row>
    <row r="46" spans="1:11" x14ac:dyDescent="0.25">
      <c r="A46" s="2" t="s">
        <v>194</v>
      </c>
      <c r="B46" s="9" t="s">
        <v>236</v>
      </c>
      <c r="C46" s="46" t="s">
        <v>56</v>
      </c>
      <c r="D46" s="114">
        <v>208.27255</v>
      </c>
      <c r="E46" s="114">
        <v>208.9143</v>
      </c>
      <c r="F46" s="114">
        <v>209.55605</v>
      </c>
      <c r="G46" s="114">
        <v>210.1978</v>
      </c>
      <c r="H46" s="114">
        <v>210.83955</v>
      </c>
      <c r="I46" s="114">
        <v>211.4813</v>
      </c>
      <c r="J46" s="114">
        <v>212.12305000000001</v>
      </c>
      <c r="K46" s="114">
        <v>212.76480000000001</v>
      </c>
    </row>
    <row r="47" spans="1:11" x14ac:dyDescent="0.25">
      <c r="A47" s="109" t="s">
        <v>195</v>
      </c>
      <c r="B47" s="143" t="s">
        <v>590</v>
      </c>
      <c r="C47" s="144"/>
      <c r="D47" s="144"/>
      <c r="E47" s="144"/>
      <c r="F47" s="144"/>
      <c r="G47" s="144"/>
      <c r="H47" s="144"/>
      <c r="I47" s="144"/>
      <c r="J47" s="144"/>
      <c r="K47" s="145"/>
    </row>
    <row r="48" spans="1:11" x14ac:dyDescent="0.25">
      <c r="A48" s="48"/>
      <c r="B48" s="9"/>
      <c r="C48" s="46"/>
    </row>
    <row r="49" spans="1:11" ht="15.75" x14ac:dyDescent="0.25">
      <c r="A49" s="48"/>
      <c r="B49" s="20" t="s">
        <v>268</v>
      </c>
      <c r="C49" s="46"/>
    </row>
    <row r="50" spans="1:11" x14ac:dyDescent="0.25">
      <c r="A50" s="48"/>
      <c r="B50" s="45" t="s">
        <v>531</v>
      </c>
      <c r="C50" s="46"/>
    </row>
    <row r="51" spans="1:11" x14ac:dyDescent="0.25">
      <c r="A51" s="2" t="s">
        <v>196</v>
      </c>
      <c r="B51" s="9" t="s">
        <v>216</v>
      </c>
      <c r="C51" s="46" t="s">
        <v>56</v>
      </c>
      <c r="D51" s="114">
        <v>7393.9449999999997</v>
      </c>
      <c r="E51" s="114">
        <v>7717.0170000000007</v>
      </c>
      <c r="F51" s="114">
        <v>8055.5770000000002</v>
      </c>
      <c r="G51" s="114">
        <v>8305.107</v>
      </c>
      <c r="H51" s="114">
        <v>8534.1590000000015</v>
      </c>
      <c r="I51" s="114">
        <v>8791.93</v>
      </c>
      <c r="J51" s="114">
        <v>9007.5589999999993</v>
      </c>
      <c r="K51" s="114">
        <v>9222.1629999999986</v>
      </c>
    </row>
    <row r="52" spans="1:11" x14ac:dyDescent="0.25">
      <c r="A52" s="2" t="s">
        <v>197</v>
      </c>
      <c r="B52" s="9" t="s">
        <v>217</v>
      </c>
      <c r="C52" s="46" t="s">
        <v>56</v>
      </c>
      <c r="D52" s="114">
        <v>76.00321409722217</v>
      </c>
      <c r="E52" s="114">
        <v>76.126725138888844</v>
      </c>
      <c r="F52" s="114">
        <v>76.250236180555518</v>
      </c>
      <c r="G52" s="114">
        <v>76.373747222222192</v>
      </c>
      <c r="H52" s="114">
        <v>76.497258263888867</v>
      </c>
      <c r="I52" s="114">
        <v>76.620769305555541</v>
      </c>
      <c r="J52" s="114">
        <v>76.744280347222215</v>
      </c>
      <c r="K52" s="114">
        <v>76.86779138888889</v>
      </c>
    </row>
    <row r="53" spans="1:11" x14ac:dyDescent="0.25">
      <c r="A53" s="2" t="s">
        <v>215</v>
      </c>
      <c r="B53" s="9" t="s">
        <v>270</v>
      </c>
      <c r="C53" s="46" t="s">
        <v>56</v>
      </c>
      <c r="D53" s="114">
        <v>0</v>
      </c>
      <c r="E53" s="114">
        <v>0</v>
      </c>
      <c r="F53" s="114">
        <v>0</v>
      </c>
      <c r="G53" s="114">
        <v>0</v>
      </c>
      <c r="H53" s="114">
        <v>0</v>
      </c>
      <c r="I53" s="114">
        <v>0</v>
      </c>
      <c r="J53" s="114">
        <v>0</v>
      </c>
      <c r="K53" s="114">
        <v>0</v>
      </c>
    </row>
    <row r="55" spans="1:11" x14ac:dyDescent="0.25">
      <c r="A55" s="48"/>
      <c r="B55" s="45" t="s">
        <v>532</v>
      </c>
      <c r="C55" s="46"/>
    </row>
    <row r="56" spans="1:11" ht="40.5" customHeight="1" x14ac:dyDescent="0.25">
      <c r="A56" s="2" t="s">
        <v>198</v>
      </c>
      <c r="B56" s="14" t="s">
        <v>545</v>
      </c>
      <c r="C56" s="50" t="s">
        <v>56</v>
      </c>
      <c r="D56" s="114">
        <v>4844</v>
      </c>
      <c r="E56" s="114">
        <v>5354</v>
      </c>
      <c r="F56" s="114">
        <v>5534</v>
      </c>
      <c r="G56" s="114">
        <v>5706</v>
      </c>
      <c r="H56" s="114">
        <v>5864</v>
      </c>
      <c r="I56" s="114">
        <v>5864</v>
      </c>
      <c r="J56" s="114">
        <v>6104</v>
      </c>
      <c r="K56" s="114">
        <v>6104</v>
      </c>
    </row>
    <row r="57" spans="1:11" ht="38.25" customHeight="1" x14ac:dyDescent="0.25">
      <c r="A57" s="2" t="s">
        <v>199</v>
      </c>
      <c r="B57" s="14" t="s">
        <v>546</v>
      </c>
      <c r="C57" s="50" t="s">
        <v>56</v>
      </c>
      <c r="D57" s="114">
        <v>5727</v>
      </c>
      <c r="E57" s="114">
        <v>6092</v>
      </c>
      <c r="F57" s="114">
        <v>6248.5</v>
      </c>
      <c r="G57" s="114">
        <v>6424.75</v>
      </c>
      <c r="H57" s="114">
        <v>6636.75</v>
      </c>
      <c r="I57" s="114">
        <v>6592.5</v>
      </c>
      <c r="J57" s="114">
        <v>6721.5</v>
      </c>
      <c r="K57" s="114">
        <v>7051.5</v>
      </c>
    </row>
    <row r="58" spans="1:11" ht="37.5" customHeight="1" x14ac:dyDescent="0.25">
      <c r="A58" s="2" t="s">
        <v>200</v>
      </c>
      <c r="B58" s="14" t="s">
        <v>547</v>
      </c>
      <c r="C58" s="50" t="s">
        <v>56</v>
      </c>
      <c r="D58" s="114">
        <v>1195</v>
      </c>
      <c r="E58" s="114">
        <v>1400</v>
      </c>
      <c r="F58" s="114">
        <v>1444</v>
      </c>
      <c r="G58" s="114">
        <v>1463</v>
      </c>
      <c r="H58" s="114">
        <v>1553</v>
      </c>
      <c r="I58" s="114">
        <v>1613</v>
      </c>
      <c r="J58" s="114">
        <v>1740.5</v>
      </c>
      <c r="K58" s="114">
        <v>1965.5</v>
      </c>
    </row>
    <row r="59" spans="1:11" x14ac:dyDescent="0.25">
      <c r="A59" s="2" t="s">
        <v>201</v>
      </c>
      <c r="B59" s="14" t="s">
        <v>271</v>
      </c>
      <c r="C59" s="50" t="s">
        <v>56</v>
      </c>
      <c r="D59" s="114">
        <v>11766</v>
      </c>
      <c r="E59" s="114">
        <v>12846</v>
      </c>
      <c r="F59" s="114">
        <v>13226.5</v>
      </c>
      <c r="G59" s="114">
        <v>13593.75</v>
      </c>
      <c r="H59" s="114">
        <v>14053.75</v>
      </c>
      <c r="I59" s="114">
        <v>14069.5</v>
      </c>
      <c r="J59" s="114">
        <v>14566</v>
      </c>
      <c r="K59" s="114">
        <v>15121</v>
      </c>
    </row>
    <row r="60" spans="1:11" x14ac:dyDescent="0.25">
      <c r="A60" s="2" t="s">
        <v>272</v>
      </c>
      <c r="B60" s="14" t="s">
        <v>273</v>
      </c>
      <c r="C60" s="50" t="s">
        <v>56</v>
      </c>
      <c r="D60" s="114">
        <v>0</v>
      </c>
      <c r="E60" s="114">
        <v>0</v>
      </c>
      <c r="F60" s="114">
        <v>0</v>
      </c>
      <c r="G60" s="114">
        <v>0</v>
      </c>
      <c r="H60" s="114">
        <v>0</v>
      </c>
      <c r="I60" s="114">
        <v>0</v>
      </c>
      <c r="J60" s="114">
        <v>0</v>
      </c>
      <c r="K60" s="114">
        <v>0</v>
      </c>
    </row>
    <row r="61" spans="1:11" x14ac:dyDescent="0.25">
      <c r="A61" s="48"/>
      <c r="B61" s="14"/>
      <c r="C61" s="50"/>
    </row>
    <row r="62" spans="1:11" ht="15.75" x14ac:dyDescent="0.25">
      <c r="A62" s="48"/>
      <c r="B62" s="20" t="s">
        <v>269</v>
      </c>
      <c r="C62" s="50"/>
    </row>
    <row r="63" spans="1:11" x14ac:dyDescent="0.25">
      <c r="A63" s="2" t="s">
        <v>202</v>
      </c>
      <c r="B63" s="73" t="s">
        <v>99</v>
      </c>
      <c r="C63" s="46" t="s">
        <v>98</v>
      </c>
      <c r="D63" s="128">
        <v>166479</v>
      </c>
      <c r="E63" s="128">
        <v>177852</v>
      </c>
      <c r="F63" s="128">
        <v>182634</v>
      </c>
      <c r="G63" s="128">
        <v>184455</v>
      </c>
      <c r="H63" s="128">
        <v>186519</v>
      </c>
      <c r="I63" s="128">
        <v>189519</v>
      </c>
      <c r="J63" s="128">
        <v>192208</v>
      </c>
      <c r="K63" s="128">
        <v>195630</v>
      </c>
    </row>
    <row r="64" spans="1:11" x14ac:dyDescent="0.25">
      <c r="A64" s="2" t="s">
        <v>203</v>
      </c>
      <c r="B64" s="73" t="s">
        <v>100</v>
      </c>
      <c r="C64" s="46" t="s">
        <v>98</v>
      </c>
      <c r="D64" s="128">
        <v>6288</v>
      </c>
      <c r="E64" s="128">
        <v>6718</v>
      </c>
      <c r="F64" s="128">
        <v>6899</v>
      </c>
      <c r="G64" s="128">
        <v>6967</v>
      </c>
      <c r="H64" s="128">
        <v>7046</v>
      </c>
      <c r="I64" s="128">
        <v>7159</v>
      </c>
      <c r="J64" s="128">
        <v>7260</v>
      </c>
      <c r="K64" s="128">
        <v>7390</v>
      </c>
    </row>
    <row r="65" spans="1:11" x14ac:dyDescent="0.25">
      <c r="A65" s="2" t="s">
        <v>718</v>
      </c>
      <c r="B65" s="14" t="s">
        <v>719</v>
      </c>
      <c r="C65" s="50" t="s">
        <v>98</v>
      </c>
      <c r="D65" s="128">
        <v>87129</v>
      </c>
      <c r="E65" s="128">
        <v>87312</v>
      </c>
      <c r="F65" s="128">
        <v>89660</v>
      </c>
      <c r="G65" s="128">
        <v>90554</v>
      </c>
      <c r="H65" s="128">
        <v>91568</v>
      </c>
      <c r="I65" s="128">
        <v>93040</v>
      </c>
      <c r="J65" s="128">
        <v>94361</v>
      </c>
      <c r="K65" s="128">
        <v>96040</v>
      </c>
    </row>
    <row r="66" spans="1:11" x14ac:dyDescent="0.25">
      <c r="B66" s="14"/>
      <c r="C66" s="50"/>
    </row>
    <row r="67" spans="1:11" x14ac:dyDescent="0.25">
      <c r="B67" s="14"/>
      <c r="C67" s="50"/>
    </row>
    <row r="68" spans="1:11" x14ac:dyDescent="0.25">
      <c r="B68" s="53"/>
      <c r="C68" s="50"/>
    </row>
    <row r="69" spans="1:11" x14ac:dyDescent="0.25">
      <c r="B69" s="65"/>
      <c r="C69" s="46"/>
    </row>
    <row r="70" spans="1:11" x14ac:dyDescent="0.25">
      <c r="B70" s="65"/>
      <c r="C70" s="46"/>
    </row>
    <row r="71" spans="1:11" x14ac:dyDescent="0.25">
      <c r="B71" s="14"/>
      <c r="C71" s="50"/>
    </row>
    <row r="72" spans="1:11" x14ac:dyDescent="0.25">
      <c r="B72" s="18"/>
    </row>
  </sheetData>
  <mergeCells count="4">
    <mergeCell ref="B16:K16"/>
    <mergeCell ref="B26:K26"/>
    <mergeCell ref="B38:K38"/>
    <mergeCell ref="B47:K47"/>
  </mergeCells>
  <phoneticPr fontId="11" type="noConversion"/>
  <pageMargins left="0.70866141732283472" right="0.70866141732283472" top="0.74803149606299213" bottom="0.74803149606299213" header="0.31496062992125984" footer="0.31496062992125984"/>
  <pageSetup paperSize="8" scale="85" fitToHeight="0" orientation="landscape" r:id="rId1"/>
  <rowBreaks count="1" manualBreakCount="1">
    <brk id="28" max="11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8"/>
  <sheetViews>
    <sheetView zoomScaleNormal="100" workbookViewId="0">
      <selection activeCell="C29" sqref="C29"/>
    </sheetView>
  </sheetViews>
  <sheetFormatPr defaultRowHeight="15" x14ac:dyDescent="0.25"/>
  <cols>
    <col min="1" max="1" width="16.140625" customWidth="1"/>
    <col min="2" max="2" width="76.5703125" bestFit="1" customWidth="1"/>
    <col min="3" max="3" width="27.140625" bestFit="1" customWidth="1"/>
    <col min="12" max="12" width="21.28515625" customWidth="1"/>
  </cols>
  <sheetData>
    <row r="1" spans="1:13" ht="15.75" x14ac:dyDescent="0.25">
      <c r="B1" s="6" t="s">
        <v>73</v>
      </c>
    </row>
    <row r="2" spans="1:13" x14ac:dyDescent="0.25">
      <c r="M2" s="77"/>
    </row>
    <row r="3" spans="1:13" ht="30" x14ac:dyDescent="0.25">
      <c r="B3" s="1" t="s">
        <v>238</v>
      </c>
      <c r="D3" s="58">
        <v>2006</v>
      </c>
      <c r="E3" s="58">
        <v>2007</v>
      </c>
      <c r="F3" s="58">
        <v>2008</v>
      </c>
      <c r="G3" s="58">
        <v>2009</v>
      </c>
      <c r="H3" s="58">
        <v>2010</v>
      </c>
      <c r="I3" s="58">
        <v>2011</v>
      </c>
      <c r="J3" s="58">
        <v>2012</v>
      </c>
      <c r="K3" s="58">
        <v>2013</v>
      </c>
      <c r="L3" s="104" t="s">
        <v>379</v>
      </c>
    </row>
    <row r="4" spans="1:13" x14ac:dyDescent="0.25">
      <c r="A4" s="1" t="s">
        <v>68</v>
      </c>
      <c r="B4" s="1" t="s">
        <v>2</v>
      </c>
      <c r="C4" s="1" t="s">
        <v>3</v>
      </c>
      <c r="L4" s="18"/>
    </row>
    <row r="5" spans="1:13" ht="15.75" x14ac:dyDescent="0.25">
      <c r="B5" s="105" t="s">
        <v>533</v>
      </c>
      <c r="C5" s="5"/>
      <c r="L5" s="68"/>
    </row>
    <row r="6" spans="1:13" x14ac:dyDescent="0.25">
      <c r="B6" s="106" t="s">
        <v>534</v>
      </c>
      <c r="C6" s="71"/>
      <c r="L6" s="68"/>
    </row>
    <row r="7" spans="1:13" x14ac:dyDescent="0.25">
      <c r="A7" t="s">
        <v>219</v>
      </c>
      <c r="B7" s="107" t="s">
        <v>464</v>
      </c>
      <c r="C7" s="71" t="s">
        <v>543</v>
      </c>
      <c r="D7" s="114">
        <v>99.4</v>
      </c>
      <c r="E7" s="114">
        <v>241.3</v>
      </c>
      <c r="F7" s="114">
        <v>133</v>
      </c>
      <c r="G7" s="114">
        <v>110.5</v>
      </c>
      <c r="H7" s="114">
        <v>80.2</v>
      </c>
      <c r="I7" s="114">
        <v>140.4</v>
      </c>
      <c r="J7" s="114">
        <v>168.1</v>
      </c>
      <c r="K7" s="114">
        <v>115.8</v>
      </c>
    </row>
    <row r="8" spans="1:13" x14ac:dyDescent="0.25">
      <c r="A8" t="s">
        <v>220</v>
      </c>
      <c r="B8" s="107" t="s">
        <v>587</v>
      </c>
      <c r="C8" s="71" t="s">
        <v>543</v>
      </c>
      <c r="D8" s="114">
        <v>99.3</v>
      </c>
      <c r="E8" s="114">
        <v>241.1</v>
      </c>
      <c r="F8" s="114">
        <v>133</v>
      </c>
      <c r="G8" s="114">
        <v>110.5</v>
      </c>
      <c r="H8" s="114">
        <v>79.400000000000006</v>
      </c>
      <c r="I8" s="114">
        <v>140.4</v>
      </c>
      <c r="J8" s="114">
        <v>166.4</v>
      </c>
      <c r="K8" s="114">
        <v>115.8</v>
      </c>
    </row>
    <row r="9" spans="1:13" x14ac:dyDescent="0.25">
      <c r="A9" t="s">
        <v>221</v>
      </c>
      <c r="B9" s="107" t="s">
        <v>465</v>
      </c>
      <c r="C9" s="71" t="s">
        <v>544</v>
      </c>
      <c r="D9" s="114">
        <v>1.2130000000000001</v>
      </c>
      <c r="E9" s="114">
        <v>1.575</v>
      </c>
      <c r="F9" s="114">
        <v>1.381</v>
      </c>
      <c r="G9" s="114">
        <v>1.1579999999999999</v>
      </c>
      <c r="H9" s="114">
        <v>1.006</v>
      </c>
      <c r="I9" s="114">
        <v>1</v>
      </c>
      <c r="J9" s="114">
        <v>1.19</v>
      </c>
      <c r="K9" s="114">
        <v>1.2549999999999999</v>
      </c>
    </row>
    <row r="10" spans="1:13" x14ac:dyDescent="0.25">
      <c r="A10" t="s">
        <v>222</v>
      </c>
      <c r="B10" s="107" t="s">
        <v>588</v>
      </c>
      <c r="C10" s="71" t="s">
        <v>544</v>
      </c>
      <c r="D10" s="114">
        <v>1.212</v>
      </c>
      <c r="E10" s="114">
        <v>1.573</v>
      </c>
      <c r="F10" s="114">
        <v>1.381</v>
      </c>
      <c r="G10" s="114">
        <v>1.1579999999999999</v>
      </c>
      <c r="H10" s="114">
        <v>0.97299999999999998</v>
      </c>
      <c r="I10" s="114">
        <v>1</v>
      </c>
      <c r="J10" s="114">
        <v>1.1240000000000001</v>
      </c>
      <c r="K10" s="114">
        <v>1.2549999999999999</v>
      </c>
    </row>
    <row r="11" spans="1:13" x14ac:dyDescent="0.25">
      <c r="B11" s="106" t="s">
        <v>535</v>
      </c>
      <c r="C11" s="71"/>
    </row>
    <row r="12" spans="1:13" x14ac:dyDescent="0.25">
      <c r="A12" t="s">
        <v>240</v>
      </c>
      <c r="B12" s="107" t="s">
        <v>464</v>
      </c>
      <c r="C12" s="71" t="s">
        <v>543</v>
      </c>
      <c r="D12" s="114">
        <v>99.4</v>
      </c>
      <c r="E12" s="114">
        <v>96.2</v>
      </c>
      <c r="F12" s="114">
        <v>101.7</v>
      </c>
      <c r="G12" s="114">
        <v>96.3</v>
      </c>
      <c r="H12" s="114">
        <v>80.2</v>
      </c>
      <c r="I12" s="114">
        <v>76.900000000000006</v>
      </c>
      <c r="J12" s="114">
        <v>95</v>
      </c>
      <c r="K12" s="114">
        <v>104.4</v>
      </c>
    </row>
    <row r="13" spans="1:13" x14ac:dyDescent="0.25">
      <c r="A13" t="s">
        <v>241</v>
      </c>
      <c r="B13" s="107" t="s">
        <v>587</v>
      </c>
      <c r="C13" s="71" t="s">
        <v>543</v>
      </c>
      <c r="D13" s="114">
        <v>99.3</v>
      </c>
      <c r="E13" s="114">
        <v>96</v>
      </c>
      <c r="F13" s="114">
        <v>101.7</v>
      </c>
      <c r="G13" s="114">
        <v>96.3</v>
      </c>
      <c r="H13" s="114">
        <v>79.400000000000006</v>
      </c>
      <c r="I13" s="114">
        <v>76.900000000000006</v>
      </c>
      <c r="J13" s="114">
        <v>93.3</v>
      </c>
      <c r="K13" s="114">
        <v>104.3</v>
      </c>
    </row>
    <row r="14" spans="1:13" x14ac:dyDescent="0.25">
      <c r="A14" t="s">
        <v>242</v>
      </c>
      <c r="B14" s="107" t="s">
        <v>465</v>
      </c>
      <c r="C14" s="71" t="s">
        <v>544</v>
      </c>
      <c r="D14" s="114">
        <v>1.2130000000000001</v>
      </c>
      <c r="E14" s="114">
        <v>1.2230000000000001</v>
      </c>
      <c r="F14" s="114">
        <v>1.232</v>
      </c>
      <c r="G14" s="114">
        <v>1.1020000000000001</v>
      </c>
      <c r="H14" s="114">
        <v>1.006</v>
      </c>
      <c r="I14" s="114">
        <v>0.89800000000000002</v>
      </c>
      <c r="J14" s="114">
        <v>1.08</v>
      </c>
      <c r="K14" s="114">
        <v>1.216</v>
      </c>
    </row>
    <row r="15" spans="1:13" x14ac:dyDescent="0.25">
      <c r="A15" t="s">
        <v>243</v>
      </c>
      <c r="B15" s="107" t="s">
        <v>588</v>
      </c>
      <c r="C15" s="71" t="s">
        <v>544</v>
      </c>
      <c r="D15" s="114">
        <v>1.212</v>
      </c>
      <c r="E15" s="114">
        <v>1.22</v>
      </c>
      <c r="F15" s="114">
        <v>1.232</v>
      </c>
      <c r="G15" s="114">
        <v>1.1020000000000001</v>
      </c>
      <c r="H15" s="114">
        <v>0.97299999999999998</v>
      </c>
      <c r="I15" s="114">
        <v>0.89800000000000002</v>
      </c>
      <c r="J15" s="114">
        <v>1.0129999999999999</v>
      </c>
      <c r="K15" s="114">
        <v>1.216</v>
      </c>
    </row>
    <row r="16" spans="1:13" x14ac:dyDescent="0.25">
      <c r="B16" s="107"/>
      <c r="C16" s="71"/>
    </row>
    <row r="17" spans="1:11" ht="15.75" x14ac:dyDescent="0.25">
      <c r="A17" s="2"/>
      <c r="B17" s="105" t="s">
        <v>536</v>
      </c>
      <c r="C17" s="71"/>
    </row>
    <row r="18" spans="1:11" x14ac:dyDescent="0.25">
      <c r="A18" s="2" t="s">
        <v>223</v>
      </c>
      <c r="B18" s="9" t="s">
        <v>29</v>
      </c>
      <c r="C18" s="46" t="s">
        <v>55</v>
      </c>
      <c r="D18" s="114">
        <v>0.47099999999999997</v>
      </c>
      <c r="E18" s="114">
        <v>0.34100000000000003</v>
      </c>
      <c r="F18" s="114">
        <v>0.33199999999999996</v>
      </c>
      <c r="G18" s="114">
        <v>0.375</v>
      </c>
      <c r="H18" s="114">
        <v>0.44500000000000001</v>
      </c>
      <c r="I18" s="114">
        <v>0.52600000000000002</v>
      </c>
      <c r="J18" s="114">
        <v>0.78600000000000003</v>
      </c>
      <c r="K18" s="114">
        <v>1.3699999999999999</v>
      </c>
    </row>
    <row r="19" spans="1:11" x14ac:dyDescent="0.25">
      <c r="A19" s="2" t="s">
        <v>224</v>
      </c>
      <c r="B19" s="9" t="s">
        <v>30</v>
      </c>
      <c r="C19" s="46" t="s">
        <v>55</v>
      </c>
      <c r="D19" s="114">
        <v>1.5130000000000001</v>
      </c>
      <c r="E19" s="114">
        <v>3.7149999999999999</v>
      </c>
      <c r="F19" s="114">
        <v>2.0760000000000001</v>
      </c>
      <c r="G19" s="114">
        <v>1.7429999999999999</v>
      </c>
      <c r="H19" s="114">
        <v>1.2749999999999999</v>
      </c>
      <c r="I19" s="114">
        <v>2.121</v>
      </c>
      <c r="J19" s="114">
        <v>2.4140000000000001</v>
      </c>
      <c r="K19" s="114">
        <v>1.5939999999999999</v>
      </c>
    </row>
    <row r="20" spans="1:11" x14ac:dyDescent="0.25">
      <c r="A20" s="2" t="s">
        <v>204</v>
      </c>
      <c r="B20" s="19" t="s">
        <v>28</v>
      </c>
      <c r="C20" s="46" t="s">
        <v>55</v>
      </c>
      <c r="D20" s="114">
        <v>1.984</v>
      </c>
      <c r="E20" s="114">
        <v>4.056</v>
      </c>
      <c r="F20" s="114">
        <v>2.4080000000000004</v>
      </c>
      <c r="G20" s="114">
        <v>2.1179999999999999</v>
      </c>
      <c r="H20" s="114">
        <v>1.72</v>
      </c>
      <c r="I20" s="114">
        <v>2.6469999999999998</v>
      </c>
      <c r="J20" s="114">
        <v>3.2</v>
      </c>
      <c r="K20" s="114">
        <v>2.964</v>
      </c>
    </row>
    <row r="21" spans="1:11" x14ac:dyDescent="0.25">
      <c r="A21" s="2"/>
      <c r="B21" s="107"/>
      <c r="C21" s="71"/>
    </row>
    <row r="22" spans="1:11" ht="15.75" x14ac:dyDescent="0.25">
      <c r="A22" s="2"/>
      <c r="B22" s="105" t="s">
        <v>537</v>
      </c>
      <c r="C22" s="71"/>
    </row>
    <row r="23" spans="1:11" x14ac:dyDescent="0.25">
      <c r="A23" s="103" t="s">
        <v>205</v>
      </c>
      <c r="B23" s="108" t="s">
        <v>422</v>
      </c>
      <c r="C23" s="71" t="s">
        <v>67</v>
      </c>
      <c r="D23" s="114">
        <v>4.96</v>
      </c>
      <c r="E23" s="114">
        <v>4.4000000000000004</v>
      </c>
      <c r="F23" s="114">
        <v>4.13</v>
      </c>
      <c r="G23" s="114">
        <v>5.18</v>
      </c>
      <c r="H23" s="114">
        <v>4.57</v>
      </c>
      <c r="I23" s="114">
        <v>3.86</v>
      </c>
      <c r="J23" s="114">
        <v>4</v>
      </c>
      <c r="K23" s="114">
        <v>4.1500000000000004</v>
      </c>
    </row>
    <row r="24" spans="1:11" x14ac:dyDescent="0.25">
      <c r="A24" s="103"/>
      <c r="B24" s="107"/>
      <c r="C24" s="71"/>
    </row>
    <row r="25" spans="1:11" ht="15.75" x14ac:dyDescent="0.25">
      <c r="A25" s="2"/>
      <c r="B25" s="105" t="s">
        <v>538</v>
      </c>
      <c r="C25" s="71"/>
    </row>
    <row r="26" spans="1:11" x14ac:dyDescent="0.25">
      <c r="A26" s="103" t="s">
        <v>239</v>
      </c>
      <c r="B26" s="19" t="s">
        <v>274</v>
      </c>
      <c r="C26" s="71" t="s">
        <v>67</v>
      </c>
      <c r="D26" s="114">
        <v>58.926000000000002</v>
      </c>
      <c r="E26" s="114">
        <v>52.185000000000002</v>
      </c>
      <c r="F26" s="114">
        <v>51.131</v>
      </c>
      <c r="G26" s="114">
        <v>54.445999999999998</v>
      </c>
      <c r="H26" s="114">
        <v>52.064999999999998</v>
      </c>
      <c r="I26" s="114">
        <v>54.052</v>
      </c>
      <c r="J26" s="114">
        <v>43.2</v>
      </c>
      <c r="K26" s="114">
        <v>46.744999999999997</v>
      </c>
    </row>
    <row r="27" spans="1:11" x14ac:dyDescent="0.25">
      <c r="A27" s="2"/>
    </row>
    <row r="28" spans="1:11" x14ac:dyDescent="0.25">
      <c r="A28" s="2"/>
    </row>
  </sheetData>
  <phoneticPr fontId="11" type="noConversion"/>
  <pageMargins left="0.70866141732283472" right="0.70866141732283472" top="0.74803149606299213" bottom="0.74803149606299213" header="0.31496062992125984" footer="0.31496062992125984"/>
  <pageSetup paperSize="8" scale="89" fitToHeight="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53"/>
  <sheetViews>
    <sheetView topLeftCell="D4" zoomScaleNormal="100" workbookViewId="0">
      <selection activeCell="J27" sqref="J27"/>
    </sheetView>
  </sheetViews>
  <sheetFormatPr defaultRowHeight="15" x14ac:dyDescent="0.25"/>
  <cols>
    <col min="1" max="1" width="16.7109375" customWidth="1"/>
    <col min="2" max="2" width="37.140625" customWidth="1"/>
    <col min="3" max="3" width="20.140625" customWidth="1"/>
    <col min="4" max="4" width="17" bestFit="1" customWidth="1"/>
    <col min="5" max="5" width="14.42578125" bestFit="1" customWidth="1"/>
    <col min="6" max="6" width="12.28515625" customWidth="1"/>
    <col min="7" max="10" width="11.5703125" bestFit="1" customWidth="1"/>
    <col min="11" max="11" width="12.7109375" bestFit="1" customWidth="1"/>
    <col min="12" max="12" width="21.28515625" customWidth="1"/>
  </cols>
  <sheetData>
    <row r="1" spans="1:12" ht="15.75" x14ac:dyDescent="0.25">
      <c r="B1" s="63" t="s">
        <v>594</v>
      </c>
    </row>
    <row r="3" spans="1:12" ht="30" x14ac:dyDescent="0.25">
      <c r="B3" s="1" t="s">
        <v>238</v>
      </c>
      <c r="D3" s="58">
        <v>2006</v>
      </c>
      <c r="E3" s="58">
        <v>2007</v>
      </c>
      <c r="F3" s="58">
        <v>2008</v>
      </c>
      <c r="G3" s="58">
        <v>2009</v>
      </c>
      <c r="H3" s="58">
        <v>2010</v>
      </c>
      <c r="I3" s="58">
        <v>2011</v>
      </c>
      <c r="J3" s="58">
        <v>2012</v>
      </c>
      <c r="K3" s="58">
        <v>2013</v>
      </c>
      <c r="L3" s="104" t="s">
        <v>379</v>
      </c>
    </row>
    <row r="4" spans="1:12" x14ac:dyDescent="0.25">
      <c r="A4" s="1" t="s">
        <v>68</v>
      </c>
      <c r="B4" s="1" t="s">
        <v>2</v>
      </c>
      <c r="C4" s="1" t="s">
        <v>3</v>
      </c>
    </row>
    <row r="5" spans="1:12" ht="15.75" x14ac:dyDescent="0.25">
      <c r="B5" s="64" t="s">
        <v>539</v>
      </c>
      <c r="C5" s="50"/>
    </row>
    <row r="6" spans="1:12" x14ac:dyDescent="0.25">
      <c r="A6" t="s">
        <v>367</v>
      </c>
      <c r="B6" s="74" t="s">
        <v>206</v>
      </c>
      <c r="C6" s="50" t="s">
        <v>210</v>
      </c>
      <c r="D6" s="114">
        <f>'5. Operational data'!D47/'8. Operating environment'!D27</f>
        <v>34.149128454127542</v>
      </c>
      <c r="E6" s="114">
        <f>'5. Operational data'!E47/'8. Operating environment'!E27</f>
        <v>34.137061870070504</v>
      </c>
      <c r="F6" s="114">
        <f>'5. Operational data'!F47/'8. Operating environment'!F27</f>
        <v>34.047157463001909</v>
      </c>
      <c r="G6" s="114">
        <f>'5. Operational data'!G47/'8. Operating environment'!G27</f>
        <v>34.111024125356778</v>
      </c>
      <c r="H6" s="114">
        <f>'5. Operational data'!H47/'8. Operating environment'!H27</f>
        <v>34.158236545033652</v>
      </c>
      <c r="I6" s="114">
        <f>'5. Operational data'!I47/'8. Operating environment'!I27</f>
        <v>34.147644526462038</v>
      </c>
      <c r="J6" s="114">
        <f>'5. Operational data'!J47/'8. Operating environment'!J27</f>
        <v>34.082994887259005</v>
      </c>
      <c r="K6" s="114">
        <f>'5. Operational data'!K47/'8. Operating environment'!K27</f>
        <v>34.216444182939732</v>
      </c>
    </row>
    <row r="7" spans="1:12" x14ac:dyDescent="0.25">
      <c r="A7" t="s">
        <v>368</v>
      </c>
      <c r="B7" s="74" t="s">
        <v>207</v>
      </c>
      <c r="C7" s="50" t="s">
        <v>209</v>
      </c>
      <c r="D7" s="114">
        <f>'5. Operational data'!D6*1000/'5. Operational data'!D47</f>
        <v>20.241344883601652</v>
      </c>
      <c r="E7" s="114">
        <f>'5. Operational data'!E6*1000/'5. Operational data'!E47</f>
        <v>20.335123633731772</v>
      </c>
      <c r="F7" s="114">
        <f>'5. Operational data'!F6*1000/'5. Operational data'!F47</f>
        <v>20.826312327098076</v>
      </c>
      <c r="G7" s="114">
        <f>'5. Operational data'!G6*1000/'5. Operational data'!G47</f>
        <v>19.833507712920071</v>
      </c>
      <c r="H7" s="114">
        <f>'5. Operational data'!H6*1000/'5. Operational data'!H47</f>
        <v>19.649559454114403</v>
      </c>
      <c r="I7" s="114">
        <f>'5. Operational data'!I6*1000/'5. Operational data'!I47</f>
        <v>19.552469704638909</v>
      </c>
      <c r="J7" s="114">
        <f>'5. Operational data'!J6*1000/'5. Operational data'!J47</f>
        <v>18.26374626161439</v>
      </c>
      <c r="K7" s="114">
        <f>'5. Operational data'!K6*1000/'5. Operational data'!K47</f>
        <v>17.403819393329503</v>
      </c>
    </row>
    <row r="8" spans="1:12" x14ac:dyDescent="0.25">
      <c r="A8" t="s">
        <v>369</v>
      </c>
      <c r="B8" s="74" t="s">
        <v>208</v>
      </c>
      <c r="C8" s="50" t="s">
        <v>211</v>
      </c>
      <c r="D8" s="114">
        <f>('5. Operational data'!D76*1000)/'5. Operational data'!D47</f>
        <v>5.0432683271569712</v>
      </c>
      <c r="E8" s="114">
        <f>('5. Operational data'!E76*1000)/'5. Operational data'!E47</f>
        <v>4.8260932331583275</v>
      </c>
      <c r="F8" s="114">
        <f>('5. Operational data'!F76*1000)/'5. Operational data'!F47</f>
        <v>4.4651278248652675</v>
      </c>
      <c r="G8" s="114">
        <f>('5. Operational data'!G76*1000)/'5. Operational data'!G47</f>
        <v>5.1049025499520866</v>
      </c>
      <c r="H8" s="114">
        <f>('5. Operational data'!H76*1000)/'5. Operational data'!H47</f>
        <v>4.9220681115636955</v>
      </c>
      <c r="I8" s="114">
        <f>('5. Operational data'!I76*1000)/'5. Operational data'!I47</f>
        <v>5.2453789848548009</v>
      </c>
      <c r="J8" s="114">
        <f>('5. Operational data'!J76*1000)/'5. Operational data'!J47</f>
        <v>4.0430634456823062</v>
      </c>
      <c r="K8" s="114">
        <f>('5. Operational data'!K76*1000)/'5. Operational data'!K47</f>
        <v>4.3596448362087683</v>
      </c>
    </row>
    <row r="9" spans="1:12" x14ac:dyDescent="0.25">
      <c r="B9" s="74"/>
      <c r="C9" s="50"/>
    </row>
    <row r="10" spans="1:12" ht="15.75" x14ac:dyDescent="0.25">
      <c r="B10" s="64" t="s">
        <v>540</v>
      </c>
      <c r="C10" s="50"/>
    </row>
    <row r="11" spans="1:12" x14ac:dyDescent="0.25">
      <c r="A11" t="s">
        <v>370</v>
      </c>
      <c r="B11" s="74" t="s">
        <v>212</v>
      </c>
      <c r="C11" s="50" t="s">
        <v>58</v>
      </c>
      <c r="G11" s="126">
        <v>9255.9907076431791</v>
      </c>
      <c r="H11" s="126">
        <v>9321.594977824514</v>
      </c>
      <c r="I11" s="126">
        <v>9419.4500867084407</v>
      </c>
      <c r="J11" s="126">
        <v>9523.3694558612278</v>
      </c>
      <c r="K11" s="126">
        <v>9655.6805890000578</v>
      </c>
    </row>
    <row r="12" spans="1:12" ht="30" x14ac:dyDescent="0.25">
      <c r="A12" t="s">
        <v>371</v>
      </c>
      <c r="B12" s="74" t="s">
        <v>466</v>
      </c>
      <c r="C12" s="50" t="s">
        <v>560</v>
      </c>
      <c r="G12" s="116"/>
      <c r="H12" s="116"/>
      <c r="I12" s="116"/>
      <c r="J12" s="116"/>
      <c r="K12" s="128">
        <v>191655</v>
      </c>
    </row>
    <row r="13" spans="1:12" x14ac:dyDescent="0.25">
      <c r="A13" t="s">
        <v>372</v>
      </c>
      <c r="B13" s="74" t="s">
        <v>467</v>
      </c>
      <c r="C13" s="50" t="s">
        <v>560</v>
      </c>
      <c r="G13" s="116"/>
      <c r="H13" s="116"/>
      <c r="I13" s="116"/>
      <c r="J13" s="116"/>
      <c r="K13" s="128">
        <v>110318</v>
      </c>
    </row>
    <row r="14" spans="1:12" x14ac:dyDescent="0.25">
      <c r="A14" t="s">
        <v>373</v>
      </c>
      <c r="B14" s="74" t="s">
        <v>468</v>
      </c>
      <c r="C14" s="50" t="s">
        <v>560</v>
      </c>
      <c r="G14" s="116"/>
      <c r="H14" s="116"/>
      <c r="I14" s="116"/>
      <c r="J14" s="116"/>
      <c r="K14" s="128">
        <v>301973</v>
      </c>
    </row>
    <row r="15" spans="1:12" x14ac:dyDescent="0.25">
      <c r="A15" t="s">
        <v>374</v>
      </c>
      <c r="B15" s="74" t="s">
        <v>469</v>
      </c>
      <c r="C15" s="50" t="s">
        <v>560</v>
      </c>
      <c r="G15" s="129">
        <v>289473.04710382828</v>
      </c>
      <c r="H15" s="129">
        <v>291524.76351023436</v>
      </c>
      <c r="I15" s="129">
        <v>294585.09680550406</v>
      </c>
      <c r="J15" s="129">
        <v>297835.08455850865</v>
      </c>
      <c r="K15" s="128">
        <v>301973</v>
      </c>
      <c r="L15" s="127"/>
    </row>
    <row r="16" spans="1:12" ht="30" x14ac:dyDescent="0.25">
      <c r="A16" t="s">
        <v>375</v>
      </c>
      <c r="B16" s="74" t="s">
        <v>470</v>
      </c>
      <c r="C16" s="50" t="s">
        <v>563</v>
      </c>
      <c r="G16" s="55">
        <v>1</v>
      </c>
      <c r="H16" s="55">
        <v>1</v>
      </c>
      <c r="I16" s="55">
        <v>1</v>
      </c>
      <c r="J16" s="55">
        <v>1</v>
      </c>
      <c r="K16" s="55">
        <v>1</v>
      </c>
    </row>
    <row r="17" spans="1:11" ht="30" x14ac:dyDescent="0.25">
      <c r="A17" t="s">
        <v>376</v>
      </c>
      <c r="B17" s="74" t="s">
        <v>471</v>
      </c>
      <c r="C17" s="50" t="s">
        <v>563</v>
      </c>
      <c r="G17" s="55">
        <v>1</v>
      </c>
      <c r="H17" s="55">
        <v>1</v>
      </c>
      <c r="I17" s="55">
        <v>1</v>
      </c>
      <c r="J17" s="55">
        <v>1</v>
      </c>
      <c r="K17" s="55">
        <v>1</v>
      </c>
    </row>
    <row r="18" spans="1:11" ht="30" x14ac:dyDescent="0.25">
      <c r="A18" t="s">
        <v>377</v>
      </c>
      <c r="B18" s="74" t="s">
        <v>472</v>
      </c>
      <c r="C18" s="50" t="s">
        <v>564</v>
      </c>
      <c r="G18" s="116"/>
      <c r="H18" s="116"/>
      <c r="I18" s="116"/>
      <c r="J18" s="116"/>
      <c r="K18" s="133">
        <v>0.38196759802770602</v>
      </c>
    </row>
    <row r="19" spans="1:11" ht="30" x14ac:dyDescent="0.25">
      <c r="A19" t="s">
        <v>475</v>
      </c>
      <c r="B19" s="74" t="s">
        <v>473</v>
      </c>
      <c r="C19" s="50" t="s">
        <v>564</v>
      </c>
      <c r="G19" s="116"/>
      <c r="H19" s="116"/>
      <c r="I19" s="116"/>
      <c r="J19" s="116"/>
      <c r="K19" s="133">
        <v>0.67695208397541651</v>
      </c>
    </row>
    <row r="20" spans="1:11" ht="30" x14ac:dyDescent="0.25">
      <c r="A20" t="s">
        <v>476</v>
      </c>
      <c r="B20" s="74" t="s">
        <v>479</v>
      </c>
      <c r="C20" s="50" t="s">
        <v>565</v>
      </c>
      <c r="G20" s="116"/>
      <c r="H20" s="116"/>
      <c r="I20" s="116"/>
      <c r="J20" s="116"/>
      <c r="K20" s="133">
        <v>2.5066643646408839</v>
      </c>
    </row>
    <row r="21" spans="1:11" ht="30" x14ac:dyDescent="0.25">
      <c r="A21" t="s">
        <v>477</v>
      </c>
      <c r="B21" s="74" t="s">
        <v>480</v>
      </c>
      <c r="C21" s="50" t="s">
        <v>565</v>
      </c>
      <c r="G21" s="116"/>
      <c r="H21" s="116"/>
      <c r="I21" s="116"/>
      <c r="J21" s="116"/>
      <c r="K21" s="133">
        <v>1.7034769000476289</v>
      </c>
    </row>
    <row r="22" spans="1:11" x14ac:dyDescent="0.25">
      <c r="A22" t="s">
        <v>478</v>
      </c>
      <c r="B22" s="74" t="s">
        <v>474</v>
      </c>
      <c r="C22" s="50" t="s">
        <v>560</v>
      </c>
      <c r="G22" s="116"/>
      <c r="H22" s="116"/>
      <c r="I22" s="116"/>
      <c r="J22" s="116"/>
      <c r="K22" s="55">
        <v>0</v>
      </c>
    </row>
    <row r="23" spans="1:11" x14ac:dyDescent="0.25">
      <c r="A23" t="s">
        <v>481</v>
      </c>
      <c r="B23" s="74" t="s">
        <v>213</v>
      </c>
      <c r="C23" s="50" t="s">
        <v>58</v>
      </c>
      <c r="G23" s="116"/>
      <c r="H23" s="116"/>
      <c r="I23" s="116"/>
      <c r="J23" s="116"/>
      <c r="K23" s="126">
        <v>17199.381062000037</v>
      </c>
    </row>
    <row r="24" spans="1:11" x14ac:dyDescent="0.25">
      <c r="A24" t="s">
        <v>482</v>
      </c>
      <c r="B24" s="74" t="s">
        <v>237</v>
      </c>
      <c r="C24" s="50" t="s">
        <v>560</v>
      </c>
      <c r="G24" s="116"/>
      <c r="H24" s="116"/>
      <c r="I24" s="116"/>
      <c r="J24" s="116"/>
      <c r="K24" s="126">
        <v>107620</v>
      </c>
    </row>
    <row r="25" spans="1:11" x14ac:dyDescent="0.25">
      <c r="B25" s="74"/>
      <c r="C25" s="50"/>
    </row>
    <row r="26" spans="1:11" ht="15.75" x14ac:dyDescent="0.25">
      <c r="B26" s="64" t="s">
        <v>541</v>
      </c>
      <c r="C26" s="50"/>
    </row>
    <row r="27" spans="1:11" x14ac:dyDescent="0.25">
      <c r="A27" t="s">
        <v>378</v>
      </c>
      <c r="B27" s="74" t="s">
        <v>595</v>
      </c>
      <c r="C27" s="50" t="s">
        <v>58</v>
      </c>
      <c r="D27" s="126">
        <v>24877.598104535798</v>
      </c>
      <c r="E27" s="126">
        <v>25184.425905529075</v>
      </c>
      <c r="F27" s="126">
        <v>25542.647363188738</v>
      </c>
      <c r="G27" s="126">
        <v>25757.426823884038</v>
      </c>
      <c r="H27" s="126">
        <v>25939.989365475041</v>
      </c>
      <c r="I27" s="126">
        <v>26212.299038856589</v>
      </c>
      <c r="J27" s="126">
        <v>26516.058561839942</v>
      </c>
      <c r="K27" s="126">
        <v>26869.677602484706</v>
      </c>
    </row>
    <row r="28" spans="1:11" ht="19.5" customHeight="1" x14ac:dyDescent="0.25">
      <c r="B28" s="74"/>
      <c r="C28" s="50"/>
    </row>
    <row r="29" spans="1:11" ht="15.75" x14ac:dyDescent="0.25">
      <c r="B29" s="64" t="s">
        <v>542</v>
      </c>
      <c r="D29" s="62" t="s">
        <v>225</v>
      </c>
      <c r="E29" s="62" t="s">
        <v>83</v>
      </c>
      <c r="F29" s="62" t="s">
        <v>561</v>
      </c>
    </row>
    <row r="30" spans="1:11" x14ac:dyDescent="0.25">
      <c r="A30" s="82" t="s">
        <v>461</v>
      </c>
      <c r="B30" s="119">
        <v>68241</v>
      </c>
      <c r="D30" s="55">
        <v>2527</v>
      </c>
      <c r="E30" t="s">
        <v>626</v>
      </c>
      <c r="F30" s="55" t="s">
        <v>636</v>
      </c>
    </row>
    <row r="31" spans="1:11" x14ac:dyDescent="0.25">
      <c r="A31" s="82" t="s">
        <v>589</v>
      </c>
      <c r="B31" s="119">
        <v>67108</v>
      </c>
      <c r="D31" s="55">
        <v>2555</v>
      </c>
      <c r="E31" t="s">
        <v>772</v>
      </c>
      <c r="F31" s="55" t="s">
        <v>636</v>
      </c>
    </row>
    <row r="32" spans="1:11" x14ac:dyDescent="0.25">
      <c r="A32" s="82" t="s">
        <v>604</v>
      </c>
      <c r="B32" s="119">
        <v>68228</v>
      </c>
      <c r="D32" s="55">
        <v>2518</v>
      </c>
      <c r="E32" t="s">
        <v>773</v>
      </c>
      <c r="F32" s="55" t="s">
        <v>636</v>
      </c>
    </row>
    <row r="33" spans="1:6" x14ac:dyDescent="0.25">
      <c r="A33" s="82" t="s">
        <v>605</v>
      </c>
      <c r="B33" s="119">
        <v>68102</v>
      </c>
      <c r="D33" s="55">
        <v>2576</v>
      </c>
      <c r="E33" t="s">
        <v>774</v>
      </c>
      <c r="F33" s="55" t="s">
        <v>636</v>
      </c>
    </row>
    <row r="34" spans="1:6" x14ac:dyDescent="0.25">
      <c r="A34" s="82" t="s">
        <v>606</v>
      </c>
      <c r="B34" s="119">
        <v>68192</v>
      </c>
      <c r="D34" s="55">
        <v>2570</v>
      </c>
      <c r="E34" t="s">
        <v>775</v>
      </c>
      <c r="F34" s="55" t="s">
        <v>636</v>
      </c>
    </row>
    <row r="35" spans="1:6" x14ac:dyDescent="0.25">
      <c r="A35" s="82" t="s">
        <v>607</v>
      </c>
      <c r="B35" s="119">
        <v>68257</v>
      </c>
      <c r="D35" s="55">
        <v>2567</v>
      </c>
      <c r="E35" t="s">
        <v>776</v>
      </c>
      <c r="F35" s="55" t="s">
        <v>636</v>
      </c>
    </row>
    <row r="36" spans="1:6" x14ac:dyDescent="0.25">
      <c r="A36" s="82" t="s">
        <v>608</v>
      </c>
      <c r="B36" s="119">
        <v>67117</v>
      </c>
      <c r="D36" s="55">
        <v>2173</v>
      </c>
      <c r="E36" t="s">
        <v>777</v>
      </c>
      <c r="F36" s="55" t="s">
        <v>636</v>
      </c>
    </row>
    <row r="37" spans="1:6" x14ac:dyDescent="0.25">
      <c r="A37" s="82" t="s">
        <v>609</v>
      </c>
      <c r="B37" s="119">
        <v>67119</v>
      </c>
      <c r="D37" s="55">
        <v>2175</v>
      </c>
      <c r="E37" t="s">
        <v>778</v>
      </c>
      <c r="F37" s="55" t="s">
        <v>636</v>
      </c>
    </row>
    <row r="38" spans="1:6" x14ac:dyDescent="0.25">
      <c r="A38" s="82" t="s">
        <v>610</v>
      </c>
      <c r="B38" s="119">
        <v>68151</v>
      </c>
      <c r="D38" s="55">
        <v>2540</v>
      </c>
      <c r="E38" t="s">
        <v>627</v>
      </c>
      <c r="F38" s="55" t="s">
        <v>636</v>
      </c>
    </row>
    <row r="39" spans="1:6" x14ac:dyDescent="0.25">
      <c r="A39" s="82" t="s">
        <v>611</v>
      </c>
      <c r="B39" s="119">
        <v>63039</v>
      </c>
      <c r="D39" s="55">
        <v>2780</v>
      </c>
      <c r="E39" t="s">
        <v>628</v>
      </c>
      <c r="F39" s="55" t="s">
        <v>636</v>
      </c>
    </row>
    <row r="40" spans="1:6" x14ac:dyDescent="0.25">
      <c r="A40" s="82" t="s">
        <v>612</v>
      </c>
      <c r="B40" s="119">
        <v>68242</v>
      </c>
      <c r="D40" s="55">
        <v>2533</v>
      </c>
      <c r="E40" t="s">
        <v>629</v>
      </c>
      <c r="F40" s="55" t="s">
        <v>636</v>
      </c>
    </row>
    <row r="41" spans="1:6" x14ac:dyDescent="0.25">
      <c r="A41" s="82" t="s">
        <v>613</v>
      </c>
      <c r="B41" s="119">
        <v>63226</v>
      </c>
      <c r="D41" s="55">
        <v>2790</v>
      </c>
      <c r="E41" t="s">
        <v>779</v>
      </c>
      <c r="F41" s="55" t="s">
        <v>636</v>
      </c>
    </row>
    <row r="42" spans="1:6" x14ac:dyDescent="0.25">
      <c r="A42" s="82" t="s">
        <v>614</v>
      </c>
      <c r="B42" s="119">
        <v>67020</v>
      </c>
      <c r="D42" s="55">
        <v>2168</v>
      </c>
      <c r="E42" t="s">
        <v>780</v>
      </c>
      <c r="F42" s="55" t="s">
        <v>636</v>
      </c>
    </row>
    <row r="43" spans="1:6" x14ac:dyDescent="0.25">
      <c r="A43" s="82" t="s">
        <v>615</v>
      </c>
      <c r="B43" s="119">
        <v>68239</v>
      </c>
      <c r="D43" s="55">
        <v>2577</v>
      </c>
      <c r="E43" t="s">
        <v>781</v>
      </c>
      <c r="F43" s="55" t="s">
        <v>636</v>
      </c>
    </row>
    <row r="44" spans="1:6" x14ac:dyDescent="0.25">
      <c r="A44" s="82" t="s">
        <v>616</v>
      </c>
      <c r="B44" s="119">
        <v>63292</v>
      </c>
      <c r="D44" s="55">
        <v>2785</v>
      </c>
      <c r="E44" t="s">
        <v>782</v>
      </c>
      <c r="F44" s="55" t="s">
        <v>636</v>
      </c>
    </row>
    <row r="45" spans="1:6" x14ac:dyDescent="0.25">
      <c r="A45" s="82" t="s">
        <v>617</v>
      </c>
      <c r="B45" s="119">
        <v>68072</v>
      </c>
      <c r="D45" s="55">
        <v>2540</v>
      </c>
      <c r="E45" t="s">
        <v>783</v>
      </c>
      <c r="F45" s="55" t="s">
        <v>636</v>
      </c>
    </row>
    <row r="46" spans="1:6" x14ac:dyDescent="0.25">
      <c r="A46" s="82" t="s">
        <v>618</v>
      </c>
      <c r="B46" s="119">
        <v>62100</v>
      </c>
      <c r="D46" s="55">
        <v>2849</v>
      </c>
      <c r="E46" t="s">
        <v>784</v>
      </c>
      <c r="F46" s="55" t="s">
        <v>636</v>
      </c>
    </row>
    <row r="47" spans="1:6" x14ac:dyDescent="0.25">
      <c r="A47" s="82" t="s">
        <v>619</v>
      </c>
      <c r="B47" s="119">
        <v>66124</v>
      </c>
      <c r="D47" s="55">
        <v>2151</v>
      </c>
      <c r="E47" t="s">
        <v>785</v>
      </c>
      <c r="F47" s="55" t="s">
        <v>636</v>
      </c>
    </row>
    <row r="48" spans="1:6" x14ac:dyDescent="0.25">
      <c r="A48" s="82" t="s">
        <v>620</v>
      </c>
      <c r="B48" s="119">
        <v>67113</v>
      </c>
      <c r="D48" s="55">
        <v>2749</v>
      </c>
      <c r="E48" t="s">
        <v>630</v>
      </c>
      <c r="F48" s="55" t="s">
        <v>636</v>
      </c>
    </row>
    <row r="49" spans="1:6" x14ac:dyDescent="0.25">
      <c r="A49" s="82" t="s">
        <v>621</v>
      </c>
      <c r="B49" s="119">
        <v>68253</v>
      </c>
      <c r="D49" s="55">
        <v>2505</v>
      </c>
      <c r="E49" t="s">
        <v>631</v>
      </c>
      <c r="F49" s="55" t="s">
        <v>636</v>
      </c>
    </row>
    <row r="50" spans="1:6" x14ac:dyDescent="0.25">
      <c r="A50" s="82" t="s">
        <v>622</v>
      </c>
      <c r="B50" s="119">
        <v>67019</v>
      </c>
      <c r="D50" s="55">
        <v>2148</v>
      </c>
      <c r="E50" t="s">
        <v>632</v>
      </c>
      <c r="F50" s="55" t="s">
        <v>636</v>
      </c>
    </row>
    <row r="51" spans="1:6" x14ac:dyDescent="0.25">
      <c r="A51" s="82" t="s">
        <v>623</v>
      </c>
      <c r="B51" s="119">
        <v>67105</v>
      </c>
      <c r="D51" s="55">
        <v>2755</v>
      </c>
      <c r="E51" t="s">
        <v>633</v>
      </c>
      <c r="F51" s="55" t="s">
        <v>636</v>
      </c>
    </row>
    <row r="52" spans="1:6" x14ac:dyDescent="0.25">
      <c r="A52" s="82" t="s">
        <v>624</v>
      </c>
      <c r="B52" s="119">
        <v>63077</v>
      </c>
      <c r="D52" s="55">
        <v>2777</v>
      </c>
      <c r="E52" t="s">
        <v>634</v>
      </c>
      <c r="F52" s="55" t="s">
        <v>636</v>
      </c>
    </row>
    <row r="53" spans="1:6" x14ac:dyDescent="0.25">
      <c r="A53" s="82" t="s">
        <v>625</v>
      </c>
      <c r="B53" s="119">
        <v>69138</v>
      </c>
      <c r="D53" s="55">
        <v>2539</v>
      </c>
      <c r="E53" t="s">
        <v>635</v>
      </c>
      <c r="F53" s="55" t="s">
        <v>636</v>
      </c>
    </row>
  </sheetData>
  <pageMargins left="0.70866141732283472" right="0.70866141732283472" top="0.74803149606299213" bottom="0.74803149606299213" header="0.31496062992125984" footer="0.31496062992125984"/>
  <pageSetup paperSize="8" scale="9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8</vt:i4>
      </vt:variant>
    </vt:vector>
  </HeadingPairs>
  <TitlesOfParts>
    <vt:vector size="17" baseType="lpstr">
      <vt:lpstr>Cover</vt:lpstr>
      <vt:lpstr>1. Contents</vt:lpstr>
      <vt:lpstr>2. Revenue</vt:lpstr>
      <vt:lpstr>3. Opex</vt:lpstr>
      <vt:lpstr>4. Assets (RAB)</vt:lpstr>
      <vt:lpstr>5. Operational data</vt:lpstr>
      <vt:lpstr>6. Physical Assets</vt:lpstr>
      <vt:lpstr>7. Quality of services</vt:lpstr>
      <vt:lpstr>8. Operating environment</vt:lpstr>
      <vt:lpstr>'5. Operational data'!_ftn1</vt:lpstr>
      <vt:lpstr>'5. Operational data'!_ftnref1</vt:lpstr>
      <vt:lpstr>'4. Assets (RAB)'!OLE_LINK5</vt:lpstr>
      <vt:lpstr>'1. Contents'!Print_Area</vt:lpstr>
      <vt:lpstr>'3. Opex'!Print_Area</vt:lpstr>
      <vt:lpstr>'4. Assets (RAB)'!Print_Area</vt:lpstr>
      <vt:lpstr>'6. Physical Assets'!Print_Area</vt:lpstr>
      <vt:lpstr>Cover!Print_Area</vt:lpstr>
    </vt:vector>
  </TitlesOfParts>
  <Company>ACCC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kcheu</dc:creator>
  <cp:lastModifiedBy>Ley, Andrew</cp:lastModifiedBy>
  <cp:lastPrinted>2014-04-24T01:22:29Z</cp:lastPrinted>
  <dcterms:created xsi:type="dcterms:W3CDTF">2013-06-17T05:26:37Z</dcterms:created>
  <dcterms:modified xsi:type="dcterms:W3CDTF">2014-09-23T08:17:58Z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URI">
    <vt:lpwstr>8071040</vt:lpwstr>
  </property>
  <property fmtid="{D5CDD505-2E9C-101B-9397-08002B2CF9AE}" pid="3" name="Status">
    <vt:lpwstr>Ready</vt:lpwstr>
  </property>
  <property fmtid="{D5CDD505-2E9C-101B-9397-08002B2CF9AE}" pid="4" name="DatabaseID">
    <vt:lpwstr>AC</vt:lpwstr>
  </property>
  <property fmtid="{D5CDD505-2E9C-101B-9397-08002B2CF9AE}" pid="5" name="OnClose">
    <vt:lpwstr/>
  </property>
  <property fmtid="{D5CDD505-2E9C-101B-9397-08002B2CF9AE}" pid="6" name="cf">
    <vt:lpwstr>C:\Documents and Settings\anley\Local Settings\Temporary Internet Files\Content.Outlook\KR60LDCG\Attachment 3 - End Energy economic benchmarking data templates  Consolidated Information 031 addendum.xlsx</vt:lpwstr>
  </property>
  <property fmtid="{D5CDD505-2E9C-101B-9397-08002B2CF9AE}" pid="7" name="currfile">
    <vt:lpwstr>C:\Documents and Settings\anley\Local Settings\Temporary Internet Files\Content.Outlook\KR60LDCG\Attachment 3 - End Energy economic benchmarking data templates  Consolidated Information 031 addendum.xlsx</vt:lpwstr>
  </property>
</Properties>
</file>