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8.xml" ContentType="application/vnd.ms-excel.controlproperties+xml"/>
  <Override PartName="/xl/drawings/drawing1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hidePivotFieldList="1"/>
  <mc:AlternateContent xmlns:mc="http://schemas.openxmlformats.org/markup-compatibility/2006">
    <mc:Choice Requires="x15">
      <x15ac:absPath xmlns:x15ac="http://schemas.microsoft.com/office/spreadsheetml/2010/11/ac" url="N:\Corporate Finance\STATUTORY REPORTING\2. Annual Accounts\2.3 FY17-18\2.3.3 Regulatory Accounts\Regulatory Accounts\For Submission to AER\Final submission to AER\"/>
    </mc:Choice>
  </mc:AlternateContent>
  <bookViews>
    <workbookView xWindow="10230" yWindow="-20" windowWidth="10280" windowHeight="7580" tabRatio="840"/>
  </bookViews>
  <sheets>
    <sheet name="Index" sheetId="1" r:id="rId1"/>
    <sheet name="P&amp;L WS" sheetId="2" state="hidden" r:id="rId2"/>
    <sheet name="RFS Inc" sheetId="3" r:id="rId3"/>
    <sheet name="DISAGG Inc" sheetId="4" r:id="rId4"/>
    <sheet name="DISAGG Opex" sheetId="5" r:id="rId5"/>
    <sheet name="DISAGG Aloc1" sheetId="6" r:id="rId6"/>
    <sheet name="DISAGG Aloc2" sheetId="7" r:id="rId7"/>
    <sheet name="PTS Adj" sheetId="8" r:id="rId8"/>
    <sheet name="PTS PriceRedn" sheetId="17" r:id="rId9"/>
    <sheet name="PTS PDisc" sheetId="16" r:id="rId10"/>
    <sheet name="DISAGG ProvSum" sheetId="11" r:id="rId11"/>
    <sheet name="INF RelPartTrans" sheetId="12" r:id="rId12"/>
    <sheet name="Inf Rev Rec" sheetId="13" r:id="rId13"/>
    <sheet name="Historic Capex by Asset Class" sheetId="18" r:id="rId14"/>
    <sheet name="NCIPAP" sheetId="19" r:id="rId15"/>
    <sheet name="Historic Capex - Non network." sheetId="2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03J1">'[1]03 - J1'!$A$5:$A$9</definedName>
    <definedName name="_04J2">'[1]04 - J2'!$A$5:$A$9</definedName>
    <definedName name="_05J3">'[1]05 - J3'!$A$5:$A$17</definedName>
    <definedName name="_06J4">'[1]06 - J4'!$A$5:$A$18</definedName>
    <definedName name="_08HeaderFlag">'[1]08 - Header flag'!$A$5</definedName>
    <definedName name="_09ProjectPhase">'[1]09 - Project Phase'!$A$5:$A$11</definedName>
    <definedName name="_10AERyear">'[1]10 - AER Year'!$A$5:$A$46</definedName>
    <definedName name="_11aWOtypeMaintType">#REF!</definedName>
    <definedName name="_11aWOtypeMaintType2">#REF!</definedName>
    <definedName name="_A66444" localSheetId="0">Index!$A$11380</definedName>
    <definedName name="_A6644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EquipmentType">'[1]20 - Equipment Type'!$A$5:$A$25</definedName>
    <definedName name="_MileStoneCode">'[1]13 - milestone code'!$B$5:$B$28</definedName>
    <definedName name="_MilestoneReportFlag">'[1]14 - milestone report flag'!$A$5:$A$6</definedName>
    <definedName name="_ResourceClass">'[1]17a - Resource Class'!$A$5:$A$9</definedName>
    <definedName name="_ResourceTypes">'[1]17b - Resource Types'!$D$4:$D$156</definedName>
    <definedName name="_UOM">'[1]19 - UOM'!$A$5:$A$99</definedName>
    <definedName name="_WorkGroups">'[1]01 - WorkGroups (draft)'!$G$2:$G$73</definedName>
    <definedName name="_Yr1">#REF!</definedName>
    <definedName name="a">#REF!</definedName>
    <definedName name="aa" hidden="1">{#N/A,#N/A,FALSE,"#Title#";#N/A,#N/A,FALSE,"#Oper Mth#";#N/A,#N/A,FALSE,"#Oper YTD#";#N/A,#N/A,FALSE,"#Employee#";#N/A,#N/A,FALSE,"#Capital#";#N/A,#N/A,FALSE,"#Board Treasury#"}</definedName>
    <definedName name="aaa">#REF!</definedName>
    <definedName name="abc" hidden="1">{#N/A,#N/A,FALSE,"#Title#";#N/A,#N/A,FALSE,"#Oper Mth#";#N/A,#N/A,FALSE,"#Oper YTD#";#N/A,#N/A,FALSE,"#Employee#";#N/A,#N/A,FALSE,"#Capital#";#N/A,#N/A,FALSE,"#Board Treasury#"}</definedName>
    <definedName name="abcd">#REF!</definedName>
    <definedName name="Asset1">#REF!</definedName>
    <definedName name="Asset10">#REF!</definedName>
    <definedName name="Asset11">#REF!</definedName>
    <definedName name="asset11a">#REF!</definedName>
    <definedName name="Asset12">#REF!</definedName>
    <definedName name="Asset13">#REF!</definedName>
    <definedName name="Asset14">#REF!</definedName>
    <definedName name="Asset15">#REF!</definedName>
    <definedName name="Asset16">[2]Input!$G$22</definedName>
    <definedName name="Asset17">[2]Input!$G$23</definedName>
    <definedName name="Asset18">#REF!</definedName>
    <definedName name="Asset19">[2]Input!$G$25</definedName>
    <definedName name="Asset2">#REF!</definedName>
    <definedName name="Asset20">#REF!</definedName>
    <definedName name="Asset24">[2]Input!$G$30</definedName>
    <definedName name="Asset25">[2]Input!$G$31</definedName>
    <definedName name="Asset26">[2]Input!$G$32</definedName>
    <definedName name="Asset27">[2]Input!$G$33</definedName>
    <definedName name="Asset3">#REF!</definedName>
    <definedName name="Asset4">#REF!</definedName>
    <definedName name="Asset5">#REF!</definedName>
    <definedName name="Asset6">#REF!</definedName>
    <definedName name="Asset7">#REF!</definedName>
    <definedName name="Asset8">#REF!</definedName>
    <definedName name="Asset9">#REF!</definedName>
    <definedName name="Bobcat">[3]Factors!$B$15</definedName>
    <definedName name="CALENDER">[4]period!$A$3:$G$15</definedName>
    <definedName name="Capex" hidden="1">{#N/A,#N/A,FALSE,"#Title#";#N/A,#N/A,FALSE,"#Oper Mth#";#N/A,#N/A,FALSE,"#Oper YTD#";#N/A,#N/A,FALSE,"#Employee#";#N/A,#N/A,FALSE,"#Capital#";#N/A,#N/A,FALSE,"#Board Treasury#"}</definedName>
    <definedName name="Category">[5]Category!$A$2:$A$51</definedName>
    <definedName name="CBDRiskAdjCapex">#REF!</definedName>
    <definedName name="ContingentRisk">#REF!</definedName>
    <definedName name="costCol">[3]Factors!$C$49</definedName>
    <definedName name="crane">[3]Factors!$B$13</definedName>
    <definedName name="d" hidden="1">{#N/A,#N/A,FALSE,"#Title#";#N/A,#N/A,FALSE,"#Oper Mth#";#N/A,#N/A,FALSE,"#Oper YTD#";#N/A,#N/A,FALSE,"#Employee#";#N/A,#N/A,FALSE,"#Capital#";#N/A,#N/A,FALSE,"#Board Treasury#"}</definedName>
    <definedName name="dd" hidden="1">{#N/A,#N/A,FALSE,"#Title#";#N/A,#N/A,FALSE,"#Oper Mth#";#N/A,#N/A,FALSE,"#Oper YTD#";#N/A,#N/A,FALSE,"#Employee#";#N/A,#N/A,FALSE,"#Capital#";#N/A,#N/A,FALSE,"#Board Treasury#"}</definedName>
    <definedName name="ddd" hidden="1">{#N/A,#N/A,FALSE,"#Title#";#N/A,#N/A,FALSE,"#Oper Mth#";#N/A,#N/A,FALSE,"#Oper YTD#";#N/A,#N/A,FALSE,"#Employee#";#N/A,#N/A,FALSE,"#Capital#";#N/A,#N/A,FALSE,"#Board Treasury#"}</definedName>
    <definedName name="Delay_Option">#REF!</definedName>
    <definedName name="dfdgf" hidden="1">{#N/A,#N/A,FALSE,"#Title#";#N/A,#N/A,FALSE,"#Oper Mth#";#N/A,#N/A,FALSE,"#Oper YTD#";#N/A,#N/A,FALSE,"#Employee#";#N/A,#N/A,FALSE,"#Capital#";#N/A,#N/A,FALSE,"#Board Treasury#"}</definedName>
    <definedName name="DNSP">[6]Outcomes!$B$2</definedName>
    <definedName name="e" localSheetId="0">[7]Strategies!$B$6:$Q$160</definedName>
    <definedName name="e" localSheetId="11">[7]Strategies!$B$6:$Q$160</definedName>
    <definedName name="e">[8]Strategies!$B$6:$Q$160</definedName>
    <definedName name="ee">[9]Strategies!$B$6:$Q$160</definedName>
    <definedName name="EO">[3]Factors!$C$5</definedName>
    <definedName name="EWP">[3]Factors!$B$14</definedName>
    <definedName name="Good_count">#REF!</definedName>
    <definedName name="IQ_ADDIN" hidden="1">"AUTO"</definedName>
    <definedName name="IQ_AVG_PRICE_TARGET" hidden="1">"c82"</definedName>
    <definedName name="IQ_CH" hidden="1">110000</definedName>
    <definedName name="IQ_CLASSB_OUTSTANDING_BS_DATE" hidden="1">"c1972"</definedName>
    <definedName name="IQ_CLASSB_OUTSTANDING_FILING_DATE" hidden="1">"c1974"</definedName>
    <definedName name="IQ_CONV_RATE" hidden="1">"c2192"</definedName>
    <definedName name="IQ_CQ" hidden="1">5000</definedName>
    <definedName name="IQ_CY" hidden="1">10000</definedName>
    <definedName name="IQ_DAILY" hidden="1">500000</definedName>
    <definedName name="IQ_DPAC" hidden="1">"c2801"</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FH" hidden="1">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INTEREST_LT_DEBT" hidden="1">"c2086"</definedName>
    <definedName name="IQ_LATESTK" hidden="1">1000</definedName>
    <definedName name="IQ_LATESTQ" hidden="1">500</definedName>
    <definedName name="IQ_LISTING_CURRENCY" hidden="1">"c2127"</definedName>
    <definedName name="IQ_LTM" hidden="1">2000</definedName>
    <definedName name="IQ_LTMMONTH" hidden="1">120000</definedName>
    <definedName name="IQ_MONTH" hidden="1">15000</definedName>
    <definedName name="IQ_NAMES_REVISION_DATE_" hidden="1">40616.7087152778</definedName>
    <definedName name="IQ_NAV_ACT_OR_EST" hidden="1">"c2225"</definedName>
    <definedName name="IQ_NTM" hidden="1">6000</definedName>
    <definedName name="IQ_NUM_OFFICES" hidden="1">"c2088"</definedName>
    <definedName name="IQ_NUMBER_SHAREHOLDERS_CLASSB" hidden="1">"c1969"</definedName>
    <definedName name="IQ_OG_OTHER_ADJ" hidden="1">"c1999"</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RIMARY_EPS_TYPE_THOM" hidden="1">"c5297"</definedName>
    <definedName name="IQ_SHAREOUTSTANDING" hidden="1">"c1347"</definedName>
    <definedName name="IQ_SP_ISSUE_LC_ACTION" hidden="1">"c2644"</definedName>
    <definedName name="IQ_SP_ISSUE_LC_DATE" hidden="1">"c2643"</definedName>
    <definedName name="IQ_SP_ISSUE_LC_LT" hidden="1">"c2645"</definedName>
    <definedName name="IQ_STOCK_BASED_COGS_FIN" hidden="1">"c2998"</definedName>
    <definedName name="IQ_STOCK_BASED_COGS_UTIL" hidden="1">"c2997"</definedName>
    <definedName name="IQ_TARGET_PRICE_LASTCLOSE" hidden="1">"c1855"</definedName>
    <definedName name="IQ_TODAY" hidden="1">0</definedName>
    <definedName name="IQ_TOTAL_DEBT_DUE" hidden="1">"c2509"</definedName>
    <definedName name="IQ_TOTAL_PENSION_OBLIGATION" hidden="1">"c1292"</definedName>
    <definedName name="IQ_TR_BUY_ADVISORS" hidden="1">"c2387"</definedName>
    <definedName name="IQ_TR_SELL_ADVISORS" hidden="1">"c2388"</definedName>
    <definedName name="IQ_TR_SUBDEBT" hidden="1">"c2370"</definedName>
    <definedName name="IQ_TR_TARGET_ADVISORS" hidden="1">"c2386"</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WEEK" hidden="1">50000</definedName>
    <definedName name="IQ_YTD" hidden="1">3000</definedName>
    <definedName name="IQ_YTDMONTH" hidden="1">130000</definedName>
    <definedName name="IQRA10" hidden="1">"$A$11:$A$39"</definedName>
    <definedName name="IQRA12" hidden="1">"$A$13:$A$264"</definedName>
    <definedName name="IQRA13" hidden="1">"$A$14:$A$264"</definedName>
    <definedName name="IQRA14" hidden="1">"$A$15:$A$457"</definedName>
    <definedName name="IQRA15" hidden="1">"$A$16:$A$458"</definedName>
    <definedName name="IQRA4" hidden="1">"$A$5:$A$26"</definedName>
    <definedName name="IQRA5" hidden="1">"$A$6:$A$33"</definedName>
    <definedName name="IQRA6" hidden="1">"$A$7:$A$29"</definedName>
    <definedName name="IQRA7" hidden="1">"$A$8:$A$30"</definedName>
    <definedName name="IQRA8" hidden="1">"$A$9:$A$259"</definedName>
    <definedName name="IQRA9" hidden="1">"$A$10:$A$32"</definedName>
    <definedName name="IQRB2" hidden="1">"$B$3:$B$24"</definedName>
    <definedName name="IQRB4" hidden="1">"$B$5:$B$26"</definedName>
    <definedName name="IQRB5" hidden="1">"$B$6:$B$133"</definedName>
    <definedName name="IQRB8" hidden="1">"$B$9:$B$262"</definedName>
    <definedName name="IQRC5" hidden="1">"$C$6:$C$133"</definedName>
    <definedName name="IQRD4" hidden="1">"$D$5:$D$26"</definedName>
    <definedName name="IQRF1" hidden="1">"$F$2:$F$23"</definedName>
    <definedName name="IQRF3" hidden="1">"$F$4:$F$25"</definedName>
    <definedName name="IQRF4" hidden="1">"$F$5:$F$26"</definedName>
    <definedName name="IQRF5" hidden="1">"$F$6:$F$27"</definedName>
    <definedName name="IQRF6" hidden="1">"$F$7:$F$28"</definedName>
    <definedName name="IQRG1" hidden="1">"$G$2:$G$23"</definedName>
    <definedName name="IQRG3" hidden="1">"$G$4:$G$25"</definedName>
    <definedName name="IQRG6" hidden="1">"$G$7:$G$28"</definedName>
    <definedName name="IQRI1" hidden="1">"$I$2:$I$23"</definedName>
    <definedName name="IQRJ1" hidden="1">"$J$2:$J$23"</definedName>
    <definedName name="p" hidden="1">{#N/A,#N/A,FALSE,"#Title#";#N/A,#N/A,FALSE,"#Oper Mth#";#N/A,#N/A,FALSE,"#Oper YTD#";#N/A,#N/A,FALSE,"#Employee#";#N/A,#N/A,FALSE,"#Capital#";#N/A,#N/A,FALSE,"#Board Treasury#"}</definedName>
    <definedName name="PO">[3]Factors!$B$5</definedName>
    <definedName name="_xlnm.Print_Area" localSheetId="5">'DISAGG Aloc1'!$A$1:$H$41</definedName>
    <definedName name="_xlnm.Print_Area" localSheetId="6">'DISAGG Aloc2'!$A$1:$H$60</definedName>
    <definedName name="_xlnm.Print_Area" localSheetId="3">'DISAGG Inc'!$A$1:$J$45</definedName>
    <definedName name="_xlnm.Print_Area" localSheetId="4">'DISAGG Opex'!$A$1:$M$45</definedName>
    <definedName name="_xlnm.Print_Area" localSheetId="10">'DISAGG ProvSum'!$A$1:$I$33</definedName>
    <definedName name="_xlnm.Print_Area" localSheetId="15">'Historic Capex - Non network.'!$A$1:$P$26</definedName>
    <definedName name="_xlnm.Print_Area" localSheetId="13">'Historic Capex by Asset Class'!$A$1:$L$124</definedName>
    <definedName name="_xlnm.Print_Area" localSheetId="0">Index!$B$1:$E$37</definedName>
    <definedName name="_xlnm.Print_Area" localSheetId="11">'INF RelPartTrans'!$A$1:$E$57</definedName>
    <definedName name="_xlnm.Print_Area" localSheetId="12">'Inf Rev Rec'!$A$1:$F$23</definedName>
    <definedName name="_xlnm.Print_Area" localSheetId="14">NCIPAP!$A$1:$D$64</definedName>
    <definedName name="_xlnm.Print_Area" localSheetId="1">'P&amp;L WS'!$A$1:$S$59</definedName>
    <definedName name="_xlnm.Print_Area" localSheetId="7">'PTS Adj'!$A$1:$F$27</definedName>
    <definedName name="_xlnm.Print_Area" localSheetId="9">'PTS PDisc'!$A$1:$F$23</definedName>
    <definedName name="_xlnm.Print_Area" localSheetId="8">'PTS PriceRedn'!$A$1:$C$32</definedName>
    <definedName name="_xlnm.Print_Area" localSheetId="2">'RFS Inc'!$A$1:$H$43</definedName>
    <definedName name="Project_Lead_Times" localSheetId="0">'[10]Lead times'!$A$7:$D$23</definedName>
    <definedName name="Project_Lead_Times" localSheetId="11">'[10]Lead times'!$A$7:$D$23</definedName>
    <definedName name="Project_Lead_Times">'[11]Lead times'!$A$7:$D$23</definedName>
    <definedName name="Project_Lead_Times_Local" localSheetId="0">'[12]Lead times'!$A$5:$D$22</definedName>
    <definedName name="Project_Lead_Times_Local" localSheetId="11">'[12]Lead times'!$A$5:$D$22</definedName>
    <definedName name="Project_Lead_Times_Local">'[13]Lead times'!$A$5:$D$22</definedName>
    <definedName name="Project_No.">[14]Data!$C$11:$ER$599</definedName>
    <definedName name="Projects">#REF!</definedName>
    <definedName name="PW">[3]Factors!$E$5</definedName>
    <definedName name="qryXLDateListOutput" localSheetId="0">#REF!</definedName>
    <definedName name="qryXLDateListOutput" localSheetId="11">#REF!</definedName>
    <definedName name="qryXLDateListOutput">#REF!</definedName>
    <definedName name="qryXLOutput" localSheetId="0">#REF!</definedName>
    <definedName name="qryXLOutput" localSheetId="11">#REF!</definedName>
    <definedName name="qryXLOutput">#REF!</definedName>
    <definedName name="qryXLOutputAssetClass" localSheetId="0">#REF!</definedName>
    <definedName name="qryXLOutputAssetClass" localSheetId="11">#REF!</definedName>
    <definedName name="qryXLOutputAssetClass">#REF!</definedName>
    <definedName name="qryXLOutputAssetClassGroups" localSheetId="0">#REF!</definedName>
    <definedName name="qryXLOutputAssetClassGroups" localSheetId="11">#REF!</definedName>
    <definedName name="qryXLOutputAssetClassGroups">#REF!</definedName>
    <definedName name="Rate">#REF!</definedName>
    <definedName name="Recover">[15]Macro1!$A$99</definedName>
    <definedName name="Reject_count">#REF!</definedName>
    <definedName name="RiskAdjCapex">#REF!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500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TRUE</definedName>
    <definedName name="RiskUseMultipleCPUs" hidden="1">FALSE</definedName>
    <definedName name="ScenarioRiskAdjCapex">#REF!</definedName>
    <definedName name="Source_Cost" localSheetId="0">'[16]Source Data'!$A$58:$AG$381</definedName>
    <definedName name="Source_Cost" localSheetId="11">'[16]Source Data'!$A$58:$AG$381</definedName>
    <definedName name="Source_Cost">'[17]Source Data'!$A$58:$AG$381</definedName>
    <definedName name="Strategies" localSheetId="0">[18]Strategies!$B$7:$Q$141</definedName>
    <definedName name="Strategies" localSheetId="11">[18]Strategies!$B$7:$Q$141</definedName>
    <definedName name="Strategies">[19]Strategies!$B$7:$Q$141</definedName>
    <definedName name="TableName">"Dummy"</definedName>
    <definedName name="TM1REBUILDOPTION">1</definedName>
    <definedName name="TP">[3]Factors!$D$5</definedName>
    <definedName name="vMDX">'[20]RC-AC-Acc - Raw Data'!#REF!</definedName>
    <definedName name="weekday">[21]Info!$A$26:$B$32</definedName>
    <definedName name="wrn.Board." hidden="1">{#N/A,#N/A,FALSE,"#Title#";#N/A,#N/A,FALSE,"#Oper Mth#";#N/A,#N/A,FALSE,"#Oper YTD#";#N/A,#N/A,FALSE,"#Employee#";#N/A,#N/A,FALSE,"#Capital#";#N/A,#N/A,FALSE,"#Board Treasury#"}</definedName>
    <definedName name="x" hidden="1">{#N/A,#N/A,FALSE,"#Title#";#N/A,#N/A,FALSE,"#Oper Mth#";#N/A,#N/A,FALSE,"#Oper YTD#";#N/A,#N/A,FALSE,"#Employee#";#N/A,#N/A,FALSE,"#Capital#";#N/A,#N/A,FALSE,"#Board Treasury#"}</definedName>
    <definedName name="xxx">[22]Macro1!$A$23</definedName>
    <definedName name="YEAR">[6]Outcomes!$B$3</definedName>
    <definedName name="Year1">#REF!</definedName>
    <definedName name="Year2007">#REF!</definedName>
    <definedName name="Year2008">#REF!</definedName>
    <definedName name="Z_1F91C3F2_787D_11D6_AA44_00025598F12B_.wvu.Cols" localSheetId="11" hidden="1">'INF RelPartTrans'!$G:$G</definedName>
    <definedName name="Z_70A3F900_0B28_11D6_ACAF_000255731A15_.wvu.Cols" localSheetId="11" hidden="1">'INF RelPartTrans'!$G:$G</definedName>
    <definedName name="Z_E765FADE_A475_4E49_8C6A_2534F85EE150_.wvu.Cols" localSheetId="12" hidden="1">'Inf Rev Rec'!$H:$H</definedName>
    <definedName name="Z_E765FADE_A475_4E49_8C6A_2534F85EE150_.wvu.Cols" localSheetId="1" hidden="1">'P&amp;L WS'!$B:$C,'P&amp;L WS'!$H:$I</definedName>
    <definedName name="Z_E765FADE_A475_4E49_8C6A_2534F85EE150_.wvu.PrintArea" localSheetId="5" hidden="1">'DISAGG Aloc1'!$A$1:$H$41</definedName>
    <definedName name="Z_E765FADE_A475_4E49_8C6A_2534F85EE150_.wvu.PrintArea" localSheetId="6" hidden="1">'DISAGG Aloc2'!$A$1:$H$60</definedName>
    <definedName name="Z_E765FADE_A475_4E49_8C6A_2534F85EE150_.wvu.PrintArea" localSheetId="3" hidden="1">'DISAGG Inc'!$A$1:$J$44</definedName>
    <definedName name="Z_E765FADE_A475_4E49_8C6A_2534F85EE150_.wvu.PrintArea" localSheetId="4" hidden="1">'DISAGG Opex'!$A$1:$M$64</definedName>
    <definedName name="Z_E765FADE_A475_4E49_8C6A_2534F85EE150_.wvu.PrintArea" localSheetId="10" hidden="1">'DISAGG ProvSum'!$A$1:$I$33</definedName>
    <definedName name="Z_E765FADE_A475_4E49_8C6A_2534F85EE150_.wvu.PrintArea" localSheetId="0" hidden="1">Index!$B$1:$D$37</definedName>
    <definedName name="Z_E765FADE_A475_4E49_8C6A_2534F85EE150_.wvu.PrintArea" localSheetId="11" hidden="1">'INF RelPartTrans'!$A$1:$E$57</definedName>
    <definedName name="Z_E765FADE_A475_4E49_8C6A_2534F85EE150_.wvu.PrintArea" localSheetId="12" hidden="1">'Inf Rev Rec'!$A$1:$F$23</definedName>
    <definedName name="Z_E765FADE_A475_4E49_8C6A_2534F85EE150_.wvu.PrintArea" localSheetId="1" hidden="1">'P&amp;L WS'!$A$1:$S$59</definedName>
    <definedName name="Z_E765FADE_A475_4E49_8C6A_2534F85EE150_.wvu.PrintArea" localSheetId="7" hidden="1">'PTS Adj'!$A$1:$F$27</definedName>
    <definedName name="Z_E765FADE_A475_4E49_8C6A_2534F85EE150_.wvu.PrintArea" localSheetId="2" hidden="1">'RFS Inc'!$A$1:$H$43</definedName>
  </definedNames>
  <calcPr calcId="162913"/>
  <customWorkbookViews>
    <customWorkbookView name="Xue Frances - Personal View" guid="{E765FADE-A475-4E49-8C6A-2534F85EE150}" mergeInterval="0" personalView="1" maximized="1" windowWidth="1916" windowHeight="689" tabRatio="940" activeSheetId="11"/>
  </customWorkbookViews>
</workbook>
</file>

<file path=xl/calcChain.xml><?xml version="1.0" encoding="utf-8"?>
<calcChain xmlns="http://schemas.openxmlformats.org/spreadsheetml/2006/main">
  <c r="D21" i="3" l="1"/>
  <c r="G21" i="3" s="1"/>
  <c r="D23" i="3"/>
  <c r="G23" i="3" s="1"/>
  <c r="K28" i="4"/>
  <c r="K27" i="4"/>
  <c r="D20" i="3"/>
  <c r="G20" i="3" s="1"/>
  <c r="F13" i="3"/>
  <c r="F16" i="3"/>
  <c r="E13" i="8"/>
  <c r="F25" i="3" s="1"/>
  <c r="G25" i="3" s="1"/>
  <c r="K20" i="2"/>
  <c r="R20" i="2" s="1"/>
  <c r="O41" i="2"/>
  <c r="S41" i="2" s="1"/>
  <c r="O46" i="2"/>
  <c r="S46" i="2"/>
  <c r="O34" i="2"/>
  <c r="E24" i="2"/>
  <c r="R18" i="2"/>
  <c r="O8" i="2"/>
  <c r="S45" i="2"/>
  <c r="O7" i="2"/>
  <c r="S7" i="2" s="1"/>
  <c r="O6" i="2"/>
  <c r="S6" i="2" s="1"/>
  <c r="O23" i="2"/>
  <c r="R33" i="2"/>
  <c r="S51" i="2"/>
  <c r="S52" i="2"/>
  <c r="I13" i="2"/>
  <c r="O27" i="2"/>
  <c r="O57" i="2"/>
  <c r="O35" i="2"/>
  <c r="O22" i="2"/>
  <c r="O21" i="2"/>
  <c r="H36" i="2"/>
  <c r="A15" i="7"/>
  <c r="A17" i="6"/>
  <c r="D32" i="3"/>
  <c r="G32" i="3"/>
  <c r="A9" i="3"/>
  <c r="N32" i="5"/>
  <c r="N31" i="5"/>
  <c r="N22" i="5"/>
  <c r="N21" i="5"/>
  <c r="N20" i="5"/>
  <c r="N18" i="5"/>
  <c r="M13" i="5"/>
  <c r="A9" i="5"/>
  <c r="K38" i="4"/>
  <c r="K36" i="4"/>
  <c r="K34" i="4"/>
  <c r="K31" i="4"/>
  <c r="K29" i="4"/>
  <c r="K26" i="4"/>
  <c r="K22" i="4"/>
  <c r="K17" i="4"/>
  <c r="K16" i="4"/>
  <c r="O53" i="2"/>
  <c r="B36" i="2"/>
  <c r="H33" i="2"/>
  <c r="I37" i="2"/>
  <c r="B33" i="2"/>
  <c r="C37" i="2"/>
  <c r="C39" i="2"/>
  <c r="C44" i="2"/>
  <c r="C48" i="2"/>
  <c r="C50" i="2"/>
  <c r="C55" i="2"/>
  <c r="C59" i="2"/>
  <c r="S29" i="2"/>
  <c r="H21" i="2"/>
  <c r="I24" i="2"/>
  <c r="I39" i="2"/>
  <c r="I44" i="2"/>
  <c r="I48" i="2"/>
  <c r="I50" i="2"/>
  <c r="I55" i="2"/>
  <c r="I59" i="2"/>
  <c r="S27" i="2"/>
  <c r="H18" i="2"/>
  <c r="B18" i="2"/>
  <c r="C24" i="2"/>
  <c r="C13" i="2"/>
  <c r="S57" i="2"/>
  <c r="K32" i="4"/>
  <c r="D14" i="3"/>
  <c r="G14" i="3" s="1"/>
  <c r="D25" i="3"/>
  <c r="D26" i="3"/>
  <c r="G26" i="3" s="1"/>
  <c r="K37" i="4"/>
  <c r="E21" i="8"/>
  <c r="D36" i="2"/>
  <c r="R35" i="2"/>
  <c r="O9" i="2"/>
  <c r="S9" i="2" s="1"/>
  <c r="K24" i="4"/>
  <c r="G13" i="3"/>
  <c r="D22" i="3"/>
  <c r="G22" i="3" s="1"/>
  <c r="F28" i="3" l="1"/>
  <c r="E39" i="2"/>
  <c r="E44" i="2" s="1"/>
  <c r="E48" i="2" s="1"/>
  <c r="G16" i="3"/>
  <c r="G28" i="3" s="1"/>
  <c r="O31" i="2"/>
  <c r="D33" i="2"/>
  <c r="E37" i="2" s="1"/>
  <c r="S13" i="2"/>
  <c r="O36" i="2"/>
  <c r="R22" i="2"/>
  <c r="K12" i="4"/>
  <c r="E13" i="2"/>
  <c r="E50" i="2" s="1"/>
  <c r="E55" i="2" s="1"/>
  <c r="E59" i="2" s="1"/>
  <c r="O18" i="2"/>
  <c r="O24" i="2" s="1"/>
  <c r="K61" i="2"/>
  <c r="D13" i="3"/>
  <c r="D16" i="3" s="1"/>
  <c r="D28" i="3" s="1"/>
  <c r="O32" i="2"/>
  <c r="R34" i="2" s="1"/>
  <c r="S36" i="2" s="1"/>
  <c r="N15" i="5"/>
  <c r="K13" i="4"/>
  <c r="K18" i="4"/>
  <c r="K23" i="4"/>
  <c r="K19" i="4"/>
  <c r="K20" i="4"/>
  <c r="K14" i="4"/>
  <c r="O33" i="2" l="1"/>
  <c r="R21" i="2"/>
  <c r="S23" i="2" s="1"/>
  <c r="S43" i="2" s="1"/>
  <c r="S50" i="2" s="1"/>
  <c r="S55" i="2" s="1"/>
  <c r="S59" i="2" l="1"/>
  <c r="U55" i="2"/>
  <c r="U59" i="2" s="1"/>
  <c r="K15" i="4"/>
  <c r="N14" i="5"/>
  <c r="N19" i="5" l="1"/>
  <c r="K25" i="4"/>
  <c r="K30" i="4" l="1"/>
  <c r="N33" i="5"/>
  <c r="M44" i="5"/>
  <c r="K35" i="4" l="1"/>
  <c r="K39" i="4"/>
</calcChain>
</file>

<file path=xl/comments1.xml><?xml version="1.0" encoding="utf-8"?>
<comments xmlns="http://schemas.openxmlformats.org/spreadsheetml/2006/main">
  <authors>
    <author>p85469</author>
    <author>Birkmann Louise</author>
    <author>p85009</author>
  </authors>
  <commentList>
    <comment ref="A3" authorId="0" shapeId="0">
      <text>
        <r>
          <rPr>
            <b/>
            <sz val="8"/>
            <color indexed="81"/>
            <rFont val="Tahoma"/>
            <family val="2"/>
          </rPr>
          <t>p85469:</t>
        </r>
        <r>
          <rPr>
            <sz val="8"/>
            <color indexed="81"/>
            <rFont val="Tahoma"/>
            <family val="2"/>
          </rPr>
          <t xml:space="preserve">
TRJ96P Profit and Loss Report</t>
        </r>
      </text>
    </comment>
    <comment ref="B6" authorId="0" shapeId="0">
      <text>
        <r>
          <rPr>
            <b/>
            <sz val="8"/>
            <color indexed="81"/>
            <rFont val="Tahoma"/>
            <family val="2"/>
          </rPr>
          <t>p85469:</t>
        </r>
        <r>
          <rPr>
            <sz val="8"/>
            <color indexed="81"/>
            <rFont val="Tahoma"/>
            <family val="2"/>
          </rPr>
          <t xml:space="preserve">
Note 3</t>
        </r>
      </text>
    </comment>
    <comment ref="D6" authorId="1" shapeId="0">
      <text>
        <r>
          <rPr>
            <b/>
            <sz val="9"/>
            <color indexed="81"/>
            <rFont val="Tahoma"/>
            <family val="2"/>
          </rPr>
          <t>Birkmann Louise:</t>
        </r>
        <r>
          <rPr>
            <sz val="9"/>
            <color indexed="81"/>
            <rFont val="Tahoma"/>
            <family val="2"/>
          </rPr>
          <t xml:space="preserve">
Note 3</t>
        </r>
      </text>
    </comment>
    <comment ref="H6" authorId="0" shapeId="0">
      <text>
        <r>
          <rPr>
            <b/>
            <sz val="8"/>
            <color indexed="81"/>
            <rFont val="Tahoma"/>
            <family val="2"/>
          </rPr>
          <t>p85469:</t>
        </r>
        <r>
          <rPr>
            <sz val="8"/>
            <color indexed="81"/>
            <rFont val="Tahoma"/>
            <family val="2"/>
          </rPr>
          <t xml:space="preserve">
Note 3</t>
        </r>
      </text>
    </comment>
    <comment ref="B7" authorId="0" shapeId="0">
      <text>
        <r>
          <rPr>
            <b/>
            <sz val="8"/>
            <color indexed="81"/>
            <rFont val="Tahoma"/>
            <family val="2"/>
          </rPr>
          <t>p85469:</t>
        </r>
        <r>
          <rPr>
            <sz val="8"/>
            <color indexed="81"/>
            <rFont val="Tahoma"/>
            <family val="2"/>
          </rPr>
          <t xml:space="preserve">
Note 3</t>
        </r>
      </text>
    </comment>
    <comment ref="D7" authorId="1" shapeId="0">
      <text>
        <r>
          <rPr>
            <b/>
            <sz val="9"/>
            <color indexed="81"/>
            <rFont val="Tahoma"/>
            <family val="2"/>
          </rPr>
          <t>Birkmann Louise:</t>
        </r>
        <r>
          <rPr>
            <sz val="9"/>
            <color indexed="81"/>
            <rFont val="Tahoma"/>
            <family val="2"/>
          </rPr>
          <t xml:space="preserve">
Note 3</t>
        </r>
      </text>
    </comment>
    <comment ref="H7" authorId="0" shapeId="0">
      <text>
        <r>
          <rPr>
            <b/>
            <sz val="8"/>
            <color indexed="81"/>
            <rFont val="Tahoma"/>
            <family val="2"/>
          </rPr>
          <t>p85469:</t>
        </r>
        <r>
          <rPr>
            <sz val="8"/>
            <color indexed="81"/>
            <rFont val="Tahoma"/>
            <family val="2"/>
          </rPr>
          <t xml:space="preserve">
Note 3</t>
        </r>
      </text>
    </comment>
    <comment ref="B8" authorId="0" shapeId="0">
      <text>
        <r>
          <rPr>
            <b/>
            <sz val="8"/>
            <color indexed="81"/>
            <rFont val="Tahoma"/>
            <family val="2"/>
          </rPr>
          <t>p85469:</t>
        </r>
        <r>
          <rPr>
            <sz val="8"/>
            <color indexed="81"/>
            <rFont val="Tahoma"/>
            <family val="2"/>
          </rPr>
          <t xml:space="preserve">
Note 3</t>
        </r>
      </text>
    </comment>
    <comment ref="D8" authorId="1" shapeId="0">
      <text>
        <r>
          <rPr>
            <b/>
            <sz val="9"/>
            <color indexed="81"/>
            <rFont val="Tahoma"/>
            <family val="2"/>
          </rPr>
          <t>Birkmann Louise:</t>
        </r>
        <r>
          <rPr>
            <sz val="9"/>
            <color indexed="81"/>
            <rFont val="Tahoma"/>
            <family val="2"/>
          </rPr>
          <t xml:space="preserve">
Note 3</t>
        </r>
      </text>
    </comment>
    <comment ref="H8" authorId="0" shapeId="0">
      <text>
        <r>
          <rPr>
            <b/>
            <sz val="8"/>
            <color indexed="81"/>
            <rFont val="Tahoma"/>
            <family val="2"/>
          </rPr>
          <t>p85469:</t>
        </r>
        <r>
          <rPr>
            <sz val="8"/>
            <color indexed="81"/>
            <rFont val="Tahoma"/>
            <family val="2"/>
          </rPr>
          <t xml:space="preserve">
Note 3</t>
        </r>
      </text>
    </comment>
    <comment ref="B9" authorId="0" shapeId="0">
      <text>
        <r>
          <rPr>
            <b/>
            <sz val="8"/>
            <color indexed="81"/>
            <rFont val="Tahoma"/>
            <family val="2"/>
          </rPr>
          <t>p85469:</t>
        </r>
        <r>
          <rPr>
            <sz val="8"/>
            <color indexed="81"/>
            <rFont val="Tahoma"/>
            <family val="2"/>
          </rPr>
          <t xml:space="preserve">
Note 3</t>
        </r>
      </text>
    </comment>
    <comment ref="D9" authorId="1" shapeId="0">
      <text>
        <r>
          <rPr>
            <b/>
            <sz val="9"/>
            <color indexed="81"/>
            <rFont val="Tahoma"/>
            <family val="2"/>
          </rPr>
          <t>Birkmann Louise:</t>
        </r>
        <r>
          <rPr>
            <sz val="9"/>
            <color indexed="81"/>
            <rFont val="Tahoma"/>
            <family val="2"/>
          </rPr>
          <t xml:space="preserve">
Note 3</t>
        </r>
      </text>
    </comment>
    <comment ref="H9" authorId="0" shapeId="0">
      <text>
        <r>
          <rPr>
            <b/>
            <sz val="8"/>
            <color indexed="81"/>
            <rFont val="Tahoma"/>
            <family val="2"/>
          </rPr>
          <t>p85469:</t>
        </r>
        <r>
          <rPr>
            <sz val="8"/>
            <color indexed="81"/>
            <rFont val="Tahoma"/>
            <family val="2"/>
          </rPr>
          <t xml:space="preserve">
Note 3</t>
        </r>
      </text>
    </comment>
    <comment ref="D10" authorId="1" shapeId="0">
      <text>
        <r>
          <rPr>
            <b/>
            <sz val="9"/>
            <color indexed="81"/>
            <rFont val="Tahoma"/>
            <family val="2"/>
          </rPr>
          <t>Birkmann Louise:</t>
        </r>
        <r>
          <rPr>
            <sz val="9"/>
            <color indexed="81"/>
            <rFont val="Tahoma"/>
            <family val="2"/>
          </rPr>
          <t xml:space="preserve">
Note 3</t>
        </r>
      </text>
    </comment>
    <comment ref="D11" authorId="1" shapeId="0">
      <text>
        <r>
          <rPr>
            <b/>
            <sz val="9"/>
            <color indexed="81"/>
            <rFont val="Tahoma"/>
            <family val="2"/>
          </rPr>
          <t>Birkmann Louise:</t>
        </r>
        <r>
          <rPr>
            <sz val="9"/>
            <color indexed="81"/>
            <rFont val="Tahoma"/>
            <family val="2"/>
          </rPr>
          <t xml:space="preserve">
Note 3</t>
        </r>
      </text>
    </comment>
    <comment ref="D12" authorId="1" shapeId="0">
      <text>
        <r>
          <rPr>
            <b/>
            <sz val="9"/>
            <color indexed="81"/>
            <rFont val="Tahoma"/>
            <family val="2"/>
          </rPr>
          <t xml:space="preserve">Birkmann Louise: </t>
        </r>
        <r>
          <rPr>
            <sz val="9"/>
            <color indexed="81"/>
            <rFont val="Tahoma"/>
            <family val="2"/>
          </rPr>
          <t xml:space="preserve">Note 3
</t>
        </r>
      </text>
    </comment>
    <comment ref="C13" authorId="0" shapeId="0">
      <text>
        <r>
          <rPr>
            <b/>
            <sz val="8"/>
            <color indexed="81"/>
            <rFont val="Tahoma"/>
            <family val="2"/>
          </rPr>
          <t>p85469:</t>
        </r>
        <r>
          <rPr>
            <sz val="8"/>
            <color indexed="81"/>
            <rFont val="Tahoma"/>
            <family val="2"/>
          </rPr>
          <t xml:space="preserve">
"Total Revenue" figure shown in Note 3</t>
        </r>
      </text>
    </comment>
    <comment ref="E13" authorId="1" shapeId="0">
      <text>
        <r>
          <rPr>
            <b/>
            <sz val="9"/>
            <color indexed="81"/>
            <rFont val="Tahoma"/>
            <family val="2"/>
          </rPr>
          <t>Birkmann Louise:</t>
        </r>
        <r>
          <rPr>
            <sz val="9"/>
            <color indexed="81"/>
            <rFont val="Tahoma"/>
            <family val="2"/>
          </rPr>
          <t xml:space="preserve">
Reconcile to Total Revenue Note 3</t>
        </r>
      </text>
    </comment>
    <comment ref="I13" authorId="0" shapeId="0">
      <text>
        <r>
          <rPr>
            <b/>
            <sz val="8"/>
            <color indexed="81"/>
            <rFont val="Tahoma"/>
            <family val="2"/>
          </rPr>
          <t>p85469:</t>
        </r>
        <r>
          <rPr>
            <sz val="8"/>
            <color indexed="81"/>
            <rFont val="Tahoma"/>
            <family val="2"/>
          </rPr>
          <t xml:space="preserve">
Reconcile to Total Revenue Note 3</t>
        </r>
      </text>
    </comment>
    <comment ref="B18" authorId="2" shapeId="0">
      <text>
        <r>
          <rPr>
            <b/>
            <sz val="8"/>
            <color indexed="81"/>
            <rFont val="Tahoma"/>
            <family val="2"/>
          </rPr>
          <t>p85009:</t>
        </r>
        <r>
          <rPr>
            <sz val="8"/>
            <color indexed="81"/>
            <rFont val="Tahoma"/>
            <family val="2"/>
          </rPr>
          <t xml:space="preserve">
From Oracle Discoverer Report Prescribed Opex Costs less Accounts 388 &amp; 389</t>
        </r>
      </text>
    </comment>
    <comment ref="D18" authorId="1" shapeId="0">
      <text>
        <r>
          <rPr>
            <b/>
            <sz val="9"/>
            <color indexed="81"/>
            <rFont val="Tahoma"/>
            <family val="2"/>
          </rPr>
          <t>Birkmann Louise:</t>
        </r>
        <r>
          <rPr>
            <sz val="9"/>
            <color indexed="81"/>
            <rFont val="Tahoma"/>
            <family val="2"/>
          </rPr>
          <t xml:space="preserve">
Agrees to the Historic Opex by Expenditure Category template - Total Controllable Opex
Reconciles to the Finance Cube</t>
        </r>
      </text>
    </comment>
    <comment ref="H18" authorId="0" shapeId="0">
      <text>
        <r>
          <rPr>
            <b/>
            <sz val="8"/>
            <color indexed="81"/>
            <rFont val="Tahoma"/>
            <family val="2"/>
          </rPr>
          <t>p85469:</t>
        </r>
        <r>
          <rPr>
            <sz val="8"/>
            <color indexed="81"/>
            <rFont val="Tahoma"/>
            <family val="2"/>
          </rPr>
          <t xml:space="preserve">
From Finance Cube
Reconciles to Nicholas Tan's Historical Controllable Opex template - Total Controllable Opex figure</t>
        </r>
      </text>
    </comment>
    <comment ref="K18" authorId="1" shapeId="0">
      <text>
        <r>
          <rPr>
            <b/>
            <sz val="9"/>
            <color indexed="81"/>
            <rFont val="Tahoma"/>
            <family val="2"/>
          </rPr>
          <t>Birkmann Louise:</t>
        </r>
        <r>
          <rPr>
            <sz val="9"/>
            <color indexed="81"/>
            <rFont val="Tahoma"/>
            <family val="2"/>
          </rPr>
          <t xml:space="preserve">
$3,504,398.69 supported by cube report for AC163. 
$7,995,251 supported by cube report for bid expenditure project</t>
        </r>
      </text>
    </comment>
    <comment ref="B21" authorId="2" shapeId="0">
      <text>
        <r>
          <rPr>
            <b/>
            <sz val="8"/>
            <color indexed="81"/>
            <rFont val="Tahoma"/>
            <family val="2"/>
          </rPr>
          <t>p85009:</t>
        </r>
        <r>
          <rPr>
            <sz val="8"/>
            <color indexed="81"/>
            <rFont val="Tahoma"/>
            <family val="2"/>
          </rPr>
          <t xml:space="preserve">
From Oracle Discoverer Report</t>
        </r>
      </text>
    </comment>
    <comment ref="D21" authorId="1" shapeId="0">
      <text>
        <r>
          <rPr>
            <b/>
            <sz val="9"/>
            <color indexed="81"/>
            <rFont val="Tahoma"/>
            <family val="2"/>
          </rPr>
          <t>Birkmann Louise:</t>
        </r>
        <r>
          <rPr>
            <sz val="9"/>
            <color indexed="81"/>
            <rFont val="Tahoma"/>
            <family val="2"/>
          </rPr>
          <t xml:space="preserve">
Agrees to the Historic Opex by Expenditure Category template - Self Insurance
Reconciles to the Finance cube</t>
        </r>
      </text>
    </comment>
    <comment ref="H21" authorId="0" shapeId="0">
      <text>
        <r>
          <rPr>
            <b/>
            <sz val="8"/>
            <color indexed="81"/>
            <rFont val="Tahoma"/>
            <family val="2"/>
          </rPr>
          <t>p85469:</t>
        </r>
        <r>
          <rPr>
            <sz val="8"/>
            <color indexed="81"/>
            <rFont val="Tahoma"/>
            <family val="2"/>
          </rPr>
          <t xml:space="preserve">
From Finance Cube
Reconciles to Nicholas Tan's Historical Controllable Opex template - Total Controllable Opex figure</t>
        </r>
      </text>
    </comment>
    <comment ref="B22" authorId="2" shapeId="0">
      <text>
        <r>
          <rPr>
            <b/>
            <sz val="8"/>
            <color indexed="81"/>
            <rFont val="Tahoma"/>
            <family val="2"/>
          </rPr>
          <t>p85009:</t>
        </r>
        <r>
          <rPr>
            <sz val="8"/>
            <color indexed="81"/>
            <rFont val="Tahoma"/>
            <family val="2"/>
          </rPr>
          <t xml:space="preserve">
From Oracle Discoverer Report</t>
        </r>
      </text>
    </comment>
    <comment ref="D22" authorId="1" shapeId="0">
      <text>
        <r>
          <rPr>
            <b/>
            <sz val="9"/>
            <color indexed="81"/>
            <rFont val="Tahoma"/>
            <family val="2"/>
          </rPr>
          <t>Birkmann Louise:</t>
        </r>
        <r>
          <rPr>
            <sz val="9"/>
            <color indexed="81"/>
            <rFont val="Tahoma"/>
            <family val="2"/>
          </rPr>
          <t xml:space="preserve">
Agrees to the Historic Opex by Expenditure Category template</t>
        </r>
      </text>
    </comment>
    <comment ref="H22" authorId="0" shapeId="0">
      <text>
        <r>
          <rPr>
            <b/>
            <sz val="8"/>
            <color indexed="81"/>
            <rFont val="Tahoma"/>
            <family val="2"/>
          </rPr>
          <t>p85469:</t>
        </r>
        <r>
          <rPr>
            <sz val="8"/>
            <color indexed="81"/>
            <rFont val="Tahoma"/>
            <family val="2"/>
          </rPr>
          <t xml:space="preserve">
From Finance Cube and TRJ96P
Reconciles to Nicholas Tan's Historical Controllable Opex template - Total Controllable Opex figure</t>
        </r>
      </text>
    </comment>
    <comment ref="B23" authorId="2" shapeId="0">
      <text>
        <r>
          <rPr>
            <b/>
            <sz val="8"/>
            <color indexed="81"/>
            <rFont val="Tahoma"/>
            <family val="2"/>
          </rPr>
          <t>p85009:</t>
        </r>
        <r>
          <rPr>
            <sz val="8"/>
            <color indexed="81"/>
            <rFont val="Tahoma"/>
            <family val="2"/>
          </rPr>
          <t xml:space="preserve">
From Oracle Discoverer Report</t>
        </r>
      </text>
    </comment>
    <comment ref="D23" authorId="1" shapeId="0">
      <text>
        <r>
          <rPr>
            <b/>
            <sz val="9"/>
            <color indexed="81"/>
            <rFont val="Tahoma"/>
            <family val="2"/>
          </rPr>
          <t>Birkmann Louise:</t>
        </r>
        <r>
          <rPr>
            <sz val="9"/>
            <color indexed="81"/>
            <rFont val="Tahoma"/>
            <family val="2"/>
          </rPr>
          <t xml:space="preserve">
Note 12b
Prescribed depn $223,164k
Note 13b
Amortisation $14,933k
Reconciles to the Finance Cube</t>
        </r>
      </text>
    </comment>
    <comment ref="H23" authorId="0" shapeId="0">
      <text>
        <r>
          <rPr>
            <b/>
            <sz val="8"/>
            <color indexed="81"/>
            <rFont val="Tahoma"/>
            <family val="2"/>
          </rPr>
          <t>p85469:</t>
        </r>
        <r>
          <rPr>
            <sz val="8"/>
            <color indexed="81"/>
            <rFont val="Tahoma"/>
            <family val="2"/>
          </rPr>
          <t xml:space="preserve">
From Finance Cube and TRJ96P
Reconciles to Note 12b Prescribed depn $218,852 + Note 13b Prescribed Amort'n $15,291</t>
        </r>
      </text>
    </comment>
    <comment ref="C24" authorId="0" shapeId="0">
      <text>
        <r>
          <rPr>
            <b/>
            <sz val="8"/>
            <color indexed="81"/>
            <rFont val="Tahoma"/>
            <family val="2"/>
          </rPr>
          <t>p85469:</t>
        </r>
        <r>
          <rPr>
            <sz val="8"/>
            <color indexed="81"/>
            <rFont val="Tahoma"/>
            <family val="2"/>
          </rPr>
          <t xml:space="preserve">
"Prescribed expenses" total - Note 4</t>
        </r>
      </text>
    </comment>
    <comment ref="E24" authorId="1" shapeId="0">
      <text>
        <r>
          <rPr>
            <b/>
            <sz val="9"/>
            <color indexed="81"/>
            <rFont val="Tahoma"/>
            <family val="2"/>
          </rPr>
          <t>Birkmann Louise:</t>
        </r>
        <r>
          <rPr>
            <sz val="9"/>
            <color indexed="81"/>
            <rFont val="Tahoma"/>
            <family val="2"/>
          </rPr>
          <t xml:space="preserve">
Note 4 Prescribed expenses $408,294K the difference is because the Ellipse report for year end did not pick up the balance of EE312 Returns Price Variance -$3,228.
Reconciles to the Finance Cube</t>
        </r>
      </text>
    </comment>
    <comment ref="I24" authorId="0" shapeId="0">
      <text>
        <r>
          <rPr>
            <b/>
            <sz val="8"/>
            <color indexed="81"/>
            <rFont val="Tahoma"/>
            <family val="2"/>
          </rPr>
          <t>p85469:</t>
        </r>
        <r>
          <rPr>
            <sz val="8"/>
            <color indexed="81"/>
            <rFont val="Tahoma"/>
            <family val="2"/>
          </rPr>
          <t xml:space="preserve">
From Finance Cube and TRJ96P
Reconciles to Note 4 Expenses excl Losses &amp; Finance Costs - Prescribed Services</t>
        </r>
      </text>
    </comment>
    <comment ref="B31" authorId="2" shapeId="0">
      <text>
        <r>
          <rPr>
            <b/>
            <sz val="8"/>
            <color indexed="81"/>
            <rFont val="Tahoma"/>
            <family val="2"/>
          </rPr>
          <t>p85009:</t>
        </r>
        <r>
          <rPr>
            <sz val="8"/>
            <color indexed="81"/>
            <rFont val="Tahoma"/>
            <family val="2"/>
          </rPr>
          <t xml:space="preserve">
From Oracle Discoverer Report - Total Opex Costs</t>
        </r>
      </text>
    </comment>
    <comment ref="D31" authorId="1" shapeId="0">
      <text>
        <r>
          <rPr>
            <b/>
            <sz val="9"/>
            <color indexed="81"/>
            <rFont val="Tahoma"/>
            <family val="2"/>
          </rPr>
          <t>Birkmann Louise:</t>
        </r>
        <r>
          <rPr>
            <sz val="9"/>
            <color indexed="81"/>
            <rFont val="Tahoma"/>
            <family val="2"/>
          </rPr>
          <t xml:space="preserve">
Reconciles to the Finance Cube OPEX (Jun-15)</t>
        </r>
      </text>
    </comment>
    <comment ref="H31" authorId="0" shapeId="0">
      <text>
        <r>
          <rPr>
            <b/>
            <sz val="8"/>
            <color indexed="81"/>
            <rFont val="Tahoma"/>
            <family val="2"/>
          </rPr>
          <t>p85469:</t>
        </r>
        <r>
          <rPr>
            <sz val="8"/>
            <color indexed="81"/>
            <rFont val="Tahoma"/>
            <family val="2"/>
          </rPr>
          <t xml:space="preserve">
Finance cube</t>
        </r>
      </text>
    </comment>
    <comment ref="B32" authorId="2" shapeId="0">
      <text>
        <r>
          <rPr>
            <b/>
            <sz val="8"/>
            <color indexed="81"/>
            <rFont val="Tahoma"/>
            <family val="2"/>
          </rPr>
          <t>p85009:</t>
        </r>
        <r>
          <rPr>
            <sz val="8"/>
            <color indexed="81"/>
            <rFont val="Tahoma"/>
            <family val="2"/>
          </rPr>
          <t xml:space="preserve">
From Oracle Discoverer Report</t>
        </r>
      </text>
    </comment>
    <comment ref="D32" authorId="1" shapeId="0">
      <text>
        <r>
          <rPr>
            <b/>
            <sz val="9"/>
            <color indexed="81"/>
            <rFont val="Tahoma"/>
            <family val="2"/>
          </rPr>
          <t>Birkmann Louise:</t>
        </r>
        <r>
          <rPr>
            <sz val="9"/>
            <color indexed="81"/>
            <rFont val="Tahoma"/>
            <family val="2"/>
          </rPr>
          <t xml:space="preserve">
TRJ96P
Reconciles to Note 12b Non regulated Depreciation</t>
        </r>
      </text>
    </comment>
    <comment ref="H32" authorId="0" shapeId="0">
      <text>
        <r>
          <rPr>
            <b/>
            <sz val="8"/>
            <color indexed="81"/>
            <rFont val="Tahoma"/>
            <family val="2"/>
          </rPr>
          <t>p85469:</t>
        </r>
        <r>
          <rPr>
            <sz val="8"/>
            <color indexed="81"/>
            <rFont val="Tahoma"/>
            <family val="2"/>
          </rPr>
          <t xml:space="preserve">
TRJ96P
Reconciles to Note 12b Non regulated Depreciation</t>
        </r>
      </text>
    </comment>
    <comment ref="H33" authorId="0" shapeId="0">
      <text>
        <r>
          <rPr>
            <b/>
            <sz val="8"/>
            <color indexed="81"/>
            <rFont val="Tahoma"/>
            <family val="2"/>
          </rPr>
          <t>p85469:</t>
        </r>
        <r>
          <rPr>
            <sz val="8"/>
            <color indexed="81"/>
            <rFont val="Tahoma"/>
            <family val="2"/>
          </rPr>
          <t xml:space="preserve">
TRJ96P
</t>
        </r>
      </text>
    </comment>
    <comment ref="B34" authorId="2" shapeId="0">
      <text>
        <r>
          <rPr>
            <b/>
            <sz val="8"/>
            <color indexed="81"/>
            <rFont val="Tahoma"/>
            <family val="2"/>
          </rPr>
          <t>p85009:</t>
        </r>
        <r>
          <rPr>
            <sz val="8"/>
            <color indexed="81"/>
            <rFont val="Tahoma"/>
            <family val="2"/>
          </rPr>
          <t xml:space="preserve">
From Oracle Discoverer Report</t>
        </r>
      </text>
    </comment>
    <comment ref="D34" authorId="1" shapeId="0">
      <text>
        <r>
          <rPr>
            <b/>
            <sz val="9"/>
            <color indexed="81"/>
            <rFont val="Tahoma"/>
            <family val="2"/>
          </rPr>
          <t>Birkmann Louise:</t>
        </r>
        <r>
          <rPr>
            <sz val="9"/>
            <color indexed="81"/>
            <rFont val="Tahoma"/>
            <family val="2"/>
          </rPr>
          <t xml:space="preserve">
Reconciles to the Finnace cube</t>
        </r>
      </text>
    </comment>
    <comment ref="H34" authorId="0" shapeId="0">
      <text>
        <r>
          <rPr>
            <b/>
            <sz val="8"/>
            <color indexed="81"/>
            <rFont val="Tahoma"/>
            <family val="2"/>
          </rPr>
          <t>p85469:</t>
        </r>
        <r>
          <rPr>
            <sz val="8"/>
            <color indexed="81"/>
            <rFont val="Tahoma"/>
            <family val="2"/>
          </rPr>
          <t xml:space="preserve">
Finance cube</t>
        </r>
      </text>
    </comment>
    <comment ref="B35" authorId="2" shapeId="0">
      <text>
        <r>
          <rPr>
            <b/>
            <sz val="8"/>
            <color indexed="81"/>
            <rFont val="Tahoma"/>
            <family val="2"/>
          </rPr>
          <t>p85009:</t>
        </r>
        <r>
          <rPr>
            <sz val="8"/>
            <color indexed="81"/>
            <rFont val="Tahoma"/>
            <family val="2"/>
          </rPr>
          <t xml:space="preserve">
From Oracle Discoverer Report</t>
        </r>
      </text>
    </comment>
    <comment ref="D35" authorId="1" shapeId="0">
      <text>
        <r>
          <rPr>
            <b/>
            <sz val="9"/>
            <color indexed="81"/>
            <rFont val="Tahoma"/>
            <family val="2"/>
          </rPr>
          <t>Birkmann Louise:</t>
        </r>
        <r>
          <rPr>
            <sz val="9"/>
            <color indexed="81"/>
            <rFont val="Tahoma"/>
            <family val="2"/>
          </rPr>
          <t xml:space="preserve">
Finance cube and TRJ96P
Reconciles to Note 12b Negotiated depn</t>
        </r>
      </text>
    </comment>
    <comment ref="H35" authorId="0" shapeId="0">
      <text>
        <r>
          <rPr>
            <b/>
            <sz val="8"/>
            <color indexed="81"/>
            <rFont val="Tahoma"/>
            <family val="2"/>
          </rPr>
          <t>p85469:</t>
        </r>
        <r>
          <rPr>
            <sz val="8"/>
            <color indexed="81"/>
            <rFont val="Tahoma"/>
            <family val="2"/>
          </rPr>
          <t xml:space="preserve">
Finance cube and TRJ96P
Reconciles to Note 12b Negotiated depn</t>
        </r>
      </text>
    </comment>
    <comment ref="H36" authorId="0" shapeId="0">
      <text>
        <r>
          <rPr>
            <b/>
            <sz val="8"/>
            <color indexed="81"/>
            <rFont val="Tahoma"/>
            <family val="2"/>
          </rPr>
          <t>p85469:</t>
        </r>
        <r>
          <rPr>
            <sz val="8"/>
            <color indexed="81"/>
            <rFont val="Tahoma"/>
            <family val="2"/>
          </rPr>
          <t xml:space="preserve">
TRJ96P
</t>
        </r>
      </text>
    </comment>
    <comment ref="S36" authorId="0" shapeId="0">
      <text>
        <r>
          <rPr>
            <b/>
            <sz val="8"/>
            <color indexed="81"/>
            <rFont val="Tahoma"/>
            <family val="2"/>
          </rPr>
          <t>p85469:</t>
        </r>
        <r>
          <rPr>
            <sz val="8"/>
            <color indexed="81"/>
            <rFont val="Tahoma"/>
            <family val="2"/>
          </rPr>
          <t xml:space="preserve">
Note 4 Depreciation of PPE + Amortisation</t>
        </r>
      </text>
    </comment>
    <comment ref="C37" authorId="0" shapeId="0">
      <text>
        <r>
          <rPr>
            <b/>
            <sz val="8"/>
            <color indexed="81"/>
            <rFont val="Tahoma"/>
            <family val="2"/>
          </rPr>
          <t>p85469:</t>
        </r>
        <r>
          <rPr>
            <sz val="8"/>
            <color indexed="81"/>
            <rFont val="Tahoma"/>
            <family val="2"/>
          </rPr>
          <t xml:space="preserve">
"Non-prescribed expenses" total - Note 4</t>
        </r>
      </text>
    </comment>
    <comment ref="E37" authorId="0" shapeId="0">
      <text>
        <r>
          <rPr>
            <b/>
            <sz val="8"/>
            <color indexed="81"/>
            <rFont val="Tahoma"/>
            <family val="2"/>
          </rPr>
          <t>p85469:</t>
        </r>
        <r>
          <rPr>
            <sz val="8"/>
            <color indexed="81"/>
            <rFont val="Tahoma"/>
            <family val="2"/>
          </rPr>
          <t xml:space="preserve">
Note 4  Non-prescribed services expenses</t>
        </r>
      </text>
    </comment>
    <comment ref="I37" authorId="0" shapeId="0">
      <text>
        <r>
          <rPr>
            <b/>
            <sz val="8"/>
            <color indexed="81"/>
            <rFont val="Tahoma"/>
            <family val="2"/>
          </rPr>
          <t>p85469:</t>
        </r>
        <r>
          <rPr>
            <sz val="8"/>
            <color indexed="81"/>
            <rFont val="Tahoma"/>
            <family val="2"/>
          </rPr>
          <t xml:space="preserve">
Note 4  Non-prescribed services expenses</t>
        </r>
      </text>
    </comment>
    <comment ref="C39" authorId="0" shapeId="0">
      <text>
        <r>
          <rPr>
            <b/>
            <sz val="8"/>
            <color indexed="81"/>
            <rFont val="Tahoma"/>
            <family val="2"/>
          </rPr>
          <t>p85469:</t>
        </r>
        <r>
          <rPr>
            <sz val="8"/>
            <color indexed="81"/>
            <rFont val="Tahoma"/>
            <family val="2"/>
          </rPr>
          <t xml:space="preserve">
"Total Expenses excl Losses &amp; Finance Costs" total from Note 4</t>
        </r>
      </text>
    </comment>
    <comment ref="E39" authorId="0" shapeId="0">
      <text>
        <r>
          <rPr>
            <b/>
            <sz val="8"/>
            <color indexed="81"/>
            <rFont val="Tahoma"/>
            <family val="2"/>
          </rPr>
          <t>p85469:</t>
        </r>
        <r>
          <rPr>
            <sz val="8"/>
            <color indexed="81"/>
            <rFont val="Tahoma"/>
            <family val="2"/>
          </rPr>
          <t xml:space="preserve">
Reconciles to Note 4 Total Expenses excluding Losses and Finance Costs</t>
        </r>
      </text>
    </comment>
    <comment ref="I39" authorId="0" shapeId="0">
      <text>
        <r>
          <rPr>
            <b/>
            <sz val="8"/>
            <color indexed="81"/>
            <rFont val="Tahoma"/>
            <family val="2"/>
          </rPr>
          <t>p85469:</t>
        </r>
        <r>
          <rPr>
            <sz val="8"/>
            <color indexed="81"/>
            <rFont val="Tahoma"/>
            <family val="2"/>
          </rPr>
          <t xml:space="preserve">
Reconciles to Note 4 Total Expenses excluding Losses and Finance Costs</t>
        </r>
      </text>
    </comment>
    <comment ref="E41" authorId="1" shapeId="0">
      <text>
        <r>
          <rPr>
            <b/>
            <sz val="9"/>
            <color indexed="81"/>
            <rFont val="Tahoma"/>
            <family val="2"/>
          </rPr>
          <t>Birkmann Louise:</t>
        </r>
        <r>
          <rPr>
            <sz val="9"/>
            <color indexed="81"/>
            <rFont val="Tahoma"/>
            <family val="2"/>
          </rPr>
          <t xml:space="preserve">
Reconciles to Note 4</t>
        </r>
      </text>
    </comment>
    <comment ref="I41" authorId="0" shapeId="0">
      <text>
        <r>
          <rPr>
            <b/>
            <sz val="8"/>
            <color indexed="81"/>
            <rFont val="Tahoma"/>
            <family val="2"/>
          </rPr>
          <t>p85469:</t>
        </r>
        <r>
          <rPr>
            <sz val="8"/>
            <color indexed="81"/>
            <rFont val="Tahoma"/>
            <family val="2"/>
          </rPr>
          <t xml:space="preserve">
TRJ96P
Reconciles to Note 4 - Net Loss on Disposal of PPE</t>
        </r>
      </text>
    </comment>
    <comment ref="C44" authorId="0" shapeId="0">
      <text>
        <r>
          <rPr>
            <b/>
            <sz val="8"/>
            <color indexed="81"/>
            <rFont val="Tahoma"/>
            <family val="2"/>
          </rPr>
          <t>p85469:</t>
        </r>
        <r>
          <rPr>
            <sz val="8"/>
            <color indexed="81"/>
            <rFont val="Tahoma"/>
            <family val="2"/>
          </rPr>
          <t xml:space="preserve">
"Total Expenses excluding Finance Costs" from Note 4</t>
        </r>
      </text>
    </comment>
    <comment ref="E44" authorId="0" shapeId="0">
      <text>
        <r>
          <rPr>
            <b/>
            <sz val="8"/>
            <color indexed="81"/>
            <rFont val="Tahoma"/>
            <family val="2"/>
          </rPr>
          <t>p85469:</t>
        </r>
        <r>
          <rPr>
            <sz val="8"/>
            <color indexed="81"/>
            <rFont val="Tahoma"/>
            <family val="2"/>
          </rPr>
          <t xml:space="preserve">
TRJ96P
Reconciles to Note 4 - "Total Expenses excluding Finance Costs" 
The difference is rounding and the Ellipse P&amp;L that was used to prepare this statement did not pick up EE312 Returns Price Variance -$3,228</t>
        </r>
      </text>
    </comment>
    <comment ref="I44" authorId="0" shapeId="0">
      <text>
        <r>
          <rPr>
            <b/>
            <sz val="8"/>
            <color indexed="81"/>
            <rFont val="Tahoma"/>
            <family val="2"/>
          </rPr>
          <t>p85469:</t>
        </r>
        <r>
          <rPr>
            <sz val="8"/>
            <color indexed="81"/>
            <rFont val="Tahoma"/>
            <family val="2"/>
          </rPr>
          <t xml:space="preserve">
TRJ96P
Reconciles to Note 4 - "Total Expenses excluding Finance Costs" </t>
        </r>
      </text>
    </comment>
    <comment ref="C46" authorId="0" shapeId="0">
      <text>
        <r>
          <rPr>
            <b/>
            <sz val="8"/>
            <color indexed="81"/>
            <rFont val="Tahoma"/>
            <family val="2"/>
          </rPr>
          <t>p85469:</t>
        </r>
        <r>
          <rPr>
            <sz val="8"/>
            <color indexed="81"/>
            <rFont val="Tahoma"/>
            <family val="2"/>
          </rPr>
          <t xml:space="preserve">
"Finance costs" total from Note 4</t>
        </r>
      </text>
    </comment>
    <comment ref="E46" authorId="1" shapeId="0">
      <text>
        <r>
          <rPr>
            <b/>
            <sz val="9"/>
            <color indexed="81"/>
            <rFont val="Tahoma"/>
            <family val="2"/>
          </rPr>
          <t>Birkmann Louise:</t>
        </r>
        <r>
          <rPr>
            <sz val="9"/>
            <color indexed="81"/>
            <rFont val="Tahoma"/>
            <family val="2"/>
          </rPr>
          <t xml:space="preserve">
Reconciles to Note 4 "Finance Costs"</t>
        </r>
      </text>
    </comment>
    <comment ref="I46" authorId="0" shapeId="0">
      <text>
        <r>
          <rPr>
            <b/>
            <sz val="8"/>
            <color indexed="81"/>
            <rFont val="Tahoma"/>
            <family val="2"/>
          </rPr>
          <t>p85469:</t>
        </r>
        <r>
          <rPr>
            <sz val="8"/>
            <color indexed="81"/>
            <rFont val="Tahoma"/>
            <family val="2"/>
          </rPr>
          <t xml:space="preserve">
Reconciles to Note 4 "Finance Costs"</t>
        </r>
      </text>
    </comment>
    <comment ref="C48" authorId="0" shapeId="0">
      <text>
        <r>
          <rPr>
            <b/>
            <sz val="8"/>
            <color indexed="81"/>
            <rFont val="Tahoma"/>
            <family val="2"/>
          </rPr>
          <t>p85469:</t>
        </r>
        <r>
          <rPr>
            <sz val="8"/>
            <color indexed="81"/>
            <rFont val="Tahoma"/>
            <family val="2"/>
          </rPr>
          <t xml:space="preserve">
"Total Expenses" total from Note 4</t>
        </r>
      </text>
    </comment>
    <comment ref="E48" authorId="0" shapeId="0">
      <text>
        <r>
          <rPr>
            <b/>
            <sz val="8"/>
            <color indexed="81"/>
            <rFont val="Tahoma"/>
            <family val="2"/>
          </rPr>
          <t>p85469:</t>
        </r>
        <r>
          <rPr>
            <sz val="8"/>
            <color indexed="81"/>
            <rFont val="Tahoma"/>
            <family val="2"/>
          </rPr>
          <t xml:space="preserve">
"Total Expenses" total from Note 4
The difference is rounding and the Ellipse P&amp;L that was used to prepare this statement did not pick up EE312 Returns Price Variance -$3,228</t>
        </r>
      </text>
    </comment>
    <comment ref="I48" authorId="0" shapeId="0">
      <text>
        <r>
          <rPr>
            <b/>
            <sz val="8"/>
            <color indexed="81"/>
            <rFont val="Tahoma"/>
            <family val="2"/>
          </rPr>
          <t>p85469:</t>
        </r>
        <r>
          <rPr>
            <sz val="8"/>
            <color indexed="81"/>
            <rFont val="Tahoma"/>
            <family val="2"/>
          </rPr>
          <t xml:space="preserve">
"Total Expenses" total from Note 4</t>
        </r>
      </text>
    </comment>
    <comment ref="C50" authorId="0" shapeId="0">
      <text>
        <r>
          <rPr>
            <b/>
            <sz val="8"/>
            <color indexed="81"/>
            <rFont val="Tahoma"/>
            <family val="2"/>
          </rPr>
          <t>p85469:</t>
        </r>
        <r>
          <rPr>
            <sz val="8"/>
            <color indexed="81"/>
            <rFont val="Tahoma"/>
            <family val="2"/>
          </rPr>
          <t xml:space="preserve">
Reconciles to the "Profit / (Loss) Before Income Tax Expense" figure from the "Income Statement (P&amp;L Key 2010 Format - Detailed)" Oracle Report</t>
        </r>
      </text>
    </comment>
    <comment ref="E50" authorId="0" shapeId="0">
      <text>
        <r>
          <rPr>
            <b/>
            <sz val="8"/>
            <color indexed="81"/>
            <rFont val="Tahoma"/>
            <family val="2"/>
          </rPr>
          <t>p85469:</t>
        </r>
        <r>
          <rPr>
            <sz val="8"/>
            <color indexed="81"/>
            <rFont val="Tahoma"/>
            <family val="2"/>
          </rPr>
          <t xml:space="preserve">
Reconciles to the "Profit / (Loss) Before Income Tax Expense" figure from the TRJ96P Ellipse Report.
The Profit before income expense figure reported in TG's Statement P&amp;L &amp; OCI is $292,326K. The difference is rounding and the Ellipse P&amp;L that was used to prepare this statement did not pick up EE312 Returns Price Variance -$3,228.</t>
        </r>
      </text>
    </comment>
    <comment ref="I50" authorId="0" shapeId="0">
      <text>
        <r>
          <rPr>
            <b/>
            <sz val="8"/>
            <color indexed="81"/>
            <rFont val="Tahoma"/>
            <family val="2"/>
          </rPr>
          <t>p85469:</t>
        </r>
        <r>
          <rPr>
            <sz val="8"/>
            <color indexed="81"/>
            <rFont val="Tahoma"/>
            <family val="2"/>
          </rPr>
          <t xml:space="preserve">
Reconciles to the "Profit / (Loss) Before Income Tax Expense" figure from the TRJ96P Ellipse Report</t>
        </r>
      </text>
    </comment>
    <comment ref="O51" authorId="0" shapeId="0">
      <text>
        <r>
          <rPr>
            <b/>
            <sz val="8"/>
            <color indexed="81"/>
            <rFont val="Tahoma"/>
            <family val="2"/>
          </rPr>
          <t>p85469:</t>
        </r>
        <r>
          <rPr>
            <sz val="8"/>
            <color indexed="81"/>
            <rFont val="Tahoma"/>
            <family val="2"/>
          </rPr>
          <t xml:space="preserve">
Reconciles to Note 6(a)(i)
Whole number provided in Tax working papers</t>
        </r>
      </text>
    </comment>
    <comment ref="O52" authorId="0" shapeId="0">
      <text>
        <r>
          <rPr>
            <b/>
            <sz val="8"/>
            <color indexed="81"/>
            <rFont val="Tahoma"/>
            <family val="2"/>
          </rPr>
          <t>p85469:</t>
        </r>
        <r>
          <rPr>
            <sz val="8"/>
            <color indexed="81"/>
            <rFont val="Tahoma"/>
            <family val="2"/>
          </rPr>
          <t xml:space="preserve">
Reconciles to Note 6(a)(i)
Whole number provided in Tax working papers</t>
        </r>
      </text>
    </comment>
    <comment ref="C53" authorId="0" shapeId="0">
      <text>
        <r>
          <rPr>
            <b/>
            <sz val="8"/>
            <color indexed="81"/>
            <rFont val="Tahoma"/>
            <family val="2"/>
          </rPr>
          <t>p85469:</t>
        </r>
        <r>
          <rPr>
            <sz val="8"/>
            <color indexed="81"/>
            <rFont val="Tahoma"/>
            <family val="2"/>
          </rPr>
          <t xml:space="preserve">
"Income Tax Expense" from Note 6a.</t>
        </r>
      </text>
    </comment>
    <comment ref="E53" authorId="1" shapeId="0">
      <text>
        <r>
          <rPr>
            <b/>
            <sz val="9"/>
            <color indexed="81"/>
            <rFont val="Tahoma"/>
            <family val="2"/>
          </rPr>
          <t>Birkmann Louise:</t>
        </r>
        <r>
          <rPr>
            <sz val="9"/>
            <color indexed="81"/>
            <rFont val="Tahoma"/>
            <family val="2"/>
          </rPr>
          <t xml:space="preserve">
"Income Tax Expense" from Note 6a.</t>
        </r>
      </text>
    </comment>
    <comment ref="I53" authorId="0" shapeId="0">
      <text>
        <r>
          <rPr>
            <b/>
            <sz val="8"/>
            <color indexed="81"/>
            <rFont val="Tahoma"/>
            <family val="2"/>
          </rPr>
          <t xml:space="preserve">p85469:
</t>
        </r>
        <r>
          <rPr>
            <sz val="8"/>
            <color indexed="81"/>
            <rFont val="Tahoma"/>
            <family val="2"/>
          </rPr>
          <t>"Income Tax Expense" from Note 6a.</t>
        </r>
      </text>
    </comment>
    <comment ref="C55" authorId="0" shapeId="0">
      <text>
        <r>
          <rPr>
            <b/>
            <sz val="8"/>
            <color indexed="81"/>
            <rFont val="Tahoma"/>
            <family val="2"/>
          </rPr>
          <t>p85469:</t>
        </r>
        <r>
          <rPr>
            <sz val="8"/>
            <color indexed="81"/>
            <rFont val="Tahoma"/>
            <family val="2"/>
          </rPr>
          <t xml:space="preserve">
"Profit / (Loss) for the Year" from the "Income Statement (P&amp;L Key 2010 Format - Detailed)" Oracle Report.</t>
        </r>
      </text>
    </comment>
    <comment ref="S55" authorId="1" shapeId="0">
      <text>
        <r>
          <rPr>
            <b/>
            <sz val="9"/>
            <color indexed="81"/>
            <rFont val="Tahoma"/>
            <family val="2"/>
          </rPr>
          <t>Birkmann Louise:</t>
        </r>
        <r>
          <rPr>
            <sz val="9"/>
            <color indexed="81"/>
            <rFont val="Tahoma"/>
            <family val="2"/>
          </rPr>
          <t xml:space="preserve">
Reconcile back to stat accounts:
Profit/(Loss) after income tax 224,264K
Less revenue adjustment 27,352K
Plus dep'n adj 6,066K
=202,977k
diff is rounding</t>
        </r>
      </text>
    </comment>
    <comment ref="U55" authorId="1" shapeId="0">
      <text>
        <r>
          <rPr>
            <b/>
            <sz val="9"/>
            <color indexed="81"/>
            <rFont val="Tahoma"/>
            <family val="2"/>
          </rPr>
          <t>Birkmann Louise:</t>
        </r>
        <r>
          <rPr>
            <sz val="9"/>
            <color indexed="81"/>
            <rFont val="Tahoma"/>
            <family val="2"/>
          </rPr>
          <t xml:space="preserve">
</t>
        </r>
      </text>
    </comment>
    <comment ref="C57" authorId="0" shapeId="0">
      <text>
        <r>
          <rPr>
            <b/>
            <sz val="8"/>
            <color indexed="81"/>
            <rFont val="Tahoma"/>
            <family val="2"/>
          </rPr>
          <t>p85469:</t>
        </r>
        <r>
          <rPr>
            <sz val="8"/>
            <color indexed="81"/>
            <rFont val="Tahoma"/>
            <family val="2"/>
          </rPr>
          <t xml:space="preserve">
Balance of Acct 404</t>
        </r>
      </text>
    </comment>
    <comment ref="E57" authorId="1" shapeId="0">
      <text>
        <r>
          <rPr>
            <b/>
            <sz val="9"/>
            <color indexed="81"/>
            <rFont val="Tahoma"/>
            <family val="2"/>
          </rPr>
          <t>Birkmann Louise:</t>
        </r>
        <r>
          <rPr>
            <sz val="9"/>
            <color indexed="81"/>
            <rFont val="Tahoma"/>
            <family val="2"/>
          </rPr>
          <t xml:space="preserve">
Reconciles to Note 17</t>
        </r>
      </text>
    </comment>
    <comment ref="I57" authorId="0" shapeId="0">
      <text>
        <r>
          <rPr>
            <b/>
            <sz val="8"/>
            <color indexed="81"/>
            <rFont val="Tahoma"/>
            <family val="2"/>
          </rPr>
          <t>p85469:</t>
        </r>
        <r>
          <rPr>
            <sz val="8"/>
            <color indexed="81"/>
            <rFont val="Tahoma"/>
            <family val="2"/>
          </rPr>
          <t xml:space="preserve">
Reconciles to Note 17</t>
        </r>
      </text>
    </comment>
    <comment ref="C59" authorId="0" shapeId="0">
      <text>
        <r>
          <rPr>
            <b/>
            <sz val="8"/>
            <color indexed="81"/>
            <rFont val="Tahoma"/>
            <family val="2"/>
          </rPr>
          <t>p85469:</t>
        </r>
        <r>
          <rPr>
            <sz val="8"/>
            <color indexed="81"/>
            <rFont val="Tahoma"/>
            <family val="2"/>
          </rPr>
          <t xml:space="preserve">
Reconciles to the "Operating Profit after Tax and Dividend" figure in the "Income Statement (P&amp;L Key 2010 Format - Detailed)" Oracle Report figure.</t>
        </r>
      </text>
    </comment>
    <comment ref="E59" authorId="0" shapeId="0">
      <text>
        <r>
          <rPr>
            <b/>
            <sz val="8"/>
            <color indexed="81"/>
            <rFont val="Tahoma"/>
            <family val="2"/>
          </rPr>
          <t>p85469:</t>
        </r>
        <r>
          <rPr>
            <sz val="8"/>
            <color indexed="81"/>
            <rFont val="Tahoma"/>
            <family val="2"/>
          </rPr>
          <t xml:space="preserve">
Reconciles to the Profit/(Loss for the Year in the TRJ96P</t>
        </r>
      </text>
    </comment>
    <comment ref="I59" authorId="0" shapeId="0">
      <text>
        <r>
          <rPr>
            <b/>
            <sz val="8"/>
            <color indexed="81"/>
            <rFont val="Tahoma"/>
            <family val="2"/>
          </rPr>
          <t>p85469:</t>
        </r>
        <r>
          <rPr>
            <sz val="8"/>
            <color indexed="81"/>
            <rFont val="Tahoma"/>
            <family val="2"/>
          </rPr>
          <t xml:space="preserve">
Reconciles to the Profit/(Loss for the Year in the TRJ96P</t>
        </r>
      </text>
    </comment>
  </commentList>
</comments>
</file>

<file path=xl/connections.xml><?xml version="1.0" encoding="utf-8"?>
<connections xmlns="http://schemas.openxmlformats.org/spreadsheetml/2006/main">
  <connection id="1" keepAlive="1" name="Vega Finance Finance Perspective1" type="5" refreshedVersion="4" background="1" saveData="1">
    <dbPr connection="Provider=MSOLAP.4;Integrated Security=SSPI;Persist Security Info=True;Initial Catalog=ORA_DW_Finance;Data Source=Vega;MDX Compatibility=1;Safety Options=2;MDX Missing Member Mode=Error" command="Finance Perspective" commandType="1"/>
    <olapPr sendLocale="1" rowDrillCount="1000"/>
  </connection>
</connections>
</file>

<file path=xl/sharedStrings.xml><?xml version="1.0" encoding="utf-8"?>
<sst xmlns="http://schemas.openxmlformats.org/spreadsheetml/2006/main" count="668" uniqueCount="388">
  <si>
    <t>Journal number</t>
  </si>
  <si>
    <t>Regulatory adjustments</t>
  </si>
  <si>
    <t>Support reference</t>
  </si>
  <si>
    <t>Dr/(Cr)</t>
  </si>
  <si>
    <t>Total</t>
  </si>
  <si>
    <t>-</t>
  </si>
  <si>
    <t>Balance at end of period</t>
  </si>
  <si>
    <t>Current provisions</t>
  </si>
  <si>
    <t>Total per balance sheet</t>
  </si>
  <si>
    <t>Net movement in provisions</t>
  </si>
  <si>
    <t>Depreciation</t>
  </si>
  <si>
    <t>Prescribed Transmission Services</t>
  </si>
  <si>
    <t>Regulatory Financial Statements</t>
  </si>
  <si>
    <t>External project work</t>
  </si>
  <si>
    <t>Regulatory financial statements</t>
  </si>
  <si>
    <t>TransGrid Account Reference</t>
  </si>
  <si>
    <t>Taxation</t>
  </si>
  <si>
    <t>Not Allocated</t>
  </si>
  <si>
    <r>
      <t>Network maintenance</t>
    </r>
    <r>
      <rPr>
        <b/>
        <i/>
        <sz val="10"/>
        <rFont val="Arial"/>
        <family val="2"/>
      </rPr>
      <t xml:space="preserve"> </t>
    </r>
  </si>
  <si>
    <t>*</t>
  </si>
  <si>
    <t>By ensuring that costing is correctly allocated in this way the need to further allocate costs on an arbitrary process is negated.</t>
  </si>
  <si>
    <t>INCOME STATEMENT - PRESCRIBED TRANSMISSION SERVICES</t>
  </si>
  <si>
    <t>Total Depreciation</t>
  </si>
  <si>
    <t>Disaggregation Statement  -  Prescribed Transmission Services</t>
  </si>
  <si>
    <t>Network operations</t>
  </si>
  <si>
    <t>Earnings before Interest and Tax (EBIT)</t>
  </si>
  <si>
    <r>
      <t>Opex costs</t>
    </r>
    <r>
      <rPr>
        <i/>
        <sz val="10"/>
        <rFont val="Arial"/>
        <family val="2"/>
      </rPr>
      <t xml:space="preserve"> </t>
    </r>
  </si>
  <si>
    <t>Non-Regulated Transmission Services</t>
  </si>
  <si>
    <t xml:space="preserve">Network operations </t>
  </si>
  <si>
    <t>Interest and dividend income</t>
  </si>
  <si>
    <t xml:space="preserve">Profit(loss) before Income Tax Expense </t>
  </si>
  <si>
    <t>Profit(loss) after income tax expense</t>
  </si>
  <si>
    <t>Dividends paid</t>
  </si>
  <si>
    <t>Retained Profit(Loss)</t>
  </si>
  <si>
    <t xml:space="preserve"> </t>
  </si>
  <si>
    <t>OPERATIONS AND MAINTENANCE EXPENDITURE</t>
  </si>
  <si>
    <t>Account Heading</t>
  </si>
  <si>
    <t>Ticks to indicate which rows are intersegmental costs</t>
  </si>
  <si>
    <t>Directly Attributed Costs</t>
  </si>
  <si>
    <t>Allocated Costs</t>
  </si>
  <si>
    <t>Subtotal of Allocated costs</t>
  </si>
  <si>
    <t xml:space="preserve"> Total</t>
  </si>
  <si>
    <t>Delete as appropriate</t>
  </si>
  <si>
    <t>**</t>
  </si>
  <si>
    <r>
      <t xml:space="preserve">Subtotal of </t>
    </r>
    <r>
      <rPr>
        <b/>
        <i/>
        <sz val="10"/>
        <rFont val="Arial"/>
        <family val="2"/>
      </rPr>
      <t>Directly Attributed</t>
    </r>
    <r>
      <rPr>
        <sz val="10"/>
        <rFont val="Arial"/>
        <family val="2"/>
      </rPr>
      <t xml:space="preserve"> costs</t>
    </r>
  </si>
  <si>
    <r>
      <t xml:space="preserve">Explanation of opex costs required by the </t>
    </r>
    <r>
      <rPr>
        <b/>
        <i/>
        <sz val="10"/>
        <rFont val="Arial"/>
        <family val="2"/>
      </rPr>
      <t xml:space="preserve">Commission </t>
    </r>
    <r>
      <rPr>
        <sz val="10"/>
        <rFont val="Arial"/>
        <family val="2"/>
      </rPr>
      <t>(for example, bushfire costs, insurance etc)</t>
    </r>
  </si>
  <si>
    <r>
      <t xml:space="preserve">For each </t>
    </r>
    <r>
      <rPr>
        <b/>
        <i/>
        <sz val="10"/>
        <rFont val="Arial"/>
        <family val="2"/>
      </rPr>
      <t>Account Heading</t>
    </r>
    <r>
      <rPr>
        <sz val="10"/>
        <rFont val="Arial"/>
        <family val="2"/>
      </rPr>
      <t xml:space="preserve"> item subject to </t>
    </r>
    <r>
      <rPr>
        <b/>
        <i/>
        <sz val="10"/>
        <rFont val="Arial"/>
        <family val="2"/>
      </rPr>
      <t>Causal</t>
    </r>
    <r>
      <rPr>
        <sz val="10"/>
        <rFont val="Arial"/>
        <family val="2"/>
      </rPr>
      <t xml:space="preserve"> allocation, ensure that it is included on a  workpaper  Aloc 1</t>
    </r>
  </si>
  <si>
    <r>
      <t xml:space="preserve">For each </t>
    </r>
    <r>
      <rPr>
        <b/>
        <i/>
        <sz val="10"/>
        <rFont val="Arial"/>
        <family val="2"/>
      </rPr>
      <t>Account Heading</t>
    </r>
    <r>
      <rPr>
        <sz val="10"/>
        <rFont val="Arial"/>
        <family val="2"/>
      </rPr>
      <t xml:space="preserve"> item subject to Non-</t>
    </r>
    <r>
      <rPr>
        <b/>
        <i/>
        <sz val="10"/>
        <rFont val="Arial"/>
        <family val="2"/>
      </rPr>
      <t>Causal</t>
    </r>
    <r>
      <rPr>
        <sz val="10"/>
        <rFont val="Arial"/>
        <family val="2"/>
      </rPr>
      <t xml:space="preserve"> allocation, ensure that it is included on a  workpaper  Aloc 2</t>
    </r>
  </si>
  <si>
    <r>
      <t xml:space="preserve">Note:  Where </t>
    </r>
    <r>
      <rPr>
        <b/>
        <i/>
        <sz val="10"/>
        <rFont val="Arial"/>
        <family val="2"/>
      </rPr>
      <t>Intersegmental</t>
    </r>
    <r>
      <rPr>
        <sz val="10"/>
        <rFont val="Arial"/>
        <family val="2"/>
      </rPr>
      <t xml:space="preserve"> costs arise, the total costs of all </t>
    </r>
    <r>
      <rPr>
        <b/>
        <i/>
        <sz val="10"/>
        <rFont val="Arial"/>
        <family val="2"/>
      </rPr>
      <t>Business Segments</t>
    </r>
    <r>
      <rPr>
        <sz val="10"/>
        <rFont val="Arial"/>
        <family val="2"/>
      </rPr>
      <t xml:space="preserve"> will be greater than the costs 
in the </t>
    </r>
    <r>
      <rPr>
        <b/>
        <i/>
        <sz val="10"/>
        <rFont val="Arial"/>
        <family val="2"/>
      </rPr>
      <t>Base Accounts. This is why the reconciliation to the Base Accounts is required on this schedule.</t>
    </r>
  </si>
  <si>
    <t>CAUSAL ALLOCATION</t>
  </si>
  <si>
    <t xml:space="preserve">2.  Complete the table set out below to indicate: </t>
  </si>
  <si>
    <t>allocated on this basis, provide the following information</t>
  </si>
  <si>
    <t>Corresponding cost allocation</t>
  </si>
  <si>
    <t>3.   Provide a detailed description and explanation of the basis of allocation:</t>
  </si>
  <si>
    <t>NON-CAUSAL ALLOCATION</t>
  </si>
  <si>
    <t xml:space="preserve">     </t>
  </si>
  <si>
    <t>4.   Explain why no causal basis could be established:</t>
  </si>
  <si>
    <t>5.  Explain the reasons for choosing this non-causal basis and why it was 
preferred over others:</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</si>
  <si>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</si>
  <si>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</si>
  <si>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</si>
  <si>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For each </t>
    </r>
    <r>
      <rPr>
        <b/>
        <i/>
        <sz val="10"/>
        <rFont val="Arial"/>
        <family val="2"/>
      </rPr>
      <t>Account Heading</t>
    </r>
    <r>
      <rPr>
        <i/>
        <sz val="10"/>
        <rFont val="Arial"/>
        <family val="2"/>
      </rPr>
      <t xml:space="preserve"> that has been </t>
    </r>
  </si>
  <si>
    <r>
      <t xml:space="preserve">Numeric quantity of allocator </t>
    </r>
    <r>
      <rPr>
        <i/>
        <sz val="10"/>
        <rFont val="Arial"/>
        <family val="2"/>
      </rPr>
      <t xml:space="preserve"> (eg no of man-hours)</t>
    </r>
  </si>
  <si>
    <r>
      <t xml:space="preserve">A copy of this workpaper is to be produced for each </t>
    </r>
    <r>
      <rPr>
        <b/>
        <i/>
        <sz val="10"/>
        <rFont val="Arial"/>
        <family val="2"/>
      </rPr>
      <t>Non-causal</t>
    </r>
    <r>
      <rPr>
        <b/>
        <sz val="10"/>
        <rFont val="Arial"/>
        <family val="2"/>
      </rPr>
      <t xml:space="preserve"> basis that has been used to
 allocate costs between </t>
    </r>
    <r>
      <rPr>
        <b/>
        <i/>
        <sz val="10"/>
        <rFont val="Arial"/>
        <family val="2"/>
      </rPr>
      <t>Business Segments.</t>
    </r>
  </si>
  <si>
    <r>
      <t xml:space="preserve">2.  Complete the table set out below to indicate the </t>
    </r>
    <r>
      <rPr>
        <b/>
        <i/>
        <sz val="10"/>
        <rFont val="Arial"/>
        <family val="2"/>
      </rPr>
      <t>Account Headings</t>
    </r>
    <r>
      <rPr>
        <b/>
        <sz val="10"/>
        <rFont val="Arial"/>
        <family val="2"/>
      </rPr>
      <t xml:space="preserve"> and the 
amounts subject to this non-causal basis.</t>
    </r>
  </si>
  <si>
    <t>Negotiated Transmission Services</t>
  </si>
  <si>
    <r>
      <t xml:space="preserve">(List all </t>
    </r>
    <r>
      <rPr>
        <b/>
        <i/>
        <sz val="10"/>
        <rFont val="Arial"/>
        <family val="2"/>
      </rPr>
      <t>Account Headings</t>
    </r>
    <r>
      <rPr>
        <i/>
        <sz val="10"/>
        <rFont val="Arial"/>
        <family val="2"/>
      </rPr>
      <t xml:space="preserve"> that 
have been allocated on this basis)</t>
    </r>
  </si>
  <si>
    <r>
      <t xml:space="preserve">6.  Date on which the </t>
    </r>
    <r>
      <rPr>
        <b/>
        <i/>
        <sz val="10"/>
        <rFont val="Arial"/>
        <family val="2"/>
      </rPr>
      <t>Commission/AER</t>
    </r>
    <r>
      <rPr>
        <b/>
        <sz val="10"/>
        <rFont val="Arial"/>
        <family val="2"/>
      </rPr>
      <t xml:space="preserve"> granted approval:</t>
    </r>
  </si>
  <si>
    <t>REGULATORY ADJUSTMENT JOURNALS - PRESCRIBED TRANSMISSION SERVICES</t>
  </si>
  <si>
    <t>Journal</t>
  </si>
  <si>
    <t>Account Debited</t>
  </si>
  <si>
    <t>Amount</t>
  </si>
  <si>
    <t>Supporting</t>
  </si>
  <si>
    <t>number</t>
  </si>
  <si>
    <t>Account Credited</t>
  </si>
  <si>
    <t>Debit</t>
  </si>
  <si>
    <t>Credit</t>
  </si>
  <si>
    <t>Statement</t>
  </si>
  <si>
    <t>No.</t>
  </si>
  <si>
    <t>Non-regulated</t>
  </si>
  <si>
    <t>Reserves</t>
  </si>
  <si>
    <t>NIL</t>
  </si>
  <si>
    <t>By ensuring that costing is correctly allocated in this way the need to further allocate costs on some arbitrary process is negated.</t>
  </si>
  <si>
    <t>1.   Causal basis of allocation …NIL…………………………………………………………..</t>
  </si>
  <si>
    <t>Not applicable</t>
  </si>
  <si>
    <t>1.   Non-causal basis of allocation …NIL……………………………………</t>
  </si>
  <si>
    <t>Network maintenance</t>
  </si>
  <si>
    <t xml:space="preserve">    </t>
  </si>
  <si>
    <r>
      <t xml:space="preserve">Other costs </t>
    </r>
    <r>
      <rPr>
        <i/>
        <sz val="10"/>
        <rFont val="Arial"/>
        <family val="2"/>
      </rPr>
      <t/>
    </r>
  </si>
  <si>
    <t>Nil</t>
  </si>
  <si>
    <t xml:space="preserve">Other revenue </t>
  </si>
  <si>
    <t>394</t>
  </si>
  <si>
    <t>404</t>
  </si>
  <si>
    <t>N/A</t>
  </si>
  <si>
    <t>Dividend</t>
  </si>
  <si>
    <t>Balance at start of period</t>
  </si>
  <si>
    <t>INFORMATION DISCLOSURE REQUIREMENTS</t>
  </si>
  <si>
    <t>TABLE OF CONTENTS</t>
  </si>
  <si>
    <t>TYPE</t>
  </si>
  <si>
    <t>PROFORMA STATEMENT</t>
  </si>
  <si>
    <t>STATEMENT NUMBER</t>
  </si>
  <si>
    <t>RFS Inc</t>
  </si>
  <si>
    <t>DISAGG Inc</t>
  </si>
  <si>
    <t>Workpapers supporting the Disaggregation Statements:</t>
  </si>
  <si>
    <t>DISAGG Opex</t>
  </si>
  <si>
    <t>DISAGG Aloc1</t>
  </si>
  <si>
    <t>DISAGG Aloc2</t>
  </si>
  <si>
    <t>PTS Adj</t>
  </si>
  <si>
    <t xml:space="preserve">Price reduction/recovery </t>
  </si>
  <si>
    <t>PTS PriceRedn</t>
  </si>
  <si>
    <t>PTS  Disc</t>
  </si>
  <si>
    <t>Provisions Schedules:</t>
  </si>
  <si>
    <t>DISAGG ProvSum</t>
  </si>
  <si>
    <t>Information</t>
  </si>
  <si>
    <t>Inf Rel Part Trans</t>
  </si>
  <si>
    <t>Inf Rev Rec</t>
  </si>
  <si>
    <t>Historic Capital Expenditure (Capex)</t>
  </si>
  <si>
    <t>HCE Ass Cls</t>
  </si>
  <si>
    <t>HCE Non Netw</t>
  </si>
  <si>
    <t>Total Revenue</t>
  </si>
  <si>
    <t>Negotiated</t>
  </si>
  <si>
    <t>Disaggregation Statements</t>
  </si>
  <si>
    <t>Operations and maintenance expenditure</t>
  </si>
  <si>
    <t>Regulatory adjustment journals</t>
  </si>
  <si>
    <t>SUMMARY OF PROVISIONS</t>
  </si>
  <si>
    <t>RELATED PARTY TRANSACTIONS</t>
  </si>
  <si>
    <t>Details of related party</t>
  </si>
  <si>
    <t>Description of transaction</t>
  </si>
  <si>
    <t>Prescribed</t>
  </si>
  <si>
    <t>Procurement process</t>
  </si>
  <si>
    <t>Monetary value of transaction</t>
  </si>
  <si>
    <t>Balances with related parties at regulatory accounting date</t>
  </si>
  <si>
    <t>Current assets</t>
  </si>
  <si>
    <t>Non-current assets</t>
  </si>
  <si>
    <t>Current liabilities</t>
  </si>
  <si>
    <t>Non-current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</si>
  <si>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</si>
  <si>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</si>
  <si>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</si>
  <si>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</si>
  <si>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</si>
  <si>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</si>
  <si>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</si>
  <si>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</si>
  <si>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</si>
  <si>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 xml:space="preserve">REVENUE RECONCILIATION </t>
  </si>
  <si>
    <t>Unit type</t>
  </si>
  <si>
    <t>Unit</t>
  </si>
  <si>
    <t>CPI (March Tx)</t>
  </si>
  <si>
    <t>CPI – All Groups Weighted Average of 8 
Capital Cities (ABS)</t>
  </si>
  <si>
    <t>CPI (March Tx+1)</t>
  </si>
  <si>
    <t>As above</t>
  </si>
  <si>
    <t>Change in CPI</t>
  </si>
  <si>
    <t>Per cent</t>
  </si>
  <si>
    <t>X-factor</t>
  </si>
  <si>
    <r>
      <t xml:space="preserve">The basis of attribution of provisions to the </t>
    </r>
    <r>
      <rPr>
        <b/>
        <i/>
        <sz val="10"/>
        <rFont val="Arial"/>
        <family val="2"/>
      </rPr>
      <t>Prescribed Services Segment</t>
    </r>
    <r>
      <rPr>
        <sz val="10"/>
        <rFont val="Arial"/>
        <family val="2"/>
      </rPr>
      <t xml:space="preserve">, should follow the attribution of the </t>
    </r>
  </si>
  <si>
    <r>
      <t>expenses to which they relate. Taxation, interest and dividend provisions should be attributed  to the</t>
    </r>
    <r>
      <rPr>
        <b/>
        <i/>
        <sz val="10"/>
        <rFont val="Arial"/>
        <family val="2"/>
      </rPr>
      <t xml:space="preserve"> Not Allocated Segment</t>
    </r>
    <r>
      <rPr>
        <i/>
        <sz val="10"/>
        <rFont val="Arial"/>
        <family val="2"/>
      </rPr>
      <t>.</t>
    </r>
  </si>
  <si>
    <t>Description</t>
  </si>
  <si>
    <t>Workpaper reference</t>
  </si>
  <si>
    <t>$'000</t>
  </si>
  <si>
    <t>Network charges</t>
  </si>
  <si>
    <t xml:space="preserve">Depreciation </t>
  </si>
  <si>
    <t>Deferred Income Tax</t>
  </si>
  <si>
    <t>Australian income tax expense (Current)</t>
  </si>
  <si>
    <t xml:space="preserve">TransGrid's General Ledger has been structured so that prescribed, non-regulated and negotiated costs are separated into different cost centres and account numbers. Where appropriate, costs are ring fenced for regulatory reporting purposes. </t>
  </si>
  <si>
    <t>Statutory Accounts translated to Regulatory Accounts Categories</t>
  </si>
  <si>
    <t>Statutory Accounts</t>
  </si>
  <si>
    <t>Regulatory Accounts</t>
  </si>
  <si>
    <t>Regulatory Accounts Format</t>
  </si>
  <si>
    <t>Network Charges</t>
  </si>
  <si>
    <t>Non-prescribed Work</t>
  </si>
  <si>
    <t>External Project Work</t>
  </si>
  <si>
    <t>Other Revenue</t>
  </si>
  <si>
    <t>Interest</t>
  </si>
  <si>
    <t>Interest and Dividend Income</t>
  </si>
  <si>
    <t>Sundry</t>
  </si>
  <si>
    <t>Expenses excluding Losses &amp; Finance Costs:</t>
  </si>
  <si>
    <t>Opex Costs:</t>
  </si>
  <si>
    <t>Prescribed Opex Costs</t>
  </si>
  <si>
    <t>Network Support Costs</t>
  </si>
  <si>
    <t>Depreciation and Amortisation</t>
  </si>
  <si>
    <t>Prescribed Depreciation</t>
  </si>
  <si>
    <t>Non-regulated Expenses (excluding Depreciation and Amortisation)</t>
  </si>
  <si>
    <t>Non-regulated Depreciation and Amortisation</t>
  </si>
  <si>
    <t>Non-regulated Depreciation</t>
  </si>
  <si>
    <t>Depreciation:</t>
  </si>
  <si>
    <t>Negotiated Expenses (excluding Depreciation and Amortisation)</t>
  </si>
  <si>
    <t>Negotiated Depreciation and Amortisation</t>
  </si>
  <si>
    <t>Negotiated Depreciation</t>
  </si>
  <si>
    <t>Total Expenses excluding Losses &amp; Finance Costs</t>
  </si>
  <si>
    <t>Total Expenses excluding Finance Costs</t>
  </si>
  <si>
    <t>Finance Costs</t>
  </si>
  <si>
    <t>Finance Charges</t>
  </si>
  <si>
    <t>Total Expenses</t>
  </si>
  <si>
    <t>Profit/(Loss) before Income Tax Expense</t>
  </si>
  <si>
    <t>Australian Income Tax Expense</t>
  </si>
  <si>
    <t>Income Tax Expense</t>
  </si>
  <si>
    <t>Profit/(Loss) after Income Tax Expense</t>
  </si>
  <si>
    <t>Retained Profit/(Loss)</t>
  </si>
  <si>
    <t>TransGrid used direct labour as the cost driver to allocate support costs that are not directly attributable to a category of Transmission Service.</t>
  </si>
  <si>
    <r>
      <t>Other controllable costs</t>
    </r>
    <r>
      <rPr>
        <i/>
        <sz val="10"/>
        <rFont val="Arial"/>
        <family val="2"/>
      </rPr>
      <t xml:space="preserve"> </t>
    </r>
  </si>
  <si>
    <t>Excludes incentive payment</t>
  </si>
  <si>
    <t>Total Opex Costs per DISAGG Inc</t>
  </si>
  <si>
    <t>Self Insurance Costs</t>
  </si>
  <si>
    <t>Revenue:</t>
  </si>
  <si>
    <t>Prescribed (excluding Network Support Costs, Depreciation and Amortisation and Net Loss on Cash Flow Hedges)</t>
  </si>
  <si>
    <t>Network Support Pass-through Costs</t>
  </si>
  <si>
    <t>Total Controllable Opex Costs</t>
  </si>
  <si>
    <t>Negotiated Controllable Opex Costs</t>
  </si>
  <si>
    <t>Non-regulated Controllable Opex Costs</t>
  </si>
  <si>
    <t>Prescribed Controllable Opex Costs</t>
  </si>
  <si>
    <t>Australian Income Tax Expense (Current)</t>
  </si>
  <si>
    <t>Non-current provisions</t>
  </si>
  <si>
    <t>Comprising:</t>
  </si>
  <si>
    <t>Prescribed:</t>
  </si>
  <si>
    <t>Total Prescribed Expenses</t>
  </si>
  <si>
    <t>Non-prescribed:</t>
  </si>
  <si>
    <t>Total Non-prescribed</t>
  </si>
  <si>
    <t>Net Loss on disposal of Property, Plant &amp; Equipment</t>
  </si>
  <si>
    <t>Net Loss on Disposal of Property, Plant &amp; Equipment</t>
  </si>
  <si>
    <t>Net Loss on Disposal of Property, Plant and Equipment</t>
  </si>
  <si>
    <t>370,372</t>
  </si>
  <si>
    <t xml:space="preserve">Amount set aside to provisions </t>
  </si>
  <si>
    <t xml:space="preserve">Expenditure incurred debited to provisions </t>
  </si>
  <si>
    <t>NA</t>
  </si>
  <si>
    <t>Dr</t>
  </si>
  <si>
    <t>Cr</t>
  </si>
  <si>
    <t>(Adjustment for Straight line depreciation)</t>
  </si>
  <si>
    <t>Net rental income from Investment Property</t>
  </si>
  <si>
    <t xml:space="preserve">Net gain from change in fair value of investment property </t>
  </si>
  <si>
    <t xml:space="preserve">Net gain on cash flow hedges </t>
  </si>
  <si>
    <t>99 year lease costs - a subset of prescribed</t>
  </si>
  <si>
    <t>Not allocated opex costs</t>
  </si>
  <si>
    <t>Not Allocated:</t>
  </si>
  <si>
    <t>120</t>
  </si>
  <si>
    <t>Other revenue</t>
  </si>
  <si>
    <t>Acct Code</t>
  </si>
  <si>
    <r>
      <t>122,130,133,135,</t>
    </r>
    <r>
      <rPr>
        <sz val="10"/>
        <color rgb="FFFF0000"/>
        <rFont val="Arial"/>
        <family val="2"/>
      </rPr>
      <t xml:space="preserve"> 129</t>
    </r>
  </si>
  <si>
    <t>105,106, adj</t>
  </si>
  <si>
    <t>120,119</t>
  </si>
  <si>
    <t>370-NR</t>
  </si>
  <si>
    <t>370-NG</t>
  </si>
  <si>
    <t>370,372-PR</t>
  </si>
  <si>
    <t xml:space="preserve">Note 6(a) (i) </t>
  </si>
  <si>
    <t>P&amp;L Statement</t>
  </si>
  <si>
    <t>332,362,369</t>
  </si>
  <si>
    <t>P&amp;L Statement excluding EE386</t>
  </si>
  <si>
    <t>356,375,379,380,381,383,384,387</t>
  </si>
  <si>
    <t xml:space="preserve">  /./.                                                                                                                                                                                                                                                                                                                                                                                                                                                                                                                                                                                                                                                                                                                                                                                                                                                                                                                                                                                                              </t>
  </si>
  <si>
    <t>123,125,128,126</t>
  </si>
  <si>
    <r>
      <t>122,130,133,135</t>
    </r>
    <r>
      <rPr>
        <sz val="10"/>
        <rFont val="Arial"/>
        <family val="2"/>
      </rPr>
      <t>, adj</t>
    </r>
  </si>
  <si>
    <t>Adjustments</t>
  </si>
  <si>
    <t>(Adjust Statutory Prescribed Revenue to regulatory revenue)</t>
  </si>
  <si>
    <t>NOT RECONCILED</t>
  </si>
  <si>
    <t xml:space="preserve">Dr </t>
  </si>
  <si>
    <t xml:space="preserve">Cr </t>
  </si>
  <si>
    <t>Audited financial statements#</t>
  </si>
  <si>
    <t>HISTORIC CAPEX by asset class</t>
  </si>
  <si>
    <t>Actual Gross Capital Expenditure – As Incurred ($m Nominal)</t>
  </si>
  <si>
    <t>Year</t>
  </si>
  <si>
    <t xml:space="preserve"> Year-1</t>
  </si>
  <si>
    <t xml:space="preserve">Year 1 </t>
  </si>
  <si>
    <t>Year 2</t>
  </si>
  <si>
    <t>Year 3</t>
  </si>
  <si>
    <t>Year 4</t>
  </si>
  <si>
    <t>Year 5</t>
  </si>
  <si>
    <t>Asset Class</t>
  </si>
  <si>
    <t>Transmission Lines &amp; Cables (09-14)</t>
  </si>
  <si>
    <t>Substations (09-14)</t>
  </si>
  <si>
    <t>Secondary Systems (09-14)</t>
  </si>
  <si>
    <t>Communications (09-14)</t>
  </si>
  <si>
    <t>Business IT (09-14)</t>
  </si>
  <si>
    <t>Minor Plant, Motor Vehicles &amp; Mobile Plant (2009-14)</t>
  </si>
  <si>
    <t>Transmission Lines (2014-18)</t>
  </si>
  <si>
    <t>Underground Cables (2014-18)</t>
  </si>
  <si>
    <t>Substations (2014-18)</t>
  </si>
  <si>
    <t>Secondary Systems (2014-18)</t>
  </si>
  <si>
    <t>Communications (short life) (2014-18)</t>
  </si>
  <si>
    <t>Business IT (2014-18)</t>
  </si>
  <si>
    <t>Minor Plant, Motor Vehicles &amp; Mobile Plant (2014-18)</t>
  </si>
  <si>
    <t>Transmission Line Life Extension (2014-18)</t>
  </si>
  <si>
    <t xml:space="preserve">Land and Easements </t>
  </si>
  <si>
    <t>Total Yrs 1-5</t>
  </si>
  <si>
    <t>Sub total</t>
  </si>
  <si>
    <t>Actual Asset Disposal – As Incurred ($m Nominal)**</t>
  </si>
  <si>
    <t>Year -1</t>
  </si>
  <si>
    <t xml:space="preserve">Year 2 </t>
  </si>
  <si>
    <t xml:space="preserve">Year 4 </t>
  </si>
  <si>
    <t>** Net Proceeds from sale.</t>
  </si>
  <si>
    <t>Actual Gross Capital Expenditure – As Commissioned ($m Nominal)*</t>
  </si>
  <si>
    <t xml:space="preserve"> Year -1</t>
  </si>
  <si>
    <t>Year 1</t>
  </si>
  <si>
    <t>* As Commissioned ($m Nominal) is calculated as the total project costs as-incurred in each year inflated to the dollars of the commissioning year using CPI. This is necessary to ensure the full project amount in the RAB is depreciated in line with methodology for calculating the RAB.</t>
  </si>
  <si>
    <t>Actual Asset Disposal – As De-Commissioned ($m Nominal)**</t>
  </si>
  <si>
    <t>Other Final Year Adjustments (As Incurred)</t>
  </si>
  <si>
    <t>Other Final Year Adjustments (As Incurred)*</t>
  </si>
  <si>
    <t>HISTORIC CAPEX - NON-NETWORK- by project</t>
  </si>
  <si>
    <t>$M nominal</t>
  </si>
  <si>
    <t>Project ID</t>
  </si>
  <si>
    <t>Project Description</t>
  </si>
  <si>
    <t xml:space="preserve"> Commissioning Date</t>
  </si>
  <si>
    <t>Category^</t>
  </si>
  <si>
    <t>TOTAL</t>
  </si>
  <si>
    <t>REASON FOR PROJECT</t>
  </si>
  <si>
    <t>Reg Test / Business Case (Y/N)</t>
  </si>
  <si>
    <t>Reg Test / Business Case Cost Estimate</t>
  </si>
  <si>
    <t>Reason for Variance from Cost Estimate / Expected Commissioning Date</t>
  </si>
  <si>
    <t>Subtotal</t>
  </si>
  <si>
    <t>PRUDENT DISCOUNTS - PRESCRIBED TRANSMISSION SERVICES</t>
  </si>
  <si>
    <t>Number of discounts recovered in previous year</t>
  </si>
  <si>
    <t>For each discount recovered:</t>
  </si>
  <si>
    <t>Date of AER approval, if given</t>
  </si>
  <si>
    <t>Expiry date</t>
  </si>
  <si>
    <t>Party receiving the discount</t>
  </si>
  <si>
    <t>Beneficiary of discount</t>
  </si>
  <si>
    <t>Amount of discount offered in previous year</t>
  </si>
  <si>
    <t>Load subject to discount (max, min, average)</t>
  </si>
  <si>
    <t>For each discount approved by the AER:</t>
  </si>
  <si>
    <t>Compliance with conditions - for each condition imposed provide information demonstrating that the condition has been met.</t>
  </si>
  <si>
    <t>PRICE REDUCTION/RECOVERY - PRESCRIBED TRANSMISSION SERVICES</t>
  </si>
  <si>
    <t>$Customer TUOS</t>
  </si>
  <si>
    <t>$Common service</t>
  </si>
  <si>
    <t>non-locational charges</t>
  </si>
  <si>
    <t>charges</t>
  </si>
  <si>
    <t>Reduction in prices payable</t>
  </si>
  <si>
    <r>
      <t xml:space="preserve">       </t>
    </r>
    <r>
      <rPr>
        <b/>
        <sz val="10"/>
        <rFont val="Arial"/>
        <family val="2"/>
      </rPr>
      <t>by transmission customers</t>
    </r>
  </si>
  <si>
    <t>*Recovery of  above reduction in prices</t>
  </si>
  <si>
    <t xml:space="preserve">     from other transmission customers</t>
  </si>
  <si>
    <r>
      <t xml:space="preserve">     </t>
    </r>
    <r>
      <rPr>
        <b/>
        <sz val="10"/>
        <rFont val="Arial"/>
        <family val="2"/>
      </rPr>
      <t>Total Recovery</t>
    </r>
  </si>
  <si>
    <t>Note:</t>
  </si>
  <si>
    <t>Each instance of a price reduction/recovery should be detailed.</t>
  </si>
  <si>
    <t xml:space="preserve">*The amount of any reduction in a transmission customer's Customer TUOS non-locational charges </t>
  </si>
  <si>
    <t>and/or common service charges recovered from other transmission customers under clause 6A.26.1</t>
  </si>
  <si>
    <t xml:space="preserve">of the Rules. </t>
  </si>
  <si>
    <t>NCIPAP - As-incurred Capex</t>
  </si>
  <si>
    <t>Project Name</t>
  </si>
  <si>
    <t>NCIPAP - As-commissioned Capex***</t>
  </si>
  <si>
    <t>Causal allocation</t>
  </si>
  <si>
    <t>Non-causal allocation</t>
  </si>
  <si>
    <t>INCOME STATEMENT - DISAGGREGATION</t>
  </si>
  <si>
    <t>Prudent discounts</t>
  </si>
  <si>
    <t>Income statement</t>
  </si>
  <si>
    <t>Summary of provisions</t>
  </si>
  <si>
    <t>Related party transactions</t>
  </si>
  <si>
    <t>Revenue reconciliation</t>
  </si>
  <si>
    <t xml:space="preserve">Historic capex by asset class </t>
  </si>
  <si>
    <t>Historic capex - non-network</t>
  </si>
  <si>
    <t>Other controllable costs</t>
  </si>
  <si>
    <t>Regulatory Income Statement WS</t>
  </si>
  <si>
    <t>PAGE NUMBER</t>
  </si>
  <si>
    <t>Inf Rev Rec / Regulatory Adjustments</t>
  </si>
  <si>
    <t>Disagg Inc</t>
  </si>
  <si>
    <t>Regulatory Adjustments</t>
  </si>
  <si>
    <t>Amount recovered from the other customers in previous year</t>
  </si>
  <si>
    <t>104, 105, 106, 108, 109, 110</t>
  </si>
  <si>
    <t>122, 129, 130,132,133, 135</t>
  </si>
  <si>
    <t>Distribution to security holders</t>
  </si>
  <si>
    <t>Deferred Revenue</t>
  </si>
  <si>
    <t>Defined benefit superannuation adjustment</t>
  </si>
  <si>
    <t xml:space="preserve">* The Opex line items reported are consistent with TransGrid’s Revenue proposal opex line items and definitions, with the exception of Defined Benefit Superannuation Adjustment. This item relates to an adjustment </t>
  </si>
  <si>
    <t>made to reverse out the Defined Benefit superannuation cash contribution in Prescribed Opex and added back the Defined Benefit superannuation accounting expense for compliance with Australian Accounting Standard AASB 119.</t>
  </si>
  <si>
    <t>Finance charges</t>
  </si>
  <si>
    <t>for the year ended 30 June 2018</t>
  </si>
  <si>
    <t>for the period ended: 30th June 2018</t>
  </si>
  <si>
    <t>Gross AR (Tx+1) (MAR 17/18)</t>
  </si>
  <si>
    <t>Net AR (Tx+1) (Adjusted MAR 17/18)</t>
  </si>
  <si>
    <t>Prescribed Revenue Tx+1 (17/18)</t>
  </si>
  <si>
    <t>Incentive payment for 2016 Calendar Year</t>
  </si>
  <si>
    <t>124, 369</t>
  </si>
  <si>
    <t>Project to Date to 30-Jun-18 $m nominal</t>
  </si>
  <si>
    <t>2017/18 $m nominal</t>
  </si>
  <si>
    <t>119, 123, 126, 128</t>
  </si>
  <si>
    <t>375,382,F81, F83, F84, F85, F86, F87, F88</t>
  </si>
  <si>
    <t>119, 123, 128</t>
  </si>
  <si>
    <t>370, 372</t>
  </si>
  <si>
    <t>AER letter to support</t>
  </si>
  <si>
    <t>Note: this is not the amount collected through transmission prices. This amount does not reflect the AER's substituted final decision - May 2018. the substituted final decision will be factored into FY19/20 pricing.</t>
  </si>
  <si>
    <r>
      <rPr>
        <b/>
        <sz val="10"/>
        <rFont val="Arial"/>
        <family val="2"/>
      </rPr>
      <t>Notes</t>
    </r>
    <r>
      <rPr>
        <sz val="10"/>
        <rFont val="Arial"/>
        <family val="2"/>
      </rPr>
      <t>: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t>
    </r>
  </si>
  <si>
    <r>
      <rPr>
        <b/>
        <sz val="10"/>
        <rFont val="Arial"/>
        <family val="2"/>
      </rPr>
      <t>Notes</t>
    </r>
    <r>
      <rPr>
        <sz val="10"/>
        <rFont val="Arial"/>
        <family val="2"/>
      </rPr>
      <t>: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t>
    </r>
  </si>
  <si>
    <r>
      <rPr>
        <b/>
        <sz val="10"/>
        <rFont val="Arial"/>
        <family val="2"/>
      </rPr>
      <t>Notes</t>
    </r>
    <r>
      <rPr>
        <sz val="10"/>
        <rFont val="Arial"/>
        <family val="2"/>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</si>
  <si>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r>
      <rPr>
        <b/>
        <sz val="10"/>
        <rFont val="Arial"/>
        <family val="2"/>
      </rPr>
      <t>Notes</t>
    </r>
    <r>
      <rPr>
        <sz val="10"/>
        <rFont val="Arial"/>
        <family val="2"/>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</si>
  <si>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t>* This has been used to transfer Work in Progress Assets at the end of the Regulatory Period (2009-2014) into the new asset class where it will be commissioned.</t>
  </si>
  <si>
    <t>Notes:</t>
  </si>
  <si>
    <t xml:space="preserve">1. The regulatory accounts for the year ended 30 June 2018 have been prepared based on: 
• Audited NSW Electricity Networks Obligor Group Financial Report approved by the Board of NSW Electricity Networks Operations Intermediate Pty Limited as Trustee for NSW Electricity Networks Operations Intermediate Trust and the Board of NSW Electricity Networks Assets Holdings Pty Limited as Trustee for NSW Electricity Networks Assets Holdings Trust, for the year ended 30 June 2018; and
• Supporting information for the audited NSW Electricity Networks Obligor Group Financial Report for the same period ended 30 June 2018.    
</t>
  </si>
  <si>
    <t>2. Defined Benefit Superannuation Adjustment relates to an adjustment made to reverse out the Defined Benefit superannuation cash contribution in Prescribed Opex and added back the Defined Benefit superannuation accounting expense for compliance with Australian Accounting Standard AASB 119.</t>
  </si>
  <si>
    <t>3. On 16 May 2018, the AER advised by letter a revocation and substitution of TransGrid’s transmission determination for the 2014-18 regulatory period. The AER has also advised that the adjustments to the 2017-18 MAR from this change are to be included in the transmission price calculations for FY2019-20.  Accordingly, the Network Charges reported in the Regulatory Accounts for 30 June 2018 have not included these adjustments.</t>
  </si>
  <si>
    <t>AR (Tx) (Aggregate revenue 17/18)</t>
  </si>
  <si>
    <t>S-factor (Tx)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</si>
</sst>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5" formatCode="&quot;$&quot;#,##0;\-&quot;$&quot;#,##0"/>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_);_(* \(#,##0\);_(* &quot;-&quot;??_);_(@_)"/>
    <numFmt numFmtId="171" formatCode="0.0%"/>
    <numFmt numFmtId="172" formatCode="[$$-C09]#,##0.00;\-[$$-C09]#,##0.00"/>
    <numFmt numFmtId="173" formatCode="m/d/yy\ h:mm:ss"/>
    <numFmt numFmtId="174" formatCode="0.0000%"/>
    <numFmt numFmtId="175" formatCode="#,##0.0_ ;\-#,##0.0\ "/>
    <numFmt numFmtId="176" formatCode="#,##0_ ;\-#,##0\ "/>
    <numFmt numFmtId="177" formatCode="[$-C09]d\ mmmm\ yyyy;@"/>
    <numFmt numFmtId="178" formatCode="&quot;Warning&quot;;&quot;Warning&quot;;&quot;OK&quot;"/>
    <numFmt numFmtId="179" formatCode="[$-C09]dd\-mmm\-yy;@"/>
    <numFmt numFmtId="180" formatCode="#,##0.0"/>
    <numFmt numFmtId="181" formatCode="_-* #,##0_-;\-* #,##0_-;_-* &quot;-&quot;??_-;_-@_-"/>
    <numFmt numFmtId="182" formatCode="[$-10C09]#,##0.00"/>
    <numFmt numFmtId="183" formatCode="0_)"/>
    <numFmt numFmtId="184" formatCode="dd/mm/yy"/>
    <numFmt numFmtId="185" formatCode="#,##0\x_);\(#,##0\x\);#,##0\x_)"/>
    <numFmt numFmtId="186" formatCode="#,##0%_);\(#,##0%\);#,##0%_)"/>
    <numFmt numFmtId="187" formatCode="###0_);\(###0\);###0_)"/>
    <numFmt numFmtId="188" formatCode="_(&quot;$&quot;#,##0.00_);\(&quot;$&quot;#,##0.00\);_(&quot;-&quot;_)"/>
    <numFmt numFmtId="189" formatCode="d/m/yy"/>
    <numFmt numFmtId="190" formatCode="_(#,##0.0\x_);\(#,##0.0\x\);_(&quot;-&quot;_)"/>
    <numFmt numFmtId="191" formatCode="_(#,##0.00_);\(#,##0.00\);_(&quot;-&quot;_)"/>
    <numFmt numFmtId="192" formatCode="_(#,##0.0_);\(#,##0.0\);_(&quot;-&quot;_)"/>
    <numFmt numFmtId="193" formatCode="_(#,##0.00%_);\(#,##0.00%\);_(&quot;-&quot;_)"/>
    <numFmt numFmtId="194" formatCode="_(#,##0.0%_);\(#,##0.0%\);_(&quot;-&quot;_)"/>
    <numFmt numFmtId="195" formatCode="_(###0_);\(###0\);_(###0_)"/>
    <numFmt numFmtId="196" formatCode="_(* &quot;$&quot;#,##0_)_;;_(* \(&quot;$&quot;#,##0\)_;;_(* &quot;$&quot;#,##0_)_;"/>
    <numFmt numFmtId="197" formatCode="d/m/yy__;"/>
    <numFmt numFmtId="198" formatCode="_(* #,##0\x_)_;;_(* \(#,##0\x\)_;;_(* #,##0\x_)_;"/>
    <numFmt numFmtId="199" formatCode="_(* #,##0_)_;;_(* \(#,##0\)_;;_(* #,##0_)_;"/>
    <numFmt numFmtId="200" formatCode="_(* #,##0%_)_;;_(* \(#,##0%\)_;;_(* #,##0%_)_;"/>
    <numFmt numFmtId="201" formatCode="###0_)_;;\(###0\)_;;###0_)_;"/>
    <numFmt numFmtId="202" formatCode="&quot;$&quot;#,##0;\(&quot;$&quot;#,##0\);&quot;$&quot;#,##0"/>
    <numFmt numFmtId="203" formatCode="#,##0\x;\(#,##0\x\);#,##0\x"/>
    <numFmt numFmtId="204" formatCode="#,##0;\(#,##0\)"/>
    <numFmt numFmtId="205" formatCode="#,##0%;\(#,##0%\);#,##0%"/>
    <numFmt numFmtId="206" formatCode="###0;\(###0\);###0"/>
    <numFmt numFmtId="207" formatCode="_)d/m/yy_)"/>
    <numFmt numFmtId="208" formatCode="m/d/yyyy;@"/>
    <numFmt numFmtId="209" formatCode="#,##0_);\(#,##0\);\-_)"/>
    <numFmt numFmtId="210" formatCode="#,##0_)\ ;[Red]\(#,##0\);&quot;- &quot;\ "/>
    <numFmt numFmtId="211" formatCode="_(* #,##0_);_(* \(#,##0\);_(* &quot;-&quot;_);@_)"/>
    <numFmt numFmtId="212" formatCode="#,##0.000"/>
    <numFmt numFmtId="213" formatCode="_-* #,##0.00\ _€_-;\-* #,##0.00\ _€_-;_-* &quot;-&quot;??\ _€_-;_-@_-"/>
    <numFmt numFmtId="214" formatCode="#,##0.00_);[Red]\(#,##0.00\);\-_)"/>
    <numFmt numFmtId="215" formatCode="#,##0_);[Red]\(#,##0\);0_);* @_)"/>
    <numFmt numFmtId="216" formatCode="&quot;$&quot;#,##0.0;\(&quot;$&quot;#,##0.0\);&quot;$&quot;#,##0.0"/>
    <numFmt numFmtId="217" formatCode="_-&quot;£&quot;* #,##0.00_-;\-&quot;£&quot;* #,##0.00_-;_-&quot;£&quot;* &quot;-&quot;??_-;_-@_-"/>
    <numFmt numFmtId="218" formatCode="d\-mmm\-yyyy"/>
    <numFmt numFmtId="219" formatCode="_(* #,##0_);_(* \(#,##0\);_(* &quot;&quot;\ \-\ &quot;&quot;_);_(@_)"/>
    <numFmt numFmtId="220" formatCode="_-[$€-2]* #,##0.00_-;\-[$€-2]* #,##0.00_-;_-[$€-2]* &quot;-&quot;??_-"/>
    <numFmt numFmtId="221" formatCode="#,##0.0_);\(#,##0.0\);@_)"/>
    <numFmt numFmtId="222" formatCode="#,##0_);\(#,##0\);\-_);@_)"/>
    <numFmt numFmtId="223" formatCode="#,###.0_);\(#,###.0\);\-_);@_)"/>
    <numFmt numFmtId="224" formatCode="0.0%_);\(0.0%\);@_)"/>
    <numFmt numFmtId="225" formatCode="_(\ #,##0.0_%_);_(\ \(#,##0.0_%\);_(\ &quot; - &quot;_%_);_(@_)"/>
    <numFmt numFmtId="226" formatCode="_(\ #,##0.0%_);_(\ \(#,##0.0%\);_(\ &quot; - &quot;\%_);_(@_)"/>
    <numFmt numFmtId="227" formatCode="#,##0_);\(#,##0\);&quot; - &quot;_);@_)"/>
    <numFmt numFmtId="228" formatCode="\ #,##0.0_);\(#,##0.0\);&quot; - &quot;_);@_)"/>
    <numFmt numFmtId="229" formatCode="\ #,##0.00_);\(#,##0.00\);&quot; - &quot;_);@_)"/>
    <numFmt numFmtId="230" formatCode="\ #,##0.000_);\(#,##0.000\);&quot; - &quot;_);@_)"/>
    <numFmt numFmtId="231" formatCode="[Magenta]&quot;Err&quot;;[Magenta]&quot;Err&quot;;[Blue]&quot;OK&quot;"/>
    <numFmt numFmtId="232" formatCode="#,##0;\(#,##0\);&quot;-&quot;"/>
    <numFmt numFmtId="233" formatCode="d\ mmmm\ yyyy"/>
    <numFmt numFmtId="234" formatCode="#,##0;[Red]\(#,##0\);0"/>
    <numFmt numFmtId="235" formatCode="[Blue]&quot;P&quot;;;[Red]&quot;O&quot;"/>
    <numFmt numFmtId="236" formatCode="General\ &quot;.&quot;"/>
    <numFmt numFmtId="237" formatCode="#,##0_);[Red]\(#,##0\);\-_)"/>
    <numFmt numFmtId="238" formatCode="0.0_)%;[Red]\(0.0%\);0.0_)%"/>
    <numFmt numFmtId="239" formatCode="[Red][&gt;1]&quot;&gt;100 %&quot;;[Red]\(0.0%\);0.0_)%"/>
    <numFmt numFmtId="240" formatCode="dd/mm/yy__;"/>
    <numFmt numFmtId="241" formatCode="#,##0_-;\ \(#,##0\);_-* &quot;-&quot;??;_-@_-"/>
    <numFmt numFmtId="242" formatCode="_(* &quot;$&quot;#,##0_)_;;[Blue]_(* \(&quot;$&quot;#,##0\)_;;_(* &quot;$&quot;#,##0_)_;"/>
    <numFmt numFmtId="243" formatCode="_(* #,##0\x_)_;;[Blue]_(* \(#,##0\x\)_;;_(* #,##0\x_)_;"/>
    <numFmt numFmtId="244" formatCode="_(* #,##0_)_;;[Blue]_(* \(#,##0\)_;;_(* #,##0_)_;"/>
    <numFmt numFmtId="245" formatCode="_(* #,##0%_)_;;[Blue]_(* \(#,##0%\)_;;_(* #,##0%_)_;"/>
    <numFmt numFmtId="246" formatCode="#,##0_ ;\(#,##0\)_-;&quot;-&quot;"/>
    <numFmt numFmtId="247" formatCode="_-* #,##0.00_-;\(#,##0.00\);_-* &quot;-&quot;??_-;_-@_-"/>
    <numFmt numFmtId="248" formatCode="_(* #,##0_);_(* \(#,##0\);_(* &quot;-&quot;?_);_(@_)"/>
    <numFmt numFmtId="249" formatCode="_-* #,##0_-;[Red]\-* #,##0_-;_-* &quot;-&quot;_-;_-@_-"/>
    <numFmt numFmtId="250" formatCode="_-* #,##0.00_-;[Red]\-* #,##0.00_-;_-* &quot;-&quot;??_-;_-@_-"/>
    <numFmt numFmtId="251" formatCode="_(#,##0_);\(#,##0\);_(&quot;-&quot;_)"/>
    <numFmt numFmtId="252" formatCode="#,##0_);[Blue]\(#,##0\);#,##0_)"/>
    <numFmt numFmtId="253" formatCode="_ * #,##0_)\ _B_F_ ;_ * \(#,##0\)\ _B_F_ ;_ * &quot;-&quot;_)\ _B_F_ ;_ @_ "/>
    <numFmt numFmtId="254" formatCode="_ * #,##0.00_)\ _B_F_ ;_ * \(#,##0.00\)\ _B_F_ ;_ * &quot;-&quot;??_)\ _B_F_ ;_ @_ "/>
    <numFmt numFmtId="255" formatCode="_ * #,##0_)\ &quot;BF&quot;_ ;_ * \(#,##0\)\ &quot;BF&quot;_ ;_ * &quot;-&quot;_)\ &quot;BF&quot;_ ;_ @_ "/>
    <numFmt numFmtId="256" formatCode="_ * #,##0.00_)\ &quot;BF&quot;_ ;_ * \(#,##0.00\)\ &quot;BF&quot;_ ;_ * &quot;-&quot;??_)\ &quot;BF&quot;_ ;_ @_ "/>
    <numFmt numFmtId="257" formatCode="0.0%_);\(0.0%\);\-_)"/>
    <numFmt numFmtId="258" formatCode="0.00_)"/>
    <numFmt numFmtId="259" formatCode="_-&quot;$&quot;#,##0.0_-;\-&quot;$&quot;#,##0.0_-;_ &quot;-&quot;_-;_-@_-"/>
    <numFmt numFmtId="260" formatCode="[$-C09]dd\-mmmm\-yyyy;@"/>
    <numFmt numFmtId="261" formatCode="[$-10C09]#,##0.0#"/>
    <numFmt numFmtId="262" formatCode="_-* #,##0_)_-;\-* \(#,##0\)_-;_-* &quot;-&quot;_)_-;_-@_-"/>
    <numFmt numFmtId="263" formatCode="#,##0;\(#,##0\);\-"/>
    <numFmt numFmtId="264" formatCode="0.00%;\(0.00%\)"/>
    <numFmt numFmtId="265" formatCode="0%_);\(0%\)"/>
    <numFmt numFmtId="266" formatCode="_(* #,##0.00\x_);_(* \(#,##0.00\x\);_(* &quot;-&quot;??_);_(@_)"/>
    <numFmt numFmtId="267" formatCode="0.00;[Red]0.00"/>
    <numFmt numFmtId="268" formatCode="_-* #,##0_-;[Red]\(\ #,##0\);_-* &quot;-&quot;??_-;_-@_-"/>
    <numFmt numFmtId="269" formatCode="0.0%_);\(0.0%\)"/>
    <numFmt numFmtId="270" formatCode="#,##0.0_);\(#,##0.0\);&quot;--&quot;_);@_)"/>
    <numFmt numFmtId="271" formatCode="&quot;$&quot;#,##0.0_);\(&quot;$&quot;#,##0.0\);&quot;--&quot;_);@_)"/>
    <numFmt numFmtId="272" formatCode="0.0%_);\(0.0%\);&quot;--&quot;_);@_)"/>
    <numFmt numFmtId="273" formatCode="&quot;[&quot;@&quot;]&quot;_)"/>
    <numFmt numFmtId="274" formatCode="#,##0.0000000000_);\(#,##0.0000000000\);@_)"/>
    <numFmt numFmtId="275" formatCode="&quot;$&quot;#,##0.0;[Red]\(&quot;$&quot;#,##0.0\)"/>
  </numFmts>
  <fonts count="280">
    <font>
      <sz val="10"/>
      <name val="Palatin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Palatino"/>
    </font>
    <font>
      <i/>
      <sz val="10"/>
      <name val="Arial"/>
      <family val="2"/>
    </font>
    <font>
      <sz val="10"/>
      <name val="Arial"/>
      <family val="2"/>
    </font>
    <font>
      <b/>
      <i/>
      <sz val="10"/>
      <name val="Arial"/>
      <family val="2"/>
    </font>
    <font>
      <b/>
      <sz val="10"/>
      <name val="Arial"/>
      <family val="2"/>
    </font>
    <font>
      <sz val="10"/>
      <color indexed="8"/>
      <name val="Arial"/>
      <family val="2"/>
    </font>
    <font>
      <b/>
      <sz val="11"/>
      <name val="Arial"/>
      <family val="2"/>
    </font>
    <font>
      <sz val="11"/>
      <name val="Arial"/>
      <family val="2"/>
    </font>
    <font>
      <i/>
      <sz val="11"/>
      <name val="Arial"/>
      <family val="2"/>
    </font>
    <font>
      <b/>
      <u/>
      <sz val="10"/>
      <name val="Arial"/>
      <family val="2"/>
    </font>
    <font>
      <b/>
      <sz val="12"/>
      <color indexed="8"/>
      <name val="Arial"/>
      <family val="2"/>
    </font>
    <font>
      <sz val="10"/>
      <color indexed="8"/>
      <name val="Arial"/>
      <family val="2"/>
    </font>
    <font>
      <b/>
      <u/>
      <sz val="12"/>
      <name val="Arial"/>
      <family val="2"/>
    </font>
    <font>
      <sz val="8"/>
      <color indexed="81"/>
      <name val="Tahoma"/>
      <family val="2"/>
    </font>
    <font>
      <b/>
      <sz val="8"/>
      <color indexed="81"/>
      <name val="Tahoma"/>
      <family val="2"/>
    </font>
    <font>
      <sz val="10"/>
      <name val="Arial"/>
      <family val="2"/>
    </font>
    <font>
      <u/>
      <sz val="10"/>
      <color indexed="12"/>
      <name val="MS Sans Serif"/>
      <family val="2"/>
    </font>
    <font>
      <b/>
      <sz val="14"/>
      <color indexed="18"/>
      <name val="Arial"/>
      <family val="2"/>
    </font>
    <font>
      <sz val="14"/>
      <color indexed="18"/>
      <name val="Arial"/>
      <family val="2"/>
    </font>
    <font>
      <b/>
      <sz val="12"/>
      <color indexed="51"/>
      <name val="Arial"/>
      <family val="2"/>
    </font>
    <font>
      <sz val="10"/>
      <name val="Arial Black"/>
      <family val="2"/>
    </font>
    <font>
      <b/>
      <sz val="10"/>
      <color indexed="9"/>
      <name val="Arial"/>
      <family val="2"/>
    </font>
    <font>
      <sz val="10"/>
      <color indexed="18"/>
      <name val="Arial"/>
      <family val="2"/>
    </font>
    <font>
      <sz val="10"/>
      <color indexed="51"/>
      <name val="Arial"/>
      <family val="2"/>
    </font>
    <font>
      <sz val="10"/>
      <color indexed="9"/>
      <name val="Arial"/>
      <family val="2"/>
    </font>
    <font>
      <b/>
      <sz val="14"/>
      <color indexed="9"/>
      <name val="Arial"/>
      <family val="2"/>
    </font>
    <font>
      <sz val="14"/>
      <color indexed="9"/>
      <name val="Arial"/>
      <family val="2"/>
    </font>
    <font>
      <b/>
      <sz val="12"/>
      <color indexed="9"/>
      <name val="Arial"/>
      <family val="2"/>
    </font>
    <font>
      <b/>
      <i/>
      <sz val="10"/>
      <color indexed="9"/>
      <name val="Arial"/>
      <family val="2"/>
    </font>
    <font>
      <i/>
      <sz val="10"/>
      <color indexed="9"/>
      <name val="Arial"/>
      <family val="2"/>
    </font>
    <font>
      <b/>
      <sz val="14"/>
      <color indexed="62"/>
      <name val="Arial"/>
      <family val="2"/>
    </font>
    <font>
      <sz val="10"/>
      <color indexed="62"/>
      <name val="Arial"/>
      <family val="2"/>
    </font>
    <font>
      <u/>
      <sz val="10"/>
      <name val="Arial"/>
      <family val="2"/>
    </font>
    <font>
      <b/>
      <sz val="11"/>
      <color indexed="51"/>
      <name val="Arial"/>
      <family val="2"/>
    </font>
    <font>
      <sz val="14"/>
      <name val="Arial"/>
      <family val="2"/>
    </font>
    <font>
      <i/>
      <sz val="10"/>
      <name val="Arial"/>
      <family val="2"/>
    </font>
    <font>
      <b/>
      <sz val="9"/>
      <name val="Arial"/>
      <family val="2"/>
    </font>
    <font>
      <sz val="18"/>
      <name val="Arial"/>
      <family val="2"/>
    </font>
    <font>
      <sz val="8"/>
      <name val="Palatino"/>
    </font>
    <font>
      <sz val="10"/>
      <color theme="1"/>
      <name val="Arial"/>
      <family val="2"/>
    </font>
    <font>
      <sz val="10"/>
      <color rgb="FFFF0000"/>
      <name val="Arial"/>
      <family val="2"/>
    </font>
    <font>
      <u/>
      <sz val="8"/>
      <color indexed="12"/>
      <name val="Arial"/>
      <family val="2"/>
    </font>
    <font>
      <b/>
      <sz val="10"/>
      <color rgb="FF000080"/>
      <name val="Arial"/>
      <family val="2"/>
    </font>
    <font>
      <b/>
      <sz val="9"/>
      <color indexed="81"/>
      <name val="Tahoma"/>
      <family val="2"/>
    </font>
    <font>
      <sz val="9"/>
      <color indexed="81"/>
      <name val="Tahoma"/>
      <family val="2"/>
    </font>
    <font>
      <b/>
      <sz val="11"/>
      <color rgb="FF000080"/>
      <name val="Arial"/>
      <family val="2"/>
    </font>
    <font>
      <b/>
      <sz val="10"/>
      <color rgb="FF33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indexed="9"/>
      <name val="Arial"/>
      <family val="2"/>
    </font>
    <font>
      <sz val="10"/>
      <color indexed="55"/>
      <name val="Arial"/>
      <family val="2"/>
    </font>
    <font>
      <b/>
      <sz val="10"/>
      <color theme="1"/>
      <name val="Arial"/>
      <family val="2"/>
    </font>
    <font>
      <sz val="11"/>
      <color indexed="8"/>
      <name val="Calibri"/>
      <family val="2"/>
    </font>
    <font>
      <b/>
      <sz val="13"/>
      <color theme="4" tint="-0.24994659260841701"/>
      <name val="Arial"/>
      <family val="2"/>
    </font>
    <font>
      <u/>
      <sz val="11"/>
      <name val="Arial"/>
      <family val="2"/>
    </font>
    <font>
      <i/>
      <sz val="10"/>
      <color theme="1" tint="0.24994659260841701"/>
      <name val="Arial"/>
      <family val="2"/>
    </font>
    <font>
      <sz val="10"/>
      <color indexed="16"/>
      <name val="Arial"/>
      <family val="2"/>
    </font>
    <font>
      <b/>
      <sz val="16"/>
      <color indexed="9"/>
      <name val="Arial"/>
      <family val="2"/>
    </font>
    <font>
      <sz val="11"/>
      <color indexed="9"/>
      <name val="Arial"/>
      <family val="2"/>
    </font>
    <font>
      <b/>
      <sz val="11"/>
      <color indexed="9"/>
      <name val="Arial"/>
      <family val="2"/>
    </font>
    <font>
      <sz val="8"/>
      <color theme="5" tint="-0.499984740745262"/>
      <name val="Arial"/>
      <family val="2"/>
    </font>
    <font>
      <b/>
      <sz val="9.5"/>
      <color theme="1"/>
      <name val="Arial"/>
      <family val="2"/>
    </font>
    <font>
      <sz val="9"/>
      <name val="Arial"/>
      <family val="2"/>
    </font>
    <font>
      <b/>
      <sz val="16"/>
      <color indexed="18"/>
      <name val="Arial"/>
      <family val="2"/>
    </font>
    <font>
      <b/>
      <sz val="10"/>
      <color theme="0"/>
      <name val="Arial"/>
      <family val="2"/>
    </font>
    <font>
      <sz val="12"/>
      <name val="Arial"/>
      <family val="2"/>
    </font>
    <font>
      <sz val="10"/>
      <color rgb="FF000000"/>
      <name val="Arial"/>
      <family val="2"/>
    </font>
    <font>
      <b/>
      <sz val="11"/>
      <color theme="1"/>
      <name val="Arial"/>
      <family val="2"/>
    </font>
    <font>
      <sz val="11"/>
      <color theme="1"/>
      <name val="Arial"/>
      <family val="2"/>
    </font>
    <font>
      <sz val="10"/>
      <name val="Geneva"/>
      <family val="2"/>
    </font>
    <font>
      <sz val="10"/>
      <name val="Helv"/>
      <charset val="204"/>
    </font>
    <font>
      <sz val="10"/>
      <color indexed="16"/>
      <name val="Credit Suisse Type Roman"/>
      <family val="2"/>
    </font>
    <font>
      <sz val="10"/>
      <name val="Helv"/>
    </font>
    <font>
      <sz val="10"/>
      <name val="Helvetica"/>
      <family val="2"/>
    </font>
    <font>
      <b/>
      <sz val="22"/>
      <color indexed="37"/>
      <name val="Arial"/>
      <family val="2"/>
    </font>
    <font>
      <b/>
      <sz val="22"/>
      <color indexed="18"/>
      <name val="Arial"/>
      <family val="2"/>
    </font>
    <font>
      <b/>
      <sz val="14"/>
      <color indexed="37"/>
      <name val="Arial"/>
      <family val="2"/>
    </font>
    <font>
      <sz val="9"/>
      <color indexed="8"/>
      <name val="Arial"/>
      <family val="2"/>
    </font>
    <font>
      <b/>
      <sz val="10"/>
      <color indexed="18"/>
      <name val="Arial"/>
      <family val="2"/>
    </font>
    <font>
      <sz val="12"/>
      <name val="Times New Roman"/>
      <family val="1"/>
    </font>
    <font>
      <sz val="8"/>
      <name val="Tms Rmn"/>
    </font>
    <font>
      <sz val="9"/>
      <name val="Courier"/>
      <family val="3"/>
    </font>
    <font>
      <sz val="10"/>
      <name val="MS Sans Serif"/>
      <family val="2"/>
    </font>
    <font>
      <sz val="9"/>
      <name val="Helv"/>
    </font>
    <font>
      <sz val="12"/>
      <name val="ⓒoUAAA¨u"/>
      <family val="1"/>
      <charset val="255"/>
    </font>
    <font>
      <sz val="11"/>
      <name val="￥i￠￢￠?o"/>
      <family val="3"/>
      <charset val="255"/>
    </font>
    <font>
      <sz val="12"/>
      <name val="¹ÙÅÁÃ¼"/>
      <family val="1"/>
      <charset val="129"/>
    </font>
    <font>
      <sz val="12"/>
      <name val="¹UAAA¼"/>
      <family val="3"/>
      <charset val="129"/>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10"/>
      <color indexed="12"/>
      <name val="Times New Roman"/>
      <family val="1"/>
    </font>
    <font>
      <sz val="10"/>
      <color indexed="12"/>
      <name val="Arial"/>
      <family val="2"/>
    </font>
    <font>
      <sz val="8"/>
      <name val="Arial"/>
      <family val="2"/>
    </font>
    <font>
      <sz val="11"/>
      <color rgb="FF9C0006"/>
      <name val="Arial"/>
      <family val="2"/>
    </font>
    <font>
      <sz val="9"/>
      <color rgb="FF9C0006"/>
      <name val="Arial"/>
      <family val="2"/>
    </font>
    <font>
      <sz val="9"/>
      <color theme="0" tint="-0.499984740745262"/>
      <name val="Arial"/>
      <family val="2"/>
    </font>
    <font>
      <b/>
      <sz val="12"/>
      <color indexed="63"/>
      <name val="Arial"/>
      <family val="2"/>
    </font>
    <font>
      <b/>
      <sz val="9"/>
      <color indexed="63"/>
      <name val="Arial"/>
      <family val="2"/>
    </font>
    <font>
      <b/>
      <sz val="11"/>
      <color indexed="28"/>
      <name val="Arial"/>
      <family val="2"/>
    </font>
    <font>
      <i/>
      <sz val="8"/>
      <color indexed="8"/>
      <name val="Arial"/>
      <family val="2"/>
    </font>
    <font>
      <sz val="11"/>
      <name val="IQE Hlv Narrow"/>
    </font>
    <font>
      <sz val="12"/>
      <name val="Tms Rmn"/>
    </font>
    <font>
      <sz val="10"/>
      <name val="Calibri"/>
      <family val="2"/>
    </font>
    <font>
      <b/>
      <sz val="11"/>
      <color indexed="24"/>
      <name val="Arial"/>
      <family val="2"/>
    </font>
    <font>
      <b/>
      <sz val="10"/>
      <color indexed="8"/>
      <name val="Times New Roman"/>
      <family val="1"/>
    </font>
    <font>
      <sz val="12"/>
      <name val="System"/>
      <family val="3"/>
      <charset val="129"/>
    </font>
    <font>
      <sz val="10"/>
      <name val="±¼¸²Ã¼"/>
      <family val="3"/>
      <charset val="129"/>
    </font>
    <font>
      <b/>
      <sz val="9"/>
      <color rgb="FFFA7D00"/>
      <name val="Arial"/>
      <family val="2"/>
    </font>
    <font>
      <sz val="9"/>
      <color theme="1"/>
      <name val="Arial"/>
      <family val="2"/>
    </font>
    <font>
      <b/>
      <sz val="9"/>
      <color theme="0"/>
      <name val="Calibri"/>
      <family val="2"/>
      <scheme val="minor"/>
    </font>
    <font>
      <sz val="8"/>
      <name val="Palatino"/>
      <family val="1"/>
    </font>
    <font>
      <sz val="11"/>
      <color indexed="8"/>
      <name val="Arial"/>
      <family val="2"/>
    </font>
    <font>
      <sz val="9"/>
      <color theme="1"/>
      <name val="Calibri"/>
      <family val="2"/>
      <scheme val="minor"/>
    </font>
    <font>
      <sz val="10"/>
      <name val="Arial Narrow"/>
      <family val="2"/>
    </font>
    <font>
      <sz val="10"/>
      <color theme="1"/>
      <name val="Calibri"/>
      <family val="2"/>
      <scheme val="minor"/>
    </font>
    <font>
      <sz val="10"/>
      <name val="Tahoma"/>
      <family val="2"/>
    </font>
    <font>
      <sz val="11"/>
      <color theme="1"/>
      <name val="Calibri"/>
      <family val="2"/>
    </font>
    <font>
      <sz val="9"/>
      <name val="Calibri"/>
      <family val="2"/>
      <scheme val="minor"/>
    </font>
    <font>
      <sz val="8"/>
      <color theme="1"/>
      <name val="Arial"/>
      <family val="2"/>
    </font>
    <font>
      <sz val="10"/>
      <color indexed="8"/>
      <name val="Calibri"/>
      <family val="2"/>
    </font>
    <font>
      <sz val="10.5"/>
      <color theme="1"/>
      <name val="Frutiger 45 Light"/>
      <family val="2"/>
    </font>
    <font>
      <b/>
      <sz val="14"/>
      <color indexed="60"/>
      <name val="Arial"/>
      <family val="2"/>
    </font>
    <font>
      <b/>
      <sz val="8"/>
      <color indexed="29"/>
      <name val="Arial"/>
      <family val="2"/>
    </font>
    <font>
      <b/>
      <sz val="14"/>
      <color indexed="24"/>
      <name val="Arial"/>
      <family val="2"/>
    </font>
    <font>
      <sz val="8"/>
      <name val="Times New Roman"/>
      <family val="1"/>
    </font>
    <font>
      <sz val="10"/>
      <color indexed="12"/>
      <name val="Arial Narrow"/>
      <family val="2"/>
    </font>
    <font>
      <sz val="10"/>
      <color indexed="0"/>
      <name val="Arial"/>
      <family val="2"/>
    </font>
    <font>
      <b/>
      <sz val="9"/>
      <color indexed="9"/>
      <name val="Calibri"/>
      <family val="2"/>
      <scheme val="minor"/>
    </font>
    <font>
      <sz val="8"/>
      <name val="Calibri"/>
      <family val="2"/>
      <scheme val="minor"/>
    </font>
    <font>
      <b/>
      <sz val="16"/>
      <name val="Arial"/>
      <family val="2"/>
    </font>
    <font>
      <sz val="10"/>
      <color rgb="FF0000FF"/>
      <name val="Arial"/>
      <family val="2"/>
    </font>
    <font>
      <sz val="9"/>
      <color theme="0"/>
      <name val="Arial"/>
      <family val="2"/>
    </font>
    <font>
      <i/>
      <sz val="9"/>
      <color rgb="FF7F7F7F"/>
      <name val="Calibri"/>
      <family val="2"/>
      <scheme val="minor"/>
    </font>
    <font>
      <sz val="10"/>
      <color rgb="FF1F497D"/>
      <name val="Arial"/>
      <family val="2"/>
    </font>
    <font>
      <i/>
      <sz val="10"/>
      <name val="Arial Narrow"/>
      <family val="2"/>
    </font>
    <font>
      <sz val="10"/>
      <color indexed="12"/>
      <name val="Calibri"/>
      <family val="2"/>
    </font>
    <font>
      <b/>
      <sz val="10"/>
      <color indexed="25"/>
      <name val="Arial Narrow"/>
      <family val="2"/>
    </font>
    <font>
      <b/>
      <sz val="8"/>
      <color indexed="12"/>
      <name val="Arial"/>
      <family val="2"/>
    </font>
    <font>
      <b/>
      <sz val="10"/>
      <color indexed="32"/>
      <name val="Arial Narrow"/>
      <family val="2"/>
    </font>
    <font>
      <b/>
      <u val="singleAccounting"/>
      <sz val="10"/>
      <name val="Times New Roman"/>
      <family val="1"/>
    </font>
    <font>
      <i/>
      <sz val="10"/>
      <color indexed="32"/>
      <name val="Arial Narrow"/>
      <family val="2"/>
    </font>
    <font>
      <i/>
      <sz val="10"/>
      <color indexed="25"/>
      <name val="Arial Narrow"/>
      <family val="2"/>
    </font>
    <font>
      <b/>
      <sz val="12"/>
      <color indexed="55"/>
      <name val="Arial"/>
      <family val="2"/>
    </font>
    <font>
      <b/>
      <sz val="14"/>
      <name val="Arial"/>
      <family val="2"/>
    </font>
    <font>
      <b/>
      <sz val="10"/>
      <color indexed="8"/>
      <name val="Wingdings 2"/>
      <family val="1"/>
      <charset val="2"/>
    </font>
    <font>
      <b/>
      <sz val="10.5"/>
      <color theme="4" tint="-0.499984740745262"/>
      <name val="Arial"/>
      <family val="2"/>
    </font>
    <font>
      <i/>
      <sz val="10"/>
      <color indexed="8"/>
      <name val="Arial"/>
      <family val="2"/>
    </font>
    <font>
      <b/>
      <sz val="11"/>
      <name val="Times New Roman"/>
      <family val="1"/>
    </font>
    <font>
      <b/>
      <sz val="10"/>
      <name val="Times New Roman"/>
      <family val="1"/>
    </font>
    <font>
      <b/>
      <i/>
      <sz val="9.5"/>
      <name val="Times New Roman"/>
      <family val="1"/>
    </font>
    <font>
      <sz val="10"/>
      <color indexed="25"/>
      <name val="Arial Narrow"/>
      <family val="2"/>
    </font>
    <font>
      <sz val="10"/>
      <color indexed="32"/>
      <name val="Arial Narrow"/>
      <family val="2"/>
    </font>
    <font>
      <sz val="10"/>
      <name val="Times New Roman"/>
      <family val="1"/>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9"/>
      <color indexed="23"/>
      <name val="Arial"/>
      <family val="2"/>
    </font>
    <font>
      <sz val="7"/>
      <name val="Palatino"/>
      <family val="1"/>
    </font>
    <font>
      <b/>
      <sz val="9"/>
      <color indexed="9"/>
      <name val="Arial"/>
      <family val="2"/>
    </font>
    <font>
      <b/>
      <sz val="8"/>
      <color indexed="60"/>
      <name val="Arial"/>
      <family val="2"/>
    </font>
    <font>
      <i/>
      <sz val="9"/>
      <color rgb="FF0070C0"/>
      <name val="Arial"/>
      <family val="2"/>
    </font>
    <font>
      <b/>
      <sz val="8"/>
      <color indexed="28"/>
      <name val="Arial"/>
      <family val="2"/>
    </font>
    <font>
      <sz val="9"/>
      <color rgb="FF006100"/>
      <name val="Arial"/>
      <family val="2"/>
    </font>
    <font>
      <b/>
      <i/>
      <sz val="11"/>
      <name val="IQE Hlv Narrow"/>
    </font>
    <font>
      <i/>
      <sz val="11"/>
      <name val="IQE Hlv Narrow"/>
    </font>
    <font>
      <b/>
      <sz val="14"/>
      <name val="IQE Hlv Narrow"/>
    </font>
    <font>
      <b/>
      <sz val="11"/>
      <name val="IQE Hlv Narrow"/>
    </font>
    <font>
      <sz val="6"/>
      <color indexed="16"/>
      <name val="Palatino"/>
      <family val="1"/>
    </font>
    <font>
      <b/>
      <i/>
      <sz val="12"/>
      <name val="Arial"/>
      <family val="2"/>
    </font>
    <font>
      <b/>
      <sz val="12"/>
      <name val="Arial"/>
      <family val="2"/>
    </font>
    <font>
      <b/>
      <i/>
      <sz val="13"/>
      <color indexed="9"/>
      <name val="IQE Garamond I Cd"/>
    </font>
    <font>
      <b/>
      <sz val="10"/>
      <name val="Helv"/>
    </font>
    <font>
      <u/>
      <sz val="6"/>
      <color indexed="12"/>
      <name val="Arial"/>
      <family val="2"/>
    </font>
    <font>
      <u/>
      <sz val="10"/>
      <color indexed="12"/>
      <name val="Geneva"/>
    </font>
    <font>
      <u/>
      <sz val="10"/>
      <color indexed="12"/>
      <name val="Arial"/>
      <family val="2"/>
    </font>
    <font>
      <u/>
      <sz val="10"/>
      <color indexed="12"/>
      <name val="Times New Roman"/>
      <family val="1"/>
    </font>
    <font>
      <u/>
      <sz val="11"/>
      <color theme="10"/>
      <name val="Arial"/>
      <family val="2"/>
    </font>
    <font>
      <u/>
      <sz val="10"/>
      <color indexed="12"/>
      <name val="Palatino"/>
    </font>
    <font>
      <u/>
      <sz val="8.5"/>
      <color indexed="12"/>
      <name val="Arial"/>
      <family val="2"/>
    </font>
    <font>
      <u/>
      <sz val="10"/>
      <color theme="10"/>
      <name val="Calibri"/>
      <family val="2"/>
      <scheme val="minor"/>
    </font>
    <font>
      <b/>
      <sz val="10"/>
      <color indexed="56"/>
      <name val="Wingdings"/>
      <charset val="2"/>
    </font>
    <font>
      <b/>
      <u/>
      <sz val="8"/>
      <color indexed="56"/>
      <name val="Arial"/>
      <family val="2"/>
    </font>
    <font>
      <sz val="11"/>
      <color rgb="FF3F3F76"/>
      <name val="Arial"/>
      <family val="2"/>
    </font>
    <font>
      <sz val="9"/>
      <color rgb="FF3F3F76"/>
      <name val="Calibri"/>
      <family val="2"/>
      <scheme val="minor"/>
    </font>
    <font>
      <b/>
      <sz val="10"/>
      <color indexed="60"/>
      <name val="Arial"/>
      <family val="2"/>
    </font>
    <font>
      <b/>
      <sz val="9"/>
      <color indexed="60"/>
      <name val="Arial"/>
      <family val="2"/>
    </font>
    <font>
      <b/>
      <sz val="12"/>
      <color indexed="60"/>
      <name val="Arial"/>
      <family val="2"/>
    </font>
    <font>
      <b/>
      <i/>
      <sz val="11"/>
      <name val="Arial"/>
      <family val="2"/>
    </font>
    <font>
      <b/>
      <sz val="9"/>
      <color theme="1"/>
      <name val="Arial"/>
      <family val="2"/>
    </font>
    <font>
      <sz val="9"/>
      <color theme="4" tint="-0.499984740745262"/>
      <name val="Arial"/>
      <family val="2"/>
    </font>
    <font>
      <sz val="9"/>
      <color theme="7"/>
      <name val="Arial"/>
      <family val="2"/>
    </font>
    <font>
      <sz val="9"/>
      <color rgb="FFFA7D00"/>
      <name val="Calibri"/>
      <family val="2"/>
      <scheme val="minor"/>
    </font>
    <font>
      <b/>
      <sz val="8"/>
      <name val="Arial"/>
      <family val="2"/>
    </font>
    <font>
      <sz val="8"/>
      <color indexed="22"/>
      <name val="Arial"/>
      <family val="2"/>
    </font>
    <font>
      <sz val="10"/>
      <color indexed="8"/>
      <name val="MS Sans Serif"/>
      <family val="2"/>
    </font>
    <font>
      <b/>
      <u val="singleAccounting"/>
      <sz val="9"/>
      <color indexed="9"/>
      <name val="Calibri"/>
      <family val="2"/>
      <scheme val="minor"/>
    </font>
    <font>
      <i/>
      <sz val="12"/>
      <name val="Times New Roman"/>
      <family val="1"/>
    </font>
    <font>
      <sz val="9"/>
      <color theme="5" tint="-0.499984740745262"/>
      <name val="Arial"/>
      <family val="2"/>
    </font>
    <font>
      <sz val="9"/>
      <color rgb="FF9C6500"/>
      <name val="Arial"/>
      <family val="2"/>
    </font>
    <font>
      <sz val="7"/>
      <name val="Small Fonts"/>
      <family val="2"/>
    </font>
    <font>
      <b/>
      <i/>
      <sz val="16"/>
      <name val="Helv"/>
    </font>
    <font>
      <sz val="10"/>
      <color theme="1"/>
      <name val="Tahoma"/>
      <family val="2"/>
    </font>
    <font>
      <sz val="12"/>
      <color theme="1"/>
      <name val="Calibri"/>
      <family val="2"/>
      <scheme val="minor"/>
    </font>
    <font>
      <sz val="10"/>
      <name val="Footlight MT Light"/>
      <family val="1"/>
    </font>
    <font>
      <sz val="12"/>
      <name val="Arial MT"/>
    </font>
    <font>
      <sz val="7"/>
      <color indexed="8"/>
      <name val="Calibri"/>
      <family val="2"/>
      <scheme val="minor"/>
    </font>
    <font>
      <b/>
      <sz val="11"/>
      <color indexed="63"/>
      <name val="Calibri"/>
      <family val="2"/>
    </font>
    <font>
      <b/>
      <sz val="9"/>
      <color rgb="FF3F3F3F"/>
      <name val="Calibri"/>
      <family val="2"/>
      <scheme val="minor"/>
    </font>
    <font>
      <sz val="9"/>
      <name val="Times New Roman"/>
      <family val="1"/>
    </font>
    <font>
      <sz val="10"/>
      <color indexed="16"/>
      <name val="Helvetica-Black"/>
    </font>
    <font>
      <sz val="10"/>
      <color indexed="8"/>
      <name val="Times New Roman"/>
      <family val="1"/>
    </font>
    <font>
      <b/>
      <sz val="13"/>
      <name val="Arial"/>
      <family val="2"/>
    </font>
    <font>
      <b/>
      <sz val="18"/>
      <name val="Arial"/>
      <family val="2"/>
    </font>
    <font>
      <b/>
      <sz val="10"/>
      <color theme="0"/>
      <name val="Calibri"/>
      <family val="2"/>
      <scheme val="minor"/>
    </font>
    <font>
      <b/>
      <sz val="16"/>
      <color indexed="16"/>
      <name val="Arial"/>
      <family val="2"/>
    </font>
    <font>
      <b/>
      <sz val="9"/>
      <color theme="3"/>
      <name val="Calibri"/>
      <family val="2"/>
      <scheme val="minor"/>
    </font>
    <font>
      <sz val="8"/>
      <color theme="1"/>
      <name val="Calibri"/>
      <family val="2"/>
      <scheme val="minor"/>
    </font>
    <font>
      <b/>
      <sz val="9"/>
      <color theme="1"/>
      <name val="Calibri"/>
      <family val="2"/>
      <scheme val="minor"/>
    </font>
    <font>
      <i/>
      <sz val="8"/>
      <name val="Times New Roman"/>
      <family val="1"/>
    </font>
    <font>
      <sz val="8"/>
      <color rgb="FF009641"/>
      <name val="Arial"/>
      <family val="2"/>
    </font>
    <font>
      <sz val="9"/>
      <color theme="0" tint="-0.24994659260841701"/>
      <name val="Arial"/>
      <family val="2"/>
    </font>
    <font>
      <sz val="9"/>
      <name val="SwitzerlandNarrow"/>
    </font>
    <font>
      <sz val="9"/>
      <color indexed="12"/>
      <name val="SwitzerlandNarrow"/>
    </font>
    <font>
      <b/>
      <sz val="9"/>
      <name val="Palatino"/>
      <family val="1"/>
    </font>
    <font>
      <sz val="9"/>
      <color indexed="21"/>
      <name val="Helvetica-Black"/>
    </font>
    <font>
      <u/>
      <sz val="10"/>
      <name val="Arial Narrow"/>
      <family val="2"/>
    </font>
    <font>
      <sz val="9"/>
      <name val="Helvetica-Black"/>
    </font>
    <font>
      <b/>
      <sz val="8"/>
      <name val="Calibri"/>
      <family val="2"/>
      <scheme val="minor"/>
    </font>
    <font>
      <b/>
      <i/>
      <sz val="14"/>
      <color indexed="9"/>
      <name val="Times New Roman"/>
      <family val="1"/>
    </font>
    <font>
      <b/>
      <u/>
      <sz val="9.5"/>
      <color indexed="56"/>
      <name val="Arial"/>
      <family val="2"/>
    </font>
    <font>
      <b/>
      <u/>
      <sz val="9"/>
      <color indexed="56"/>
      <name val="Arial"/>
      <family val="2"/>
    </font>
    <font>
      <u/>
      <sz val="8"/>
      <color indexed="56"/>
      <name val="Arial"/>
      <family val="2"/>
    </font>
    <font>
      <sz val="7.5"/>
      <color indexed="56"/>
      <name val="Arial"/>
      <family val="2"/>
    </font>
    <font>
      <b/>
      <sz val="11"/>
      <color indexed="8"/>
      <name val="Calibri"/>
      <family val="2"/>
    </font>
    <font>
      <b/>
      <sz val="9"/>
      <color theme="1"/>
      <name val="Cambria"/>
      <family val="2"/>
      <scheme val="major"/>
    </font>
    <font>
      <sz val="9"/>
      <color theme="1" tint="0.499984740745262"/>
      <name val="Arial"/>
      <family val="2"/>
    </font>
    <font>
      <sz val="10"/>
      <color indexed="10"/>
      <name val="Arial Narrow"/>
      <family val="2"/>
    </font>
    <font>
      <sz val="8"/>
      <name val="Arial Narrow"/>
      <family val="2"/>
    </font>
    <font>
      <b/>
      <sz val="9"/>
      <color indexed="10"/>
      <name val="Arial"/>
      <family val="2"/>
    </font>
    <font>
      <sz val="10"/>
      <name val="돋움체"/>
      <family val="3"/>
      <charset val="255"/>
    </font>
    <font>
      <sz val="12"/>
      <name val="바탕체"/>
      <family val="1"/>
      <charset val="255"/>
    </font>
    <font>
      <sz val="12"/>
      <name val="바탕체"/>
      <family val="3"/>
    </font>
    <font>
      <sz val="10"/>
      <color rgb="FF000080"/>
      <name val="Arial"/>
      <family val="2"/>
    </font>
    <font>
      <b/>
      <sz val="14"/>
      <color rgb="FF000080"/>
      <name val="Arial"/>
      <family val="2"/>
    </font>
    <font>
      <b/>
      <sz val="10"/>
      <color rgb="FFFFFFFF"/>
      <name val="Arial"/>
      <family val="2"/>
    </font>
    <font>
      <sz val="10"/>
      <color rgb="FFFFFFFF"/>
      <name val="Arial"/>
      <family val="2"/>
    </font>
  </fonts>
  <fills count="110">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8"/>
        <bgColor indexed="64"/>
      </patternFill>
    </fill>
    <fill>
      <patternFill patternType="mediumGray"/>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1" tint="0.499984740745262"/>
        <bgColor indexed="64"/>
      </patternFill>
    </fill>
    <fill>
      <patternFill patternType="solid">
        <fgColor theme="6" tint="0.39994506668294322"/>
        <bgColor indexed="64"/>
      </patternFill>
    </fill>
    <fill>
      <patternFill patternType="lightUp">
        <fgColor indexed="23"/>
        <bgColor auto="1"/>
      </patternFill>
    </fill>
    <fill>
      <patternFill patternType="solid">
        <fgColor theme="4" tint="-0.24994659260841701"/>
        <bgColor indexed="64"/>
      </patternFill>
    </fill>
    <fill>
      <patternFill patternType="solid">
        <fgColor theme="4" tint="-0.499984740745262"/>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rgb="FFFF0000"/>
        <bgColor indexed="64"/>
      </patternFill>
    </fill>
    <fill>
      <patternFill patternType="solid">
        <fgColor rgb="FF000080"/>
        <bgColor rgb="FF000000"/>
      </patternFill>
    </fill>
    <fill>
      <patternFill patternType="solid">
        <fgColor rgb="FFFFFFFF"/>
        <bgColor rgb="FF000000"/>
      </patternFill>
    </fill>
    <fill>
      <patternFill patternType="solid">
        <fgColor indexed="43"/>
        <bgColor indexed="64"/>
      </patternFill>
    </fill>
    <fill>
      <patternFill patternType="solid">
        <fgColor indexed="18"/>
        <bgColor indexed="8"/>
      </patternFill>
    </fill>
    <fill>
      <patternFill patternType="solid">
        <fgColor theme="6"/>
        <bgColor indexed="64"/>
      </patternFill>
    </fill>
    <fill>
      <patternFill patternType="solid">
        <fgColor indexed="22"/>
        <bgColor indexed="64"/>
      </patternFill>
    </fill>
    <fill>
      <patternFill patternType="solid">
        <fgColor indexed="13"/>
      </patternFill>
    </fill>
    <fill>
      <patternFill patternType="solid">
        <fgColor indexed="47"/>
      </patternFill>
    </fill>
    <fill>
      <patternFill patternType="solid">
        <fgColor indexed="44"/>
        <bgColor indexed="64"/>
      </patternFill>
    </fill>
    <fill>
      <patternFill patternType="solid">
        <fgColor indexed="43"/>
      </patternFill>
    </fill>
    <fill>
      <patternFill patternType="solid">
        <fgColor indexed="42"/>
      </patternFill>
    </fill>
    <fill>
      <patternFill patternType="solid">
        <fgColor rgb="FFFFFE85"/>
        <bgColor indexed="64"/>
      </patternFill>
    </fill>
    <fill>
      <patternFill patternType="lightUp">
        <fgColor theme="0"/>
        <bgColor theme="0" tint="-0.24994659260841701"/>
      </patternFill>
    </fill>
    <fill>
      <patternFill patternType="solid">
        <fgColor theme="5"/>
        <bgColor indexed="64"/>
      </patternFill>
    </fill>
    <fill>
      <patternFill patternType="solid">
        <fgColor indexed="48"/>
        <bgColor indexed="64"/>
      </patternFill>
    </fill>
    <fill>
      <patternFill patternType="solid">
        <fgColor indexed="23"/>
        <bgColor indexed="64"/>
      </patternFill>
    </fill>
    <fill>
      <patternFill patternType="solid">
        <fgColor theme="4"/>
        <bgColor indexed="64"/>
      </patternFill>
    </fill>
    <fill>
      <patternFill patternType="solid">
        <fgColor theme="1"/>
        <bgColor indexed="64"/>
      </patternFill>
    </fill>
    <fill>
      <patternFill patternType="solid">
        <fgColor theme="2" tint="0.79998168889431442"/>
        <bgColor indexed="64"/>
      </patternFill>
    </fill>
    <fill>
      <patternFill patternType="solid">
        <fgColor theme="7"/>
        <bgColor indexed="64"/>
      </patternFill>
    </fill>
    <fill>
      <patternFill patternType="solid">
        <fgColor theme="0" tint="-4.9989318521683403E-2"/>
        <bgColor indexed="64"/>
      </patternFill>
    </fill>
    <fill>
      <patternFill patternType="gray125">
        <bgColor indexed="55"/>
      </patternFill>
    </fill>
    <fill>
      <patternFill patternType="solid">
        <fgColor indexed="45"/>
      </patternFill>
    </fill>
    <fill>
      <patternFill patternType="solid">
        <fgColor indexed="11"/>
      </patternFill>
    </fill>
    <fill>
      <patternFill patternType="solid">
        <fgColor theme="4" tint="0.79998168889431442"/>
        <bgColor theme="3" tint="0.59996337778862885"/>
      </patternFill>
    </fill>
    <fill>
      <patternFill patternType="lightUp">
        <fgColor theme="0" tint="-0.24994659260841701"/>
        <bgColor auto="1"/>
      </patternFill>
    </fill>
    <fill>
      <patternFill patternType="solid">
        <fgColor indexed="47"/>
        <bgColor indexed="64"/>
      </patternFill>
    </fill>
    <fill>
      <patternFill patternType="gray0625">
        <bgColor indexed="22"/>
      </patternFill>
    </fill>
    <fill>
      <patternFill patternType="solid">
        <fgColor indexed="8"/>
        <bgColor indexed="64"/>
      </patternFill>
    </fill>
    <fill>
      <patternFill patternType="solid">
        <fgColor indexed="26"/>
        <bgColor indexed="64"/>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2" tint="-0.24994659260841701"/>
        <bgColor indexed="64"/>
      </patternFill>
    </fill>
    <fill>
      <patternFill patternType="solid">
        <fgColor theme="9" tint="0.59996337778862885"/>
        <bgColor indexed="64"/>
      </patternFill>
    </fill>
    <fill>
      <patternFill patternType="solid">
        <fgColor rgb="FF92D400"/>
        <bgColor indexed="64"/>
      </patternFill>
    </fill>
    <fill>
      <patternFill patternType="solid">
        <fgColor indexed="37"/>
        <bgColor indexed="64"/>
      </patternFill>
    </fill>
    <fill>
      <patternFill patternType="solid">
        <fgColor indexed="32"/>
        <bgColor indexed="64"/>
      </patternFill>
    </fill>
    <fill>
      <patternFill patternType="lightGray"/>
    </fill>
    <fill>
      <patternFill patternType="solid">
        <fgColor indexed="26"/>
      </patternFill>
    </fill>
    <fill>
      <patternFill patternType="solid">
        <fgColor theme="7" tint="0.79998168889431442"/>
        <bgColor indexed="64"/>
      </patternFill>
    </fill>
    <fill>
      <patternFill patternType="solid">
        <fgColor indexed="40"/>
        <bgColor indexed="64"/>
      </patternFill>
    </fill>
    <fill>
      <patternFill patternType="solid">
        <fgColor indexed="63"/>
        <bgColor indexed="64"/>
      </patternFill>
    </fill>
    <fill>
      <patternFill patternType="solid">
        <fgColor theme="4" tint="0.39994506668294322"/>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solid">
        <fgColor theme="4" tint="0.79998168889431442"/>
        <bgColor indexed="64"/>
      </patternFill>
    </fill>
    <fill>
      <patternFill patternType="solid">
        <fgColor indexed="17"/>
        <bgColor indexed="64"/>
      </patternFill>
    </fill>
    <fill>
      <patternFill patternType="solid">
        <fgColor indexed="16"/>
        <bgColor indexed="64"/>
      </patternFill>
    </fill>
    <fill>
      <patternFill patternType="solid">
        <fgColor rgb="FFFFFF00"/>
        <bgColor auto="1"/>
      </patternFill>
    </fill>
    <fill>
      <patternFill patternType="solid">
        <fgColor rgb="FFCCFFFF"/>
        <bgColor indexed="64"/>
      </patternFill>
    </fill>
    <fill>
      <patternFill patternType="solid">
        <fgColor rgb="FFFFCC99"/>
        <bgColor indexed="64"/>
      </patternFill>
    </fill>
    <fill>
      <patternFill patternType="solid">
        <fgColor rgb="FFFF99CC"/>
        <bgColor indexed="64"/>
      </patternFill>
    </fill>
    <fill>
      <patternFill patternType="solid">
        <fgColor rgb="FF000000"/>
        <bgColor indexed="64"/>
      </patternFill>
    </fill>
    <fill>
      <patternFill patternType="mediumGray">
        <bgColor theme="1"/>
      </patternFill>
    </fill>
  </fills>
  <borders count="165">
    <border>
      <left/>
      <right/>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auto="1"/>
      </bottom>
      <diagonal/>
    </border>
    <border>
      <left/>
      <right/>
      <top style="thin">
        <color auto="1"/>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thin">
        <color auto="1"/>
      </right>
      <top/>
      <bottom/>
      <diagonal/>
    </border>
    <border>
      <left/>
      <right style="thin">
        <color auto="1"/>
      </right>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right/>
      <top/>
      <bottom style="medium">
        <color indexed="24"/>
      </bottom>
      <diagonal/>
    </border>
    <border>
      <left style="hair">
        <color rgb="FF0000FF"/>
      </left>
      <right style="hair">
        <color rgb="FF0000FF"/>
      </right>
      <top style="hair">
        <color rgb="FF0000FF"/>
      </top>
      <bottom style="hair">
        <color rgb="FF0000FF"/>
      </bottom>
      <diagonal/>
    </border>
    <border>
      <left/>
      <right/>
      <top/>
      <bottom style="dotted">
        <color indexed="64"/>
      </bottom>
      <diagonal/>
    </border>
    <border>
      <left style="thin">
        <color theme="9"/>
      </left>
      <right style="thin">
        <color theme="9"/>
      </right>
      <top style="thin">
        <color theme="9"/>
      </top>
      <bottom style="thin">
        <color theme="9"/>
      </bottom>
      <diagonal/>
    </border>
    <border>
      <left/>
      <right/>
      <top style="thin">
        <color indexed="25"/>
      </top>
      <bottom style="thin">
        <color indexed="25"/>
      </bottom>
      <diagonal/>
    </border>
    <border>
      <left/>
      <right/>
      <top style="thin">
        <color indexed="32"/>
      </top>
      <bottom style="thin">
        <color indexed="32"/>
      </bottom>
      <diagonal/>
    </border>
    <border>
      <left/>
      <right/>
      <top style="medium">
        <color theme="4" tint="-0.499984740745262"/>
      </top>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style="hair">
        <color indexed="12"/>
      </left>
      <right style="hair">
        <color indexed="12"/>
      </right>
      <top style="hair">
        <color indexed="12"/>
      </top>
      <bottom style="hair">
        <color indexed="12"/>
      </bottom>
      <diagonal/>
    </border>
    <border>
      <left/>
      <right/>
      <top style="thin">
        <color indexed="64"/>
      </top>
      <bottom style="double">
        <color indexed="64"/>
      </bottom>
      <diagonal/>
    </border>
    <border>
      <left/>
      <right/>
      <top style="dashed">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7"/>
      </left>
      <right style="thin">
        <color theme="7"/>
      </right>
      <top style="thin">
        <color theme="7"/>
      </top>
      <bottom style="thin">
        <color theme="7"/>
      </bottom>
      <diagonal/>
    </border>
    <border>
      <left style="thin">
        <color indexed="8"/>
      </left>
      <right style="thin">
        <color indexed="8"/>
      </right>
      <top style="thin">
        <color indexed="8"/>
      </top>
      <bottom style="thin">
        <color indexed="8"/>
      </bottom>
      <diagonal/>
    </border>
    <border>
      <left/>
      <right/>
      <top style="hair">
        <color indexed="64"/>
      </top>
      <bottom/>
      <diagonal/>
    </border>
    <border>
      <left style="thin">
        <color indexed="58"/>
      </left>
      <right style="thin">
        <color indexed="58"/>
      </right>
      <top style="thin">
        <color indexed="58"/>
      </top>
      <bottom style="thin">
        <color indexed="5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right/>
      <top/>
      <bottom style="thin">
        <color theme="1" tint="0.499984740745262"/>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auto="1"/>
      </left>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dotted">
        <color indexed="64"/>
      </left>
      <right style="dotted">
        <color indexed="64"/>
      </right>
      <top style="dotted">
        <color indexed="64"/>
      </top>
      <bottom style="dotted">
        <color indexed="64"/>
      </bottom>
      <diagonal/>
    </border>
    <border>
      <left style="hair">
        <color auto="1"/>
      </left>
      <right style="hair">
        <color auto="1"/>
      </right>
      <top style="hair">
        <color auto="1"/>
      </top>
      <bottom style="hair">
        <color auto="1"/>
      </bottom>
      <diagonal/>
    </border>
    <border>
      <left style="double">
        <color indexed="64"/>
      </left>
      <right style="double">
        <color indexed="64"/>
      </right>
      <top style="hair">
        <color indexed="64"/>
      </top>
      <bottom style="hair">
        <color indexed="64"/>
      </bottom>
      <diagonal/>
    </border>
    <border>
      <left/>
      <right/>
      <top/>
      <bottom style="thin">
        <color indexed="64"/>
      </bottom>
      <diagonal/>
    </border>
    <border>
      <left/>
      <right/>
      <top style="thin">
        <color auto="1"/>
      </top>
      <bottom style="thin">
        <color auto="1"/>
      </bottom>
      <diagonal/>
    </border>
    <border>
      <left/>
      <right/>
      <top style="thin">
        <color indexed="62"/>
      </top>
      <bottom style="double">
        <color indexed="62"/>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style="thin">
        <color auto="1"/>
      </right>
      <top/>
      <bottom/>
      <diagonal/>
    </border>
    <border>
      <left/>
      <right style="thin">
        <color auto="1"/>
      </right>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36161">
    <xf numFmtId="172" fontId="0" fillId="0" borderId="0"/>
    <xf numFmtId="167" fontId="8" fillId="0" borderId="0" applyFont="0" applyFill="0" applyBorder="0" applyAlignment="0" applyProtection="0"/>
    <xf numFmtId="166" fontId="8" fillId="0" borderId="0" applyFont="0" applyFill="0" applyBorder="0" applyAlignment="0" applyProtection="0"/>
    <xf numFmtId="172" fontId="24" fillId="0" borderId="0" applyNumberFormat="0" applyFill="0" applyBorder="0" applyAlignment="0" applyProtection="0"/>
    <xf numFmtId="172" fontId="23" fillId="0" borderId="0"/>
    <xf numFmtId="172" fontId="8" fillId="0" borderId="0"/>
    <xf numFmtId="9" fontId="8" fillId="0" borderId="0" applyFont="0" applyFill="0" applyBorder="0" applyAlignment="0" applyProtection="0"/>
    <xf numFmtId="174" fontId="23" fillId="0" borderId="0" applyFont="0" applyFill="0" applyBorder="0" applyAlignment="0" applyProtection="0"/>
    <xf numFmtId="172" fontId="23" fillId="0" borderId="3" applyNumberFormat="0" applyFont="0" applyFill="0" applyAlignment="0" applyProtection="0"/>
    <xf numFmtId="172" fontId="23" fillId="0" borderId="4" applyNumberFormat="0" applyFont="0" applyFill="0" applyAlignment="0" applyProtection="0"/>
    <xf numFmtId="172" fontId="23" fillId="0" borderId="5" applyNumberFormat="0" applyFont="0" applyFill="0" applyAlignment="0" applyProtection="0"/>
    <xf numFmtId="172" fontId="23" fillId="0" borderId="6" applyNumberFormat="0" applyFont="0" applyFill="0" applyAlignment="0" applyProtection="0"/>
    <xf numFmtId="172" fontId="23" fillId="0" borderId="7" applyNumberFormat="0" applyFont="0" applyFill="0" applyAlignment="0" applyProtection="0"/>
    <xf numFmtId="172" fontId="23" fillId="2" borderId="0" applyNumberFormat="0" applyFont="0" applyBorder="0" applyAlignment="0" applyProtection="0"/>
    <xf numFmtId="172" fontId="23" fillId="0" borderId="8" applyNumberFormat="0" applyFont="0" applyFill="0" applyAlignment="0" applyProtection="0"/>
    <xf numFmtId="172" fontId="23" fillId="0" borderId="9" applyNumberFormat="0" applyFont="0" applyFill="0" applyAlignment="0" applyProtection="0"/>
    <xf numFmtId="46" fontId="23" fillId="0" borderId="0" applyFont="0" applyFill="0" applyBorder="0" applyAlignment="0" applyProtection="0"/>
    <xf numFmtId="172" fontId="19" fillId="0" borderId="0" applyNumberFormat="0" applyFill="0" applyBorder="0" applyAlignment="0" applyProtection="0"/>
    <xf numFmtId="172" fontId="23" fillId="0" borderId="10" applyNumberFormat="0" applyFont="0" applyFill="0" applyAlignment="0" applyProtection="0"/>
    <xf numFmtId="172" fontId="23" fillId="0" borderId="11" applyNumberFormat="0" applyFont="0" applyFill="0" applyAlignment="0" applyProtection="0"/>
    <xf numFmtId="172" fontId="23" fillId="0" borderId="2" applyNumberFormat="0" applyFont="0" applyFill="0" applyAlignment="0" applyProtection="0"/>
    <xf numFmtId="172" fontId="23" fillId="0" borderId="12" applyNumberFormat="0" applyFont="0" applyFill="0" applyAlignment="0" applyProtection="0"/>
    <xf numFmtId="172" fontId="23" fillId="0" borderId="2" applyNumberFormat="0" applyFont="0" applyFill="0" applyAlignment="0" applyProtection="0"/>
    <xf numFmtId="172" fontId="23" fillId="0" borderId="0" applyNumberFormat="0" applyFont="0" applyFill="0" applyBorder="0" applyProtection="0">
      <alignment horizontal="center"/>
    </xf>
    <xf numFmtId="172" fontId="42" fillId="0" borderId="0" applyNumberFormat="0" applyFill="0" applyBorder="0" applyAlignment="0" applyProtection="0"/>
    <xf numFmtId="172" fontId="43" fillId="0" borderId="0" applyNumberFormat="0" applyFill="0" applyBorder="0" applyAlignment="0" applyProtection="0"/>
    <xf numFmtId="172" fontId="44" fillId="0" borderId="0" applyNumberFormat="0" applyFill="0" applyBorder="0" applyProtection="0">
      <alignment horizontal="left"/>
    </xf>
    <xf numFmtId="172" fontId="23" fillId="2" borderId="0" applyNumberFormat="0" applyFont="0" applyBorder="0" applyAlignment="0" applyProtection="0"/>
    <xf numFmtId="172" fontId="45" fillId="0" borderId="0" applyNumberFormat="0" applyFill="0" applyBorder="0" applyAlignment="0" applyProtection="0"/>
    <xf numFmtId="172" fontId="19" fillId="0" borderId="0" applyNumberFormat="0" applyFill="0" applyBorder="0" applyAlignment="0" applyProtection="0"/>
    <xf numFmtId="172" fontId="23" fillId="0" borderId="13" applyNumberFormat="0" applyFont="0" applyFill="0" applyAlignment="0" applyProtection="0"/>
    <xf numFmtId="172" fontId="23" fillId="0" borderId="14" applyNumberFormat="0" applyFont="0" applyFill="0" applyAlignment="0" applyProtection="0"/>
    <xf numFmtId="173" fontId="23" fillId="0" borderId="0" applyFont="0" applyFill="0" applyBorder="0" applyAlignment="0" applyProtection="0"/>
    <xf numFmtId="172" fontId="23" fillId="0" borderId="15" applyNumberFormat="0" applyFont="0" applyFill="0" applyAlignment="0" applyProtection="0"/>
    <xf numFmtId="172" fontId="23" fillId="0" borderId="16" applyNumberFormat="0" applyFont="0" applyFill="0" applyAlignment="0" applyProtection="0"/>
    <xf numFmtId="172" fontId="23" fillId="0" borderId="17" applyNumberFormat="0" applyFont="0" applyFill="0" applyAlignment="0" applyProtection="0"/>
    <xf numFmtId="172" fontId="23" fillId="0" borderId="18" applyNumberFormat="0" applyFont="0" applyFill="0" applyAlignment="0" applyProtection="0"/>
    <xf numFmtId="172" fontId="23" fillId="0" borderId="19" applyNumberFormat="0" applyFont="0" applyFill="0" applyAlignment="0" applyProtection="0"/>
    <xf numFmtId="172" fontId="7" fillId="0" borderId="0"/>
    <xf numFmtId="44" fontId="10" fillId="0" borderId="0" applyFont="0" applyFill="0" applyBorder="0" applyAlignment="0" applyProtection="0"/>
    <xf numFmtId="44" fontId="7" fillId="0" borderId="0" applyFont="0" applyFill="0" applyBorder="0" applyAlignment="0" applyProtection="0"/>
    <xf numFmtId="172" fontId="10" fillId="0" borderId="0"/>
    <xf numFmtId="43" fontId="10" fillId="0" borderId="0" applyFont="0" applyFill="0" applyBorder="0" applyAlignment="0" applyProtection="0"/>
    <xf numFmtId="172" fontId="24" fillId="0" borderId="0" applyNumberFormat="0" applyFill="0" applyBorder="0" applyAlignment="0" applyProtection="0"/>
    <xf numFmtId="172" fontId="6" fillId="0" borderId="0"/>
    <xf numFmtId="172" fontId="5" fillId="0" borderId="0"/>
    <xf numFmtId="172" fontId="10" fillId="0" borderId="0"/>
    <xf numFmtId="172" fontId="49" fillId="0" borderId="0" applyNumberFormat="0" applyFill="0" applyBorder="0" applyAlignment="0" applyProtection="0">
      <alignment vertical="top"/>
      <protection locked="0"/>
    </xf>
    <xf numFmtId="172" fontId="10" fillId="0" borderId="0"/>
    <xf numFmtId="172" fontId="8" fillId="0" borderId="0"/>
    <xf numFmtId="172" fontId="24" fillId="0" borderId="0" applyNumberFormat="0" applyFill="0" applyBorder="0" applyAlignment="0" applyProtection="0"/>
    <xf numFmtId="172" fontId="10" fillId="0" borderId="0"/>
    <xf numFmtId="172" fontId="24" fillId="0" borderId="0" applyNumberFormat="0" applyFill="0" applyBorder="0" applyAlignment="0" applyProtection="0"/>
    <xf numFmtId="172" fontId="49" fillId="0" borderId="0" applyNumberFormat="0" applyFill="0" applyBorder="0" applyAlignment="0" applyProtection="0">
      <alignment vertical="top"/>
      <protection locked="0"/>
    </xf>
    <xf numFmtId="172" fontId="4" fillId="0" borderId="0"/>
    <xf numFmtId="44" fontId="4" fillId="0" borderId="0" applyFont="0" applyFill="0" applyBorder="0" applyAlignment="0" applyProtection="0"/>
    <xf numFmtId="172" fontId="8" fillId="0" borderId="0"/>
    <xf numFmtId="172" fontId="10" fillId="0" borderId="0"/>
    <xf numFmtId="172" fontId="24" fillId="0" borderId="0" applyNumberFormat="0" applyFill="0" applyBorder="0" applyAlignment="0" applyProtection="0"/>
    <xf numFmtId="172" fontId="49"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8" fillId="0" borderId="0"/>
    <xf numFmtId="0" fontId="24" fillId="0" borderId="0" applyNumberFormat="0" applyFill="0" applyBorder="0" applyAlignment="0" applyProtection="0"/>
    <xf numFmtId="43" fontId="10" fillId="0" borderId="0" applyFont="0" applyFill="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0"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4"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28"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2"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36"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40"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1"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5"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29"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3"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37"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3" fillId="41"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2"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26"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0"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4"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38"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42"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19"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3"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27"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1"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5"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70" fillId="39"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177" fontId="60" fillId="13" borderId="0" applyNumberFormat="0" applyBorder="0" applyAlignment="0" applyProtection="0"/>
    <xf numFmtId="0" fontId="71" fillId="44" borderId="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7" fontId="64" fillId="16" borderId="64" applyNumberFormat="0" applyAlignment="0" applyProtection="0"/>
    <xf numFmtId="178" fontId="72" fillId="0" borderId="70">
      <alignment horizontal="center"/>
    </xf>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177" fontId="66" fillId="17" borderId="67" applyNumberFormat="0" applyAlignment="0" applyProtection="0"/>
    <xf numFmtId="0" fontId="73" fillId="45" borderId="71">
      <alignment horizontal="center" vertical="center"/>
    </xf>
    <xf numFmtId="0" fontId="10" fillId="0" borderId="0"/>
    <xf numFmtId="43" fontId="47"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74"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0" fontId="10" fillId="46" borderId="72"/>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68" fillId="0" borderId="0" applyNumberFormat="0" applyFill="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0"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177" fontId="59" fillId="12" borderId="0" applyNumberFormat="0" applyBorder="0" applyAlignment="0" applyProtection="0"/>
    <xf numFmtId="0" fontId="75" fillId="0" borderId="0" applyFill="0" applyBorder="0"/>
    <xf numFmtId="0" fontId="18" fillId="0" borderId="0" applyNumberFormat="0" applyFill="0"/>
    <xf numFmtId="0" fontId="76" fillId="0" borderId="0" applyFill="0"/>
    <xf numFmtId="0" fontId="16" fillId="0" borderId="0" applyFill="0"/>
    <xf numFmtId="0" fontId="77" fillId="0" borderId="0" applyFill="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6" fillId="0" borderId="61"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7" fillId="0" borderId="62"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63" applyNumberFormat="0" applyFill="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58" fillId="0" borderId="0" applyNumberFormat="0" applyFill="0" applyBorder="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0"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177" fontId="62" fillId="15" borderId="64" applyNumberFormat="0" applyAlignment="0" applyProtection="0"/>
    <xf numFmtId="0" fontId="71" fillId="47" borderId="0"/>
    <xf numFmtId="0" fontId="10" fillId="8" borderId="73" applyNumberFormat="0" applyFont="0" applyAlignment="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5" fillId="0" borderId="66" applyNumberFormat="0" applyFill="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61" fillId="14" borderId="0" applyNumberFormat="0" applyBorder="0" applyAlignment="0" applyProtection="0"/>
    <xf numFmtId="177" fontId="3" fillId="0" borderId="0"/>
    <xf numFmtId="177" fontId="3" fillId="0" borderId="0"/>
    <xf numFmtId="177" fontId="3" fillId="0" borderId="0"/>
    <xf numFmtId="168"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68" fontId="3" fillId="0" borderId="0"/>
    <xf numFmtId="177" fontId="3" fillId="0" borderId="0"/>
    <xf numFmtId="177" fontId="3" fillId="0" borderId="0"/>
    <xf numFmtId="168"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0"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3" fillId="0" borderId="0" applyNumberFormat="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10" fillId="0" borderId="0"/>
    <xf numFmtId="177" fontId="10" fillId="0" borderId="0"/>
    <xf numFmtId="177" fontId="10" fillId="0" borderId="0"/>
    <xf numFmtId="177"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2" fontId="3" fillId="0" borderId="0"/>
    <xf numFmtId="0" fontId="10" fillId="0" borderId="0"/>
    <xf numFmtId="0"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0" fontId="10" fillId="0" borderId="0"/>
    <xf numFmtId="177" fontId="10"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0" fontId="3" fillId="0" borderId="0"/>
    <xf numFmtId="177" fontId="3" fillId="0" borderId="0"/>
    <xf numFmtId="177" fontId="3" fillId="0" borderId="0"/>
    <xf numFmtId="0" fontId="3" fillId="0" borderId="0"/>
    <xf numFmtId="0" fontId="3" fillId="0" borderId="0"/>
    <xf numFmtId="177" fontId="3" fillId="0" borderId="0"/>
    <xf numFmtId="0" fontId="10" fillId="0" borderId="0"/>
    <xf numFmtId="177" fontId="3" fillId="0" borderId="0"/>
    <xf numFmtId="177" fontId="3" fillId="0" borderId="0"/>
    <xf numFmtId="177" fontId="3" fillId="0" borderId="0"/>
    <xf numFmtId="172" fontId="3" fillId="0" borderId="0"/>
    <xf numFmtId="177" fontId="3" fillId="0" borderId="0"/>
    <xf numFmtId="177" fontId="3" fillId="0" borderId="0"/>
    <xf numFmtId="177" fontId="47" fillId="0" borderId="0"/>
    <xf numFmtId="0" fontId="47" fillId="0" borderId="0"/>
    <xf numFmtId="172" fontId="8" fillId="0" borderId="0"/>
    <xf numFmtId="179" fontId="3" fillId="0" borderId="0"/>
    <xf numFmtId="0" fontId="10" fillId="0" borderId="0"/>
    <xf numFmtId="0" fontId="47" fillId="0" borderId="0"/>
    <xf numFmtId="172" fontId="3" fillId="0" borderId="0"/>
    <xf numFmtId="172"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47" fillId="0" borderId="0"/>
    <xf numFmtId="0" fontId="10" fillId="0" borderId="0"/>
    <xf numFmtId="0" fontId="47"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0" fontId="10"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177" fontId="3" fillId="18" borderId="68" applyNumberFormat="0" applyFont="0" applyAlignment="0" applyProtection="0"/>
    <xf numFmtId="0" fontId="78" fillId="43" borderId="74" applyNumberFormat="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177" fontId="63" fillId="16" borderId="65" applyNumberFormat="0" applyAlignment="0" applyProtection="0"/>
    <xf numFmtId="9" fontId="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79" fillId="48" borderId="0"/>
    <xf numFmtId="0" fontId="35" fillId="48" borderId="0" applyNumberFormat="0"/>
    <xf numFmtId="0" fontId="80" fillId="48" borderId="0"/>
    <xf numFmtId="0" fontId="81" fillId="49" borderId="58" applyNumberFormat="0">
      <alignment horizontal="center" vertical="center"/>
    </xf>
    <xf numFmtId="0" fontId="47" fillId="50" borderId="72" applyNumberFormat="0" applyAlignment="0">
      <alignment horizontal="right"/>
    </xf>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55" fillId="0" borderId="0" applyNumberFormat="0" applyFill="0" applyBorder="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177" fontId="69" fillId="0" borderId="69" applyNumberFormat="0" applyFill="0" applyAlignment="0" applyProtection="0"/>
    <xf numFmtId="0" fontId="12" fillId="8" borderId="73" applyNumberFormat="0" applyAlignment="0"/>
    <xf numFmtId="0" fontId="72" fillId="0" borderId="0" applyNumberFormat="0" applyFill="0" applyBorder="0"/>
    <xf numFmtId="0" fontId="82" fillId="51" borderId="73" applyNumberFormat="0">
      <alignment horizontal="center" vertical="top"/>
      <protection locked="0"/>
    </xf>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7" fontId="67" fillId="0" borderId="0" applyNumberFormat="0" applyFill="0" applyBorder="0" applyAlignment="0" applyProtection="0"/>
    <xf numFmtId="17" fontId="83" fillId="45" borderId="0"/>
    <xf numFmtId="0" fontId="10" fillId="0" borderId="0"/>
    <xf numFmtId="43" fontId="10" fillId="0" borderId="0" applyFont="0" applyFill="0" applyBorder="0" applyAlignment="0" applyProtection="0"/>
    <xf numFmtId="43" fontId="8" fillId="0" borderId="0" applyFont="0" applyFill="0" applyBorder="0" applyAlignment="0" applyProtection="0"/>
    <xf numFmtId="0" fontId="2" fillId="0" borderId="0"/>
    <xf numFmtId="172" fontId="2" fillId="0" borderId="0"/>
    <xf numFmtId="0" fontId="1" fillId="0" borderId="0"/>
    <xf numFmtId="43" fontId="1" fillId="0" borderId="0" applyFont="0" applyFill="0" applyBorder="0" applyAlignment="0" applyProtection="0"/>
    <xf numFmtId="0" fontId="10" fillId="0" borderId="0"/>
    <xf numFmtId="0" fontId="10" fillId="0" borderId="0"/>
    <xf numFmtId="0" fontId="91" fillId="0" borderId="0"/>
    <xf numFmtId="0" fontId="92" fillId="0" borderId="0"/>
    <xf numFmtId="0" fontId="93" fillId="0" borderId="0" applyNumberFormat="0" applyFont="0" applyFill="0" applyBorder="0" applyAlignment="0" applyProtection="0"/>
    <xf numFmtId="0" fontId="10" fillId="0" borderId="0"/>
    <xf numFmtId="9" fontId="87" fillId="55" borderId="0" applyBorder="0">
      <alignment vertical="center"/>
    </xf>
    <xf numFmtId="171" fontId="87" fillId="55" borderId="0" applyBorder="0">
      <alignment vertical="center"/>
    </xf>
    <xf numFmtId="0" fontId="91" fillId="0" borderId="0"/>
    <xf numFmtId="0" fontId="94" fillId="0" borderId="0"/>
    <xf numFmtId="0" fontId="94" fillId="0" borderId="0"/>
    <xf numFmtId="0" fontId="94" fillId="0" borderId="0"/>
    <xf numFmtId="0" fontId="94" fillId="0" borderId="0"/>
    <xf numFmtId="0" fontId="95" fillId="0" borderId="0"/>
    <xf numFmtId="0" fontId="95" fillId="0" borderId="0"/>
    <xf numFmtId="0" fontId="96" fillId="0" borderId="0" applyNumberFormat="0" applyFill="0" applyBorder="0" applyAlignment="0" applyProtection="0"/>
    <xf numFmtId="0" fontId="96" fillId="0" borderId="0" applyNumberFormat="0" applyFill="0" applyBorder="0" applyAlignment="0" applyProtection="0"/>
    <xf numFmtId="182" fontId="97" fillId="0" borderId="0" applyNumberFormat="0" applyFill="0" applyBorder="0" applyAlignment="0" applyProtection="0"/>
    <xf numFmtId="0" fontId="98" fillId="0" borderId="0" applyNumberFormat="0" applyFill="0" applyBorder="0" applyProtection="0">
      <alignment vertical="top"/>
    </xf>
    <xf numFmtId="0" fontId="98" fillId="0" borderId="0" applyNumberFormat="0" applyFill="0" applyBorder="0" applyProtection="0">
      <alignment vertical="top"/>
    </xf>
    <xf numFmtId="182" fontId="25" fillId="0" borderId="0" applyNumberFormat="0" applyFill="0" applyBorder="0" applyProtection="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99" fillId="0" borderId="91" applyNumberFormat="0" applyFill="0" applyAlignment="0" applyProtection="0"/>
    <xf numFmtId="0" fontId="100" fillId="0" borderId="92" applyNumberFormat="0" applyFill="0" applyProtection="0">
      <alignment horizontal="center"/>
    </xf>
    <xf numFmtId="0" fontId="10" fillId="0" borderId="0"/>
    <xf numFmtId="0" fontId="1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 fontId="102" fillId="0" borderId="0"/>
    <xf numFmtId="1" fontId="103" fillId="0" borderId="0"/>
    <xf numFmtId="0" fontId="104" fillId="0" borderId="0"/>
    <xf numFmtId="0" fontId="104" fillId="0" borderId="0"/>
    <xf numFmtId="183" fontId="104" fillId="0" borderId="0"/>
    <xf numFmtId="1" fontId="105" fillId="0" borderId="0"/>
    <xf numFmtId="0" fontId="104" fillId="0" borderId="0"/>
    <xf numFmtId="0" fontId="104" fillId="0" borderId="0"/>
    <xf numFmtId="0" fontId="106" fillId="0" borderId="0" applyFont="0" applyFill="0" applyBorder="0" applyAlignment="0" applyProtection="0"/>
    <xf numFmtId="0" fontId="107" fillId="0" borderId="0" applyFont="0" applyFill="0" applyBorder="0" applyAlignment="0" applyProtection="0"/>
    <xf numFmtId="0" fontId="108" fillId="0" borderId="0" applyFont="0" applyFill="0" applyBorder="0" applyAlignment="0" applyProtection="0"/>
    <xf numFmtId="0" fontId="109" fillId="0" borderId="0" applyFont="0" applyFill="0" applyBorder="0" applyAlignment="0" applyProtection="0"/>
    <xf numFmtId="0" fontId="108" fillId="0" borderId="0" applyFont="0" applyFill="0" applyBorder="0" applyAlignment="0" applyProtection="0"/>
    <xf numFmtId="0" fontId="109" fillId="0" borderId="0" applyFont="0" applyFill="0" applyBorder="0" applyAlignment="0" applyProtection="0"/>
    <xf numFmtId="5" fontId="110" fillId="0" borderId="93">
      <alignment horizontal="center" vertical="center"/>
      <protection locked="0"/>
    </xf>
    <xf numFmtId="184" fontId="110" fillId="0" borderId="93">
      <alignment horizontal="center" vertical="center"/>
      <protection locked="0"/>
    </xf>
    <xf numFmtId="185" fontId="110" fillId="0" borderId="93">
      <alignment horizontal="center" vertical="center"/>
      <protection locked="0"/>
    </xf>
    <xf numFmtId="37" fontId="110" fillId="0" borderId="93">
      <alignment horizontal="center" vertical="center"/>
      <protection locked="0"/>
    </xf>
    <xf numFmtId="186" fontId="110" fillId="0" borderId="93">
      <alignment horizontal="center" vertical="center"/>
      <protection locked="0"/>
    </xf>
    <xf numFmtId="0" fontId="110" fillId="0" borderId="93">
      <alignment horizontal="center" vertical="center"/>
      <protection locked="0"/>
    </xf>
    <xf numFmtId="187" fontId="110" fillId="0" borderId="93">
      <alignment horizontal="center" vertical="center"/>
      <protection locked="0"/>
    </xf>
    <xf numFmtId="5" fontId="111" fillId="0" borderId="93">
      <alignment horizontal="center" vertical="center"/>
      <protection locked="0"/>
    </xf>
    <xf numFmtId="14" fontId="111" fillId="0" borderId="93">
      <alignment horizontal="center" vertical="center"/>
      <protection locked="0"/>
    </xf>
    <xf numFmtId="0" fontId="112" fillId="56" borderId="0">
      <alignment vertical="center"/>
      <protection locked="0"/>
    </xf>
    <xf numFmtId="0" fontId="113" fillId="56" borderId="0">
      <alignment vertical="center"/>
      <protection locked="0"/>
    </xf>
    <xf numFmtId="0" fontId="114" fillId="56" borderId="0">
      <alignment vertical="center"/>
      <protection locked="0"/>
    </xf>
    <xf numFmtId="0" fontId="111" fillId="56" borderId="0">
      <alignment vertical="center"/>
      <protection locked="0"/>
    </xf>
    <xf numFmtId="185" fontId="111" fillId="0" borderId="93">
      <alignment horizontal="center" vertical="center"/>
      <protection locked="0"/>
    </xf>
    <xf numFmtId="37" fontId="111" fillId="0" borderId="93">
      <alignment horizontal="center" vertical="center"/>
      <protection locked="0"/>
    </xf>
    <xf numFmtId="186" fontId="111" fillId="0" borderId="93">
      <alignment horizontal="center" vertical="center"/>
      <protection locked="0"/>
    </xf>
    <xf numFmtId="0" fontId="115" fillId="56" borderId="0">
      <alignment vertical="center"/>
      <protection locked="0"/>
    </xf>
    <xf numFmtId="0" fontId="111" fillId="0" borderId="93">
      <alignment horizontal="center" vertical="center"/>
      <protection locked="0"/>
    </xf>
    <xf numFmtId="37" fontId="111" fillId="0" borderId="93">
      <alignment horizontal="center" vertical="center"/>
      <protection locked="0"/>
    </xf>
    <xf numFmtId="0" fontId="116" fillId="56" borderId="0">
      <alignment vertical="center"/>
      <protection locked="0"/>
    </xf>
    <xf numFmtId="5" fontId="117" fillId="56" borderId="0">
      <alignment horizontal="center" vertical="center"/>
      <protection locked="0"/>
    </xf>
    <xf numFmtId="14" fontId="117" fillId="56" borderId="0">
      <alignment horizontal="center" vertical="center"/>
      <protection locked="0"/>
    </xf>
    <xf numFmtId="0" fontId="118" fillId="56" borderId="0">
      <alignment vertical="center"/>
      <protection locked="0"/>
    </xf>
    <xf numFmtId="0" fontId="119" fillId="56" borderId="0">
      <alignment vertical="center"/>
      <protection locked="0"/>
    </xf>
    <xf numFmtId="0" fontId="120" fillId="56" borderId="0">
      <alignment vertical="center"/>
      <protection locked="0"/>
    </xf>
    <xf numFmtId="0" fontId="111" fillId="56" borderId="0">
      <alignment vertical="center"/>
      <protection locked="0"/>
    </xf>
    <xf numFmtId="0" fontId="117" fillId="56" borderId="0">
      <alignment horizontal="left" vertical="center"/>
      <protection locked="0"/>
    </xf>
    <xf numFmtId="185" fontId="117" fillId="56" borderId="0">
      <alignment horizontal="center" vertical="center"/>
      <protection locked="0"/>
    </xf>
    <xf numFmtId="37" fontId="117" fillId="56" borderId="0">
      <alignment horizontal="center" vertical="center"/>
      <protection locked="0"/>
    </xf>
    <xf numFmtId="186" fontId="117" fillId="56" borderId="0">
      <alignment horizontal="center" vertical="center"/>
      <protection locked="0"/>
    </xf>
    <xf numFmtId="0" fontId="117" fillId="56" borderId="0">
      <alignment horizontal="center" vertical="center"/>
      <protection locked="0"/>
    </xf>
    <xf numFmtId="187" fontId="117" fillId="56" borderId="0">
      <alignment horizontal="center" vertical="center"/>
      <protection locked="0"/>
    </xf>
    <xf numFmtId="0" fontId="101" fillId="0" borderId="0"/>
    <xf numFmtId="3" fontId="121" fillId="55" borderId="71">
      <alignment horizontal="center"/>
      <protection locked="0"/>
    </xf>
    <xf numFmtId="3" fontId="121" fillId="55" borderId="71">
      <alignment horizontal="center"/>
      <protection locked="0"/>
    </xf>
    <xf numFmtId="3" fontId="121" fillId="55" borderId="71">
      <alignment horizontal="center"/>
      <protection locked="0"/>
    </xf>
    <xf numFmtId="3" fontId="121" fillId="55" borderId="71">
      <alignment horizontal="center"/>
      <protection locked="0"/>
    </xf>
    <xf numFmtId="3" fontId="121" fillId="55" borderId="71">
      <alignment horizontal="center"/>
      <protection locked="0"/>
    </xf>
    <xf numFmtId="3" fontId="121" fillId="55" borderId="71">
      <alignment horizontal="center"/>
      <protection locked="0"/>
    </xf>
    <xf numFmtId="3" fontId="121" fillId="55" borderId="0">
      <alignment horizontal="center"/>
      <protection locked="0"/>
    </xf>
    <xf numFmtId="17" fontId="122" fillId="55" borderId="71">
      <alignment horizontal="center"/>
      <protection locked="0"/>
    </xf>
    <xf numFmtId="17" fontId="122" fillId="55" borderId="71">
      <alignment horizontal="center"/>
      <protection locked="0"/>
    </xf>
    <xf numFmtId="17" fontId="122" fillId="55" borderId="71">
      <alignment horizontal="center"/>
      <protection locked="0"/>
    </xf>
    <xf numFmtId="17" fontId="122" fillId="55" borderId="71">
      <alignment horizontal="center"/>
      <protection locked="0"/>
    </xf>
    <xf numFmtId="17" fontId="122" fillId="55" borderId="71">
      <alignment horizontal="center"/>
      <protection locked="0"/>
    </xf>
    <xf numFmtId="17" fontId="122" fillId="55" borderId="71">
      <alignment horizontal="center"/>
      <protection locked="0"/>
    </xf>
    <xf numFmtId="0" fontId="84" fillId="57" borderId="71" applyNumberFormat="0" applyAlignment="0"/>
    <xf numFmtId="0" fontId="84" fillId="57" borderId="71" applyNumberFormat="0" applyAlignment="0"/>
    <xf numFmtId="0" fontId="84" fillId="57" borderId="71" applyNumberFormat="0" applyAlignment="0"/>
    <xf numFmtId="0" fontId="84" fillId="57" borderId="71" applyNumberFormat="0" applyAlignment="0"/>
    <xf numFmtId="188" fontId="123" fillId="0" borderId="94">
      <alignment horizontal="center" vertical="center"/>
      <protection locked="0"/>
    </xf>
    <xf numFmtId="189" fontId="123" fillId="0" borderId="94">
      <alignment horizontal="center" vertical="center"/>
      <protection locked="0"/>
    </xf>
    <xf numFmtId="189" fontId="123" fillId="0" borderId="94">
      <alignment horizontal="center" vertical="center"/>
      <protection locked="0"/>
    </xf>
    <xf numFmtId="190" fontId="123" fillId="0" borderId="94">
      <alignment horizontal="center" vertical="center"/>
      <protection locked="0"/>
    </xf>
    <xf numFmtId="191" fontId="123" fillId="0" borderId="94">
      <alignment horizontal="center" vertical="center"/>
      <protection locked="0"/>
    </xf>
    <xf numFmtId="191" fontId="123" fillId="0" borderId="94">
      <alignment horizontal="center" vertical="center"/>
      <protection locked="0"/>
    </xf>
    <xf numFmtId="192" fontId="123" fillId="0" borderId="94">
      <alignment horizontal="center" vertical="center"/>
      <protection locked="0"/>
    </xf>
    <xf numFmtId="193" fontId="123" fillId="0" borderId="94">
      <alignment horizontal="center" vertical="center"/>
      <protection locked="0"/>
    </xf>
    <xf numFmtId="193" fontId="123" fillId="0" borderId="94">
      <alignment horizontal="center" vertical="center"/>
      <protection locked="0"/>
    </xf>
    <xf numFmtId="194" fontId="123" fillId="0" borderId="94">
      <alignment horizontal="center" vertical="center"/>
      <protection locked="0"/>
    </xf>
    <xf numFmtId="195" fontId="123" fillId="0" borderId="94">
      <alignment horizontal="center" vertical="center"/>
      <protection locked="0"/>
    </xf>
    <xf numFmtId="196" fontId="110" fillId="0" borderId="93">
      <alignment vertical="center"/>
      <protection locked="0"/>
    </xf>
    <xf numFmtId="197" fontId="110" fillId="0" borderId="93">
      <alignment horizontal="right" vertical="center"/>
      <protection locked="0"/>
    </xf>
    <xf numFmtId="198" fontId="110" fillId="0" borderId="93">
      <alignment vertical="center"/>
      <protection locked="0"/>
    </xf>
    <xf numFmtId="199" fontId="110" fillId="0" borderId="93">
      <alignment horizontal="center" vertical="center"/>
      <protection locked="0"/>
    </xf>
    <xf numFmtId="200" fontId="110" fillId="0" borderId="93">
      <alignment horizontal="center" vertical="center"/>
      <protection locked="0"/>
    </xf>
    <xf numFmtId="0" fontId="110" fillId="0" borderId="93">
      <alignment vertical="center"/>
      <protection locked="0"/>
    </xf>
    <xf numFmtId="201" fontId="110" fillId="0" borderId="93">
      <alignment horizontal="right" vertical="center"/>
      <protection locked="0"/>
    </xf>
    <xf numFmtId="0" fontId="123" fillId="0" borderId="94">
      <alignment vertical="center"/>
      <protection locked="0"/>
    </xf>
    <xf numFmtId="0" fontId="123" fillId="0" borderId="94">
      <alignment vertical="center"/>
      <protection locked="0"/>
    </xf>
    <xf numFmtId="202" fontId="110" fillId="0" borderId="93">
      <alignment horizontal="center" vertical="center"/>
      <protection locked="0"/>
    </xf>
    <xf numFmtId="189" fontId="110" fillId="0" borderId="93">
      <alignment horizontal="center" vertical="center"/>
      <protection locked="0"/>
    </xf>
    <xf numFmtId="203" fontId="110" fillId="0" borderId="93">
      <alignment horizontal="center" vertical="center"/>
      <protection locked="0"/>
    </xf>
    <xf numFmtId="204" fontId="110" fillId="0" borderId="93">
      <alignment horizontal="center" vertical="center"/>
      <protection locked="0"/>
    </xf>
    <xf numFmtId="205" fontId="110" fillId="0" borderId="93">
      <alignment horizontal="center" vertical="center"/>
      <protection locked="0"/>
    </xf>
    <xf numFmtId="0" fontId="110" fillId="0" borderId="93">
      <alignment horizontal="center" vertical="center"/>
      <protection locked="0"/>
    </xf>
    <xf numFmtId="206" fontId="110" fillId="0" borderId="93">
      <alignment horizontal="center" vertical="center"/>
      <protection locked="0"/>
    </xf>
    <xf numFmtId="188" fontId="123" fillId="0" borderId="94">
      <alignment horizontal="right" vertical="center"/>
      <protection locked="0"/>
    </xf>
    <xf numFmtId="207" fontId="123" fillId="0" borderId="94">
      <alignment horizontal="right" vertical="center"/>
      <protection locked="0"/>
    </xf>
    <xf numFmtId="190" fontId="123" fillId="0" borderId="94">
      <alignment horizontal="right" vertical="center"/>
      <protection locked="0"/>
    </xf>
    <xf numFmtId="191" fontId="123" fillId="0" borderId="94">
      <alignment horizontal="right" vertical="center"/>
      <protection locked="0"/>
    </xf>
    <xf numFmtId="191" fontId="123" fillId="0" borderId="94">
      <alignment horizontal="right" vertical="center"/>
      <protection locked="0"/>
    </xf>
    <xf numFmtId="193" fontId="123" fillId="0" borderId="94">
      <alignment horizontal="right" vertical="center"/>
      <protection locked="0"/>
    </xf>
    <xf numFmtId="193" fontId="123" fillId="0" borderId="94">
      <alignment horizontal="right" vertical="center"/>
      <protection locked="0"/>
    </xf>
    <xf numFmtId="194" fontId="123" fillId="0" borderId="94">
      <alignment horizontal="right" vertical="center"/>
      <protection locked="0"/>
    </xf>
    <xf numFmtId="195" fontId="123" fillId="0" borderId="94">
      <alignment horizontal="right" vertical="center"/>
      <protection locked="0"/>
    </xf>
    <xf numFmtId="190" fontId="123" fillId="0" borderId="94" applyAlignment="0">
      <alignment horizontal="center" vertical="center"/>
      <protection locked="0"/>
    </xf>
    <xf numFmtId="0" fontId="109" fillId="0" borderId="0" applyFont="0" applyFill="0" applyBorder="0" applyAlignment="0" applyProtection="0"/>
    <xf numFmtId="0" fontId="109" fillId="0" borderId="0" applyFont="0" applyFill="0" applyBorder="0" applyAlignment="0" applyProtection="0"/>
    <xf numFmtId="0" fontId="124" fillId="13" borderId="0" applyNumberFormat="0" applyBorder="0" applyAlignment="0" applyProtection="0"/>
    <xf numFmtId="0" fontId="125" fillId="13" borderId="0" applyNumberFormat="0" applyBorder="0" applyAlignment="0" applyProtection="0"/>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41" fontId="10" fillId="58" borderId="0" applyNumberFormat="0" applyFont="0" applyBorder="0" applyAlignment="0">
      <alignment horizontal="right"/>
    </xf>
    <xf numFmtId="208" fontId="10" fillId="0" borderId="0"/>
    <xf numFmtId="209" fontId="126" fillId="0" borderId="71">
      <alignment horizontal="center"/>
    </xf>
    <xf numFmtId="209" fontId="126" fillId="0" borderId="71">
      <alignment horizontal="center"/>
    </xf>
    <xf numFmtId="209" fontId="126" fillId="0" borderId="71">
      <alignment horizontal="center"/>
    </xf>
    <xf numFmtId="209" fontId="126" fillId="0" borderId="71">
      <alignment horizontal="center"/>
    </xf>
    <xf numFmtId="209" fontId="126" fillId="0" borderId="71">
      <alignment horizontal="center"/>
    </xf>
    <xf numFmtId="209" fontId="126" fillId="0" borderId="71">
      <alignment horizontal="center"/>
    </xf>
    <xf numFmtId="209" fontId="126" fillId="0" borderId="71">
      <alignment horizontal="center"/>
    </xf>
    <xf numFmtId="209" fontId="126" fillId="0" borderId="71">
      <alignment horizontal="center"/>
    </xf>
    <xf numFmtId="0" fontId="127" fillId="0" borderId="95" applyNumberFormat="0" applyAlignment="0" applyProtection="0"/>
    <xf numFmtId="0" fontId="127" fillId="0" borderId="95" applyNumberFormat="0" applyAlignment="0" applyProtection="0"/>
    <xf numFmtId="0" fontId="127" fillId="0" borderId="95" applyNumberFormat="0" applyAlignment="0" applyProtection="0"/>
    <xf numFmtId="0" fontId="127" fillId="0" borderId="95" applyNumberFormat="0" applyAlignment="0" applyProtection="0"/>
    <xf numFmtId="0" fontId="128" fillId="0" borderId="0" applyNumberFormat="0" applyAlignment="0" applyProtection="0"/>
    <xf numFmtId="0" fontId="128" fillId="0" borderId="0" applyNumberFormat="0" applyAlignment="0" applyProtection="0"/>
    <xf numFmtId="0" fontId="128" fillId="0" borderId="0" applyNumberFormat="0" applyAlignment="0" applyProtection="0"/>
    <xf numFmtId="0" fontId="128" fillId="0" borderId="0" applyNumberFormat="0" applyAlignment="0" applyProtection="0"/>
    <xf numFmtId="0" fontId="129" fillId="0" borderId="0" applyNumberFormat="0" applyAlignment="0" applyProtection="0"/>
    <xf numFmtId="0" fontId="129" fillId="0" borderId="0" applyNumberFormat="0" applyAlignment="0" applyProtection="0"/>
    <xf numFmtId="0" fontId="129" fillId="0" borderId="0" applyNumberFormat="0" applyAlignment="0" applyProtection="0"/>
    <xf numFmtId="0" fontId="129" fillId="0" borderId="0" applyNumberFormat="0" applyAlignment="0" applyProtection="0"/>
    <xf numFmtId="0" fontId="128" fillId="0" borderId="96" applyNumberFormat="0" applyAlignment="0" applyProtection="0"/>
    <xf numFmtId="0" fontId="128" fillId="0" borderId="96" applyNumberFormat="0" applyAlignment="0" applyProtection="0"/>
    <xf numFmtId="0" fontId="128" fillId="0" borderId="96" applyNumberFormat="0" applyAlignment="0" applyProtection="0"/>
    <xf numFmtId="0" fontId="128" fillId="0" borderId="96" applyNumberFormat="0" applyAlignment="0" applyProtection="0"/>
    <xf numFmtId="0" fontId="128" fillId="0" borderId="96" applyNumberFormat="0" applyAlignment="0" applyProtection="0"/>
    <xf numFmtId="0" fontId="128" fillId="0" borderId="96" applyNumberForma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59"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0"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1"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84" fillId="62" borderId="97" applyNumberFormat="0" applyFont="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0" fontId="84" fillId="63" borderId="97" applyNumberFormat="0" applyFont="0" applyAlignment="0" applyProtection="0"/>
    <xf numFmtId="210" fontId="10" fillId="55" borderId="71">
      <alignment horizontal="right"/>
      <protection locked="0"/>
    </xf>
    <xf numFmtId="3" fontId="131" fillId="0" borderId="0"/>
    <xf numFmtId="0" fontId="132" fillId="0" borderId="0" applyNumberFormat="0" applyFill="0" applyBorder="0" applyAlignment="0" applyProtection="0"/>
    <xf numFmtId="179" fontId="132" fillId="0" borderId="0" applyNumberFormat="0" applyFill="0" applyBorder="0" applyAlignment="0" applyProtection="0"/>
    <xf numFmtId="0" fontId="133" fillId="64" borderId="98">
      <alignment horizontal="left"/>
    </xf>
    <xf numFmtId="211" fontId="84" fillId="0" borderId="0" applyAlignment="0" applyProtection="0"/>
    <xf numFmtId="49" fontId="113" fillId="0" borderId="99" applyNumberFormat="0" applyAlignment="0" applyProtection="0">
      <alignment horizontal="left" wrapText="1"/>
    </xf>
    <xf numFmtId="49" fontId="113" fillId="0" borderId="99" applyNumberFormat="0" applyAlignment="0" applyProtection="0">
      <alignment horizontal="left" wrapText="1"/>
    </xf>
    <xf numFmtId="49" fontId="113" fillId="0" borderId="0" applyNumberFormat="0" applyAlignment="0" applyProtection="0">
      <alignment horizontal="left" wrapText="1"/>
    </xf>
    <xf numFmtId="49" fontId="134" fillId="0" borderId="0" applyAlignment="0" applyProtection="0">
      <alignment horizontal="left"/>
    </xf>
    <xf numFmtId="0" fontId="135" fillId="0" borderId="0"/>
    <xf numFmtId="0" fontId="135" fillId="0" borderId="0"/>
    <xf numFmtId="0" fontId="109" fillId="0" borderId="0"/>
    <xf numFmtId="0" fontId="136" fillId="0" borderId="0"/>
    <xf numFmtId="0" fontId="136" fillId="0" borderId="0"/>
    <xf numFmtId="0" fontId="108" fillId="0" borderId="0"/>
    <xf numFmtId="0" fontId="109" fillId="0" borderId="0"/>
    <xf numFmtId="0" fontId="108" fillId="0" borderId="0"/>
    <xf numFmtId="0" fontId="109" fillId="0" borderId="0"/>
    <xf numFmtId="0" fontId="108" fillId="0" borderId="0"/>
    <xf numFmtId="0" fontId="109" fillId="0" borderId="0"/>
    <xf numFmtId="0" fontId="108" fillId="0" borderId="0"/>
    <xf numFmtId="0" fontId="109" fillId="0" borderId="0"/>
    <xf numFmtId="0" fontId="108" fillId="0" borderId="0"/>
    <xf numFmtId="0" fontId="109" fillId="0" borderId="0"/>
    <xf numFmtId="0" fontId="137" fillId="0" borderId="0"/>
    <xf numFmtId="212" fontId="84" fillId="65" borderId="0"/>
    <xf numFmtId="212" fontId="84" fillId="8" borderId="0"/>
    <xf numFmtId="171" fontId="84" fillId="8" borderId="0">
      <alignment horizontal="right"/>
    </xf>
    <xf numFmtId="0" fontId="138" fillId="16" borderId="64" applyNumberFormat="0" applyAlignment="0" applyProtection="0"/>
    <xf numFmtId="0" fontId="139" fillId="66" borderId="71" applyNumberFormat="0" applyAlignment="0"/>
    <xf numFmtId="0" fontId="139" fillId="66" borderId="71" applyNumberFormat="0" applyAlignment="0"/>
    <xf numFmtId="0" fontId="139" fillId="66" borderId="71" applyNumberFormat="0" applyAlignment="0"/>
    <xf numFmtId="0" fontId="139" fillId="66" borderId="71" applyNumberFormat="0" applyAlignment="0"/>
    <xf numFmtId="0" fontId="123" fillId="0" borderId="0" applyNumberFormat="0" applyFont="0" applyFill="0" applyBorder="0">
      <alignment horizontal="center" vertical="center"/>
      <protection locked="0"/>
    </xf>
    <xf numFmtId="0" fontId="123" fillId="0" borderId="0" applyNumberFormat="0" applyFont="0" applyFill="0" applyBorder="0">
      <alignment horizontal="center" vertical="center"/>
      <protection locked="0"/>
    </xf>
    <xf numFmtId="188" fontId="123" fillId="0" borderId="0" applyFill="0" applyBorder="0">
      <alignment horizontal="center" vertical="center"/>
    </xf>
    <xf numFmtId="189" fontId="123" fillId="0" borderId="0" applyFill="0" applyBorder="0">
      <alignment horizontal="center" vertical="center"/>
    </xf>
    <xf numFmtId="189" fontId="123" fillId="0" borderId="0" applyFill="0" applyBorder="0">
      <alignment horizontal="center" vertical="center"/>
    </xf>
    <xf numFmtId="189" fontId="123" fillId="0" borderId="0" applyFill="0" applyBorder="0">
      <alignment horizontal="center" vertical="center"/>
    </xf>
    <xf numFmtId="190" fontId="123" fillId="0" borderId="0" applyFill="0" applyBorder="0">
      <alignment horizontal="center" vertical="center"/>
    </xf>
    <xf numFmtId="191" fontId="123" fillId="0" borderId="0" applyFill="0" applyBorder="0">
      <alignment horizontal="center" vertical="center"/>
    </xf>
    <xf numFmtId="193" fontId="123" fillId="0" borderId="0" applyFill="0" applyBorder="0">
      <alignment horizontal="center" vertical="center"/>
    </xf>
    <xf numFmtId="195" fontId="123" fillId="0" borderId="0" applyFill="0" applyBorder="0">
      <alignment horizontal="center" vertic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178" fontId="72" fillId="0" borderId="70">
      <alignment horizontal="center"/>
    </xf>
    <xf numFmtId="0" fontId="140" fillId="17" borderId="67" applyNumberFormat="0" applyAlignment="0" applyProtection="0"/>
    <xf numFmtId="0" fontId="141" fillId="0" borderId="0" applyFont="0" applyFill="0" applyBorder="0" applyAlignment="0" applyProtection="0">
      <alignment horizontal="right"/>
    </xf>
    <xf numFmtId="167" fontId="142"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167" fontId="14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213" fontId="47" fillId="0" borderId="0" applyFont="0" applyFill="0" applyBorder="0" applyAlignment="0" applyProtection="0"/>
    <xf numFmtId="167" fontId="1" fillId="0" borderId="0" applyFont="0" applyFill="0" applyBorder="0" applyAlignment="0" applyProtection="0"/>
    <xf numFmtId="43"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9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 fillId="0" borderId="0" applyFont="0" applyFill="0" applyBorder="0" applyAlignment="0" applyProtection="0"/>
    <xf numFmtId="0" fontId="141" fillId="0" borderId="0" applyFont="0" applyFill="0" applyBorder="0" applyAlignment="0" applyProtection="0">
      <alignment horizontal="right"/>
    </xf>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21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43" fontId="1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49"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43" fontId="1"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4"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43" fontId="1"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23" fillId="0" borderId="0" applyFont="0" applyFill="0" applyBorder="0" applyAlignment="0" applyProtection="0"/>
    <xf numFmtId="43" fontId="1"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46"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167" fontId="47"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214" fontId="123"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167"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74" fillId="0" borderId="0" applyFont="0" applyFill="0" applyBorder="0" applyAlignment="0" applyProtection="0"/>
    <xf numFmtId="43" fontId="10" fillId="0" borderId="0" applyFont="0" applyFill="0" applyBorder="0" applyAlignment="0" applyProtection="0"/>
    <xf numFmtId="167" fontId="1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50" fillId="0" borderId="0" applyFont="0" applyFill="0" applyBorder="0" applyAlignment="0" applyProtection="0"/>
    <xf numFmtId="167" fontId="90" fillId="0" borderId="0" applyFont="0" applyFill="0" applyBorder="0" applyAlignment="0" applyProtection="0"/>
    <xf numFmtId="167" fontId="90" fillId="0" borderId="0" applyFont="0" applyFill="0" applyBorder="0" applyAlignment="0" applyProtection="0"/>
    <xf numFmtId="43" fontId="8" fillId="0" borderId="0" applyFont="0" applyFill="0" applyBorder="0" applyAlignment="0" applyProtection="0"/>
    <xf numFmtId="167" fontId="149" fillId="0" borderId="0" applyFont="0" applyFill="0" applyBorder="0" applyAlignment="0" applyProtection="0"/>
    <xf numFmtId="167" fontId="9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5" fontId="1" fillId="0" borderId="0" applyFont="0" applyFill="0" applyBorder="0" applyAlignment="0" applyProtection="0"/>
    <xf numFmtId="167" fontId="74" fillId="0" borderId="0" applyFont="0" applyFill="0" applyBorder="0" applyAlignment="0" applyProtection="0"/>
    <xf numFmtId="167" fontId="90" fillId="0" borderId="0" applyFont="0" applyFill="0" applyBorder="0" applyAlignment="0" applyProtection="0"/>
    <xf numFmtId="167" fontId="14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90" fillId="0" borderId="0" applyFont="0" applyFill="0" applyBorder="0" applyAlignment="0" applyProtection="0"/>
    <xf numFmtId="43" fontId="1" fillId="0" borderId="0" applyFont="0" applyFill="0" applyBorder="0" applyAlignment="0" applyProtection="0"/>
    <xf numFmtId="167" fontId="149" fillId="0" borderId="0" applyFont="0" applyFill="0" applyBorder="0" applyAlignment="0" applyProtection="0"/>
    <xf numFmtId="43" fontId="1" fillId="0" borderId="0" applyFont="0" applyFill="0" applyBorder="0" applyAlignment="0" applyProtection="0"/>
    <xf numFmtId="167" fontId="151" fillId="0" borderId="0" applyFont="0" applyFill="0" applyBorder="0" applyAlignment="0" applyProtection="0"/>
    <xf numFmtId="167" fontId="10" fillId="0" borderId="0" applyFont="0" applyFill="0" applyBorder="0" applyAlignment="0" applyProtection="0"/>
    <xf numFmtId="167" fontId="147"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23" fillId="0" borderId="0" applyFont="0" applyFill="0" applyBorder="0" applyAlignment="0" applyProtection="0"/>
    <xf numFmtId="167" fontId="9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23" fillId="0" borderId="0" applyFont="0" applyFill="0" applyBorder="0" applyAlignment="0" applyProtection="0"/>
    <xf numFmtId="43" fontId="10" fillId="0" borderId="0" applyFont="0" applyFill="0" applyBorder="0" applyAlignment="0" applyProtection="0"/>
    <xf numFmtId="0" fontId="152" fillId="0" borderId="0" applyFill="0" applyBorder="0">
      <alignment vertical="center"/>
    </xf>
    <xf numFmtId="0" fontId="153" fillId="0" borderId="0" applyFill="0" applyBorder="0">
      <alignment vertical="center"/>
    </xf>
    <xf numFmtId="0" fontId="154" fillId="0" borderId="0">
      <alignment vertical="center"/>
      <protection locked="0"/>
    </xf>
    <xf numFmtId="0" fontId="111" fillId="0" borderId="0">
      <alignment vertical="center"/>
      <protection locked="0"/>
    </xf>
    <xf numFmtId="0" fontId="114" fillId="0" borderId="0">
      <alignment vertical="center"/>
      <protection locked="0"/>
    </xf>
    <xf numFmtId="0" fontId="153" fillId="0" borderId="0">
      <alignment vertical="center"/>
      <protection locked="0"/>
    </xf>
    <xf numFmtId="0" fontId="153" fillId="0" borderId="0">
      <alignment vertical="center"/>
      <protection locked="0"/>
    </xf>
    <xf numFmtId="0" fontId="115" fillId="0" borderId="0">
      <alignment vertical="center"/>
      <protection locked="0"/>
    </xf>
    <xf numFmtId="216" fontId="155" fillId="0" borderId="0" applyFont="0" applyFill="0" applyBorder="0" applyAlignment="0" applyProtection="0">
      <protection locked="0"/>
    </xf>
    <xf numFmtId="204" fontId="156" fillId="0" borderId="0" applyFill="0" applyBorder="0">
      <protection locked="0"/>
    </xf>
    <xf numFmtId="0" fontId="144" fillId="0" borderId="0" applyFill="0" applyBorder="0"/>
    <xf numFmtId="0" fontId="144" fillId="0" borderId="0" applyFill="0" applyBorder="0"/>
    <xf numFmtId="0" fontId="144" fillId="0" borderId="0" applyFill="0" applyBorder="0"/>
    <xf numFmtId="0" fontId="156" fillId="0" borderId="0" applyFill="0" applyBorder="0">
      <protection locked="0"/>
    </xf>
    <xf numFmtId="0" fontId="141" fillId="0" borderId="0" applyFont="0" applyFill="0" applyBorder="0" applyAlignment="0" applyProtection="0">
      <alignment horizontal="right"/>
    </xf>
    <xf numFmtId="166" fontId="14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43"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23" fillId="0" borderId="0" applyFont="0" applyFill="0" applyBorder="0" applyAlignment="0" applyProtection="0"/>
    <xf numFmtId="44" fontId="10"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44" fontId="10" fillId="0" borderId="0" applyFont="0" applyFill="0" applyBorder="0" applyAlignment="0" applyProtection="0"/>
    <xf numFmtId="166" fontId="90" fillId="0" borderId="0" applyFont="0" applyFill="0" applyBorder="0" applyAlignment="0" applyProtection="0"/>
    <xf numFmtId="44" fontId="10" fillId="0" borderId="0" applyFont="0" applyFill="0" applyBorder="0" applyAlignment="0" applyProtection="0"/>
    <xf numFmtId="217" fontId="10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44" fontId="1" fillId="0" borderId="0" applyFont="0" applyFill="0" applyBorder="0" applyAlignment="0" applyProtection="0"/>
    <xf numFmtId="166"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9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44" fontId="1" fillId="0" borderId="0" applyFont="0" applyFill="0" applyBorder="0" applyAlignment="0" applyProtection="0"/>
    <xf numFmtId="166" fontId="143" fillId="0" borderId="0" applyFont="0" applyFill="0" applyBorder="0" applyAlignment="0" applyProtection="0"/>
    <xf numFmtId="166" fontId="15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9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8" fillId="0" borderId="0" applyFont="0" applyFill="0" applyBorder="0" applyAlignment="0" applyProtection="0"/>
    <xf numFmtId="166" fontId="90" fillId="0" borderId="0" applyFont="0" applyFill="0" applyBorder="0" applyAlignment="0" applyProtection="0"/>
    <xf numFmtId="44" fontId="8"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9" fontId="158" fillId="67" borderId="0">
      <alignment vertical="center"/>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0" fontId="10" fillId="55" borderId="71">
      <alignment horizontal="right"/>
      <protection locked="0"/>
    </xf>
    <xf numFmtId="218" fontId="144" fillId="0" borderId="0" applyFill="0" applyBorder="0"/>
    <xf numFmtId="218" fontId="144" fillId="0" borderId="0" applyFill="0" applyBorder="0"/>
    <xf numFmtId="218" fontId="144" fillId="0" borderId="0" applyFill="0" applyBorder="0"/>
    <xf numFmtId="15" fontId="10" fillId="0" borderId="0"/>
    <xf numFmtId="0" fontId="141" fillId="0" borderId="0" applyFont="0" applyFill="0" applyBorder="0" applyAlignment="0" applyProtection="0"/>
    <xf numFmtId="15" fontId="156" fillId="0" borderId="0" applyFill="0" applyBorder="0">
      <protection locked="0"/>
    </xf>
    <xf numFmtId="1" fontId="144" fillId="0" borderId="0" applyFill="0" applyBorder="0">
      <alignment horizontal="right"/>
    </xf>
    <xf numFmtId="1" fontId="144" fillId="0" borderId="0" applyFill="0" applyBorder="0">
      <alignment horizontal="right"/>
    </xf>
    <xf numFmtId="1" fontId="144" fillId="0" borderId="0" applyFill="0" applyBorder="0">
      <alignment horizontal="right"/>
    </xf>
    <xf numFmtId="2" fontId="144" fillId="0" borderId="0" applyFill="0" applyBorder="0">
      <alignment horizontal="right"/>
    </xf>
    <xf numFmtId="2" fontId="144" fillId="0" borderId="0" applyFill="0" applyBorder="0">
      <alignment horizontal="right"/>
    </xf>
    <xf numFmtId="2" fontId="144" fillId="0" borderId="0" applyFill="0" applyBorder="0">
      <alignment horizontal="right"/>
    </xf>
    <xf numFmtId="2" fontId="156" fillId="0" borderId="0" applyFill="0" applyBorder="0">
      <protection locked="0"/>
    </xf>
    <xf numFmtId="169" fontId="144" fillId="0" borderId="0" applyFill="0" applyBorder="0">
      <alignment horizontal="right"/>
    </xf>
    <xf numFmtId="169" fontId="144" fillId="0" borderId="0" applyFill="0" applyBorder="0">
      <alignment horizontal="right"/>
    </xf>
    <xf numFmtId="169" fontId="144" fillId="0" borderId="0" applyFill="0" applyBorder="0">
      <alignment horizontal="right"/>
    </xf>
    <xf numFmtId="169" fontId="156" fillId="0" borderId="0" applyFill="0" applyBorder="0">
      <protection locked="0"/>
    </xf>
    <xf numFmtId="219" fontId="159" fillId="68" borderId="0">
      <alignment horizontal="right"/>
    </xf>
    <xf numFmtId="0" fontId="160" fillId="69" borderId="0"/>
    <xf numFmtId="0" fontId="160" fillId="69" borderId="0"/>
    <xf numFmtId="179" fontId="161" fillId="0" borderId="100" applyAlignment="0"/>
    <xf numFmtId="0" fontId="141" fillId="0" borderId="101" applyNumberFormat="0" applyFont="0" applyFill="0" applyAlignment="0" applyProtection="0"/>
    <xf numFmtId="0" fontId="162" fillId="70" borderId="102" applyNumberFormat="0" applyAlignment="0"/>
    <xf numFmtId="0" fontId="162" fillId="70" borderId="102" applyNumberFormat="0" applyAlignment="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220" fontId="123" fillId="0" borderId="0" applyFont="0" applyFill="0" applyBorder="0" applyAlignment="0" applyProtection="0"/>
    <xf numFmtId="0" fontId="163" fillId="0" borderId="0" applyNumberFormat="0" applyFill="0" applyBorder="0" applyAlignment="0" applyProtection="0"/>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1" fontId="161" fillId="71" borderId="98">
      <alignment horizontal="right"/>
      <protection locked="0"/>
    </xf>
    <xf numFmtId="222" fontId="10" fillId="0" borderId="0" applyBorder="0">
      <alignment horizontal="right"/>
    </xf>
    <xf numFmtId="222" fontId="47" fillId="0" borderId="0" applyBorder="0">
      <alignment horizontal="right"/>
    </xf>
    <xf numFmtId="223" fontId="10" fillId="0" borderId="0"/>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61" fillId="71" borderId="98">
      <alignment horizontal="right"/>
      <protection locked="0"/>
    </xf>
    <xf numFmtId="224" fontId="10" fillId="0" borderId="0" applyBorder="0">
      <alignment horizontal="right"/>
    </xf>
    <xf numFmtId="224" fontId="47" fillId="0" borderId="0" applyBorder="0">
      <alignment horizontal="right"/>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61" fillId="71" borderId="98">
      <alignment horizontal="right"/>
      <protection locked="0"/>
    </xf>
    <xf numFmtId="179" fontId="10" fillId="0" borderId="0" applyBorder="0">
      <alignment horizontal="right"/>
    </xf>
    <xf numFmtId="179" fontId="47" fillId="0" borderId="0" applyBorder="0">
      <alignment horizontal="right"/>
    </xf>
    <xf numFmtId="222" fontId="164" fillId="0" borderId="0" applyNumberFormat="0" applyBorder="0">
      <alignment horizontal="right"/>
    </xf>
    <xf numFmtId="49" fontId="144" fillId="0" borderId="0" applyNumberFormat="0" applyFill="0" applyBorder="0" applyProtection="0">
      <alignment horizontal="center" vertical="top"/>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10" fillId="0" borderId="98" applyNumberFormat="0">
      <alignment horizontal="right"/>
    </xf>
    <xf numFmtId="209" fontId="88" fillId="72" borderId="0" applyNumberFormat="0" applyBorder="0">
      <alignment horizontal="right"/>
    </xf>
    <xf numFmtId="209" fontId="47" fillId="73" borderId="0" applyNumberFormat="0" applyBorder="0">
      <alignment horizontal="right"/>
    </xf>
    <xf numFmtId="225" fontId="165" fillId="0" borderId="0" applyBorder="0">
      <alignment horizontal="right" vertical="top"/>
    </xf>
    <xf numFmtId="226" fontId="144" fillId="0" borderId="0" applyBorder="0">
      <alignment horizontal="right" vertical="top"/>
    </xf>
    <xf numFmtId="226" fontId="165" fillId="0" borderId="0" applyBorder="0">
      <alignment horizontal="right" vertical="top"/>
    </xf>
    <xf numFmtId="227" fontId="144" fillId="0" borderId="0" applyFill="0" applyBorder="0">
      <alignment horizontal="right" vertical="top"/>
    </xf>
    <xf numFmtId="228" fontId="144" fillId="0" borderId="0" applyFill="0" applyBorder="0">
      <alignment horizontal="right" vertical="top"/>
    </xf>
    <xf numFmtId="229" fontId="144" fillId="0" borderId="0" applyFill="0" applyBorder="0">
      <alignment horizontal="right" vertical="top"/>
    </xf>
    <xf numFmtId="230" fontId="144" fillId="0" borderId="0" applyFill="0" applyBorder="0">
      <alignment horizontal="right" vertical="top"/>
    </xf>
    <xf numFmtId="0" fontId="101" fillId="74" borderId="0" applyNumberFormat="0" applyFont="0" applyAlignment="0" applyProtection="0"/>
    <xf numFmtId="0" fontId="166" fillId="0" borderId="0" applyNumberFormat="0" applyFill="0" applyBorder="0" applyAlignment="0" applyProtection="0"/>
    <xf numFmtId="0" fontId="167" fillId="0" borderId="0">
      <alignment horizontal="left"/>
    </xf>
    <xf numFmtId="0" fontId="167" fillId="0" borderId="0">
      <alignment horizontal="left"/>
    </xf>
    <xf numFmtId="0" fontId="167" fillId="0" borderId="0">
      <alignment horizontal="left"/>
    </xf>
    <xf numFmtId="231" fontId="168" fillId="0" borderId="0" applyFill="0" applyBorder="0"/>
    <xf numFmtId="0" fontId="167" fillId="0" borderId="103">
      <alignment horizontal="right" wrapText="1"/>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7" fillId="0" borderId="103">
      <alignment horizontal="right" wrapText="1"/>
    </xf>
    <xf numFmtId="0" fontId="167" fillId="0" borderId="103">
      <alignment horizontal="right" wrapText="1"/>
    </xf>
    <xf numFmtId="0" fontId="167" fillId="0" borderId="103">
      <alignment horizontal="right" wrapText="1"/>
    </xf>
    <xf numFmtId="0" fontId="169" fillId="0" borderId="104">
      <alignment horizontal="right"/>
    </xf>
    <xf numFmtId="0" fontId="169" fillId="0" borderId="104">
      <alignment horizontal="right"/>
    </xf>
    <xf numFmtId="0" fontId="169" fillId="0" borderId="104">
      <alignment horizontal="right"/>
    </xf>
    <xf numFmtId="0" fontId="169" fillId="0" borderId="104">
      <alignment horizontal="right"/>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67" fillId="0" borderId="103">
      <alignment horizontal="right" wrapText="1"/>
    </xf>
    <xf numFmtId="0" fontId="170" fillId="0" borderId="0">
      <alignment horizontal="center" wrapText="1"/>
    </xf>
    <xf numFmtId="232" fontId="171" fillId="0" borderId="104">
      <alignment horizontal="left"/>
    </xf>
    <xf numFmtId="232" fontId="172" fillId="0" borderId="103">
      <alignment horizontal="right"/>
    </xf>
    <xf numFmtId="232" fontId="172" fillId="0" borderId="103">
      <alignment horizontal="right"/>
    </xf>
    <xf numFmtId="232" fontId="172" fillId="0" borderId="103">
      <alignment horizontal="right"/>
    </xf>
    <xf numFmtId="232" fontId="172" fillId="0" borderId="103">
      <alignment horizontal="right"/>
    </xf>
    <xf numFmtId="232" fontId="172" fillId="0" borderId="103">
      <alignment horizontal="right"/>
    </xf>
    <xf numFmtId="232" fontId="172" fillId="0" borderId="103">
      <alignment horizontal="right"/>
    </xf>
    <xf numFmtId="232" fontId="172" fillId="0" borderId="103">
      <alignment horizontal="right"/>
    </xf>
    <xf numFmtId="232" fontId="172" fillId="0" borderId="103">
      <alignment horizontal="right"/>
    </xf>
    <xf numFmtId="232" fontId="171" fillId="0" borderId="104">
      <alignment horizontal="left"/>
    </xf>
    <xf numFmtId="0" fontId="42" fillId="0" borderId="0">
      <alignment vertical="center"/>
    </xf>
    <xf numFmtId="233" fontId="42" fillId="0" borderId="0">
      <alignment horizontal="left" vertical="center"/>
    </xf>
    <xf numFmtId="234" fontId="173" fillId="0" borderId="0">
      <alignment vertical="center"/>
    </xf>
    <xf numFmtId="0" fontId="174" fillId="0" borderId="0">
      <alignment vertical="center"/>
    </xf>
    <xf numFmtId="232" fontId="172" fillId="0" borderId="103">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2" fillId="0" borderId="103">
      <alignment horizontal="left"/>
    </xf>
    <xf numFmtId="232" fontId="172" fillId="0" borderId="103">
      <alignment horizontal="left"/>
    </xf>
    <xf numFmtId="232" fontId="172" fillId="0" borderId="103">
      <alignment horizontal="left"/>
    </xf>
    <xf numFmtId="232" fontId="171" fillId="0" borderId="104">
      <alignment horizontal="left"/>
    </xf>
    <xf numFmtId="232" fontId="171" fillId="0" borderId="104">
      <alignment horizontal="left"/>
    </xf>
    <xf numFmtId="232" fontId="171" fillId="0" borderId="104">
      <alignment horizontal="left"/>
    </xf>
    <xf numFmtId="232" fontId="171" fillId="0" borderId="104">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232" fontId="172" fillId="0" borderId="103">
      <alignment horizontal="left"/>
    </xf>
    <xf numFmtId="15" fontId="13" fillId="0" borderId="0" applyFill="0" applyBorder="0" applyProtection="0">
      <alignment horizontal="center"/>
    </xf>
    <xf numFmtId="0" fontId="101" fillId="75" borderId="0" applyNumberFormat="0" applyFont="0" applyBorder="0" applyAlignment="0" applyProtection="0"/>
    <xf numFmtId="235" fontId="175" fillId="0" borderId="0" applyFill="0" applyBorder="0" applyProtection="0"/>
    <xf numFmtId="236" fontId="18" fillId="57" borderId="105" applyAlignment="0" applyProtection="0"/>
    <xf numFmtId="237" fontId="176" fillId="0" borderId="0" applyNumberFormat="0" applyFill="0" applyBorder="0" applyAlignment="0" applyProtection="0"/>
    <xf numFmtId="237" fontId="177" fillId="0" borderId="0" applyNumberFormat="0" applyFill="0" applyBorder="0" applyAlignment="0" applyProtection="0"/>
    <xf numFmtId="232" fontId="178" fillId="0" borderId="0" applyFill="0" applyBorder="0">
      <alignment vertical="top"/>
    </xf>
    <xf numFmtId="232" fontId="179" fillId="0" borderId="0" applyFill="0" applyBorder="0" applyProtection="0">
      <alignment vertical="top"/>
    </xf>
    <xf numFmtId="232" fontId="180" fillId="0" borderId="0">
      <alignment vertical="top"/>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15" fontId="122" fillId="62" borderId="98">
      <alignment horizontal="center"/>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8"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22" fillId="62" borderId="98" applyAlignment="0">
      <protection locked="0"/>
    </xf>
    <xf numFmtId="237" fontId="13" fillId="0" borderId="0" applyFill="0" applyBorder="0" applyAlignment="0" applyProtection="0"/>
    <xf numFmtId="232" fontId="144" fillId="0" borderId="0">
      <alignment horizontal="center"/>
    </xf>
    <xf numFmtId="232" fontId="181" fillId="0" borderId="103">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1" fillId="0" borderId="103">
      <alignment horizontal="center"/>
    </xf>
    <xf numFmtId="232" fontId="181" fillId="0" borderId="103">
      <alignment horizontal="center"/>
    </xf>
    <xf numFmtId="232" fontId="181" fillId="0" borderId="103">
      <alignment horizontal="center"/>
    </xf>
    <xf numFmtId="232" fontId="182" fillId="0" borderId="104">
      <alignment horizontal="center"/>
    </xf>
    <xf numFmtId="232" fontId="182" fillId="0" borderId="104">
      <alignment horizontal="center"/>
    </xf>
    <xf numFmtId="232" fontId="182" fillId="0" borderId="104">
      <alignment horizontal="center"/>
    </xf>
    <xf numFmtId="232" fontId="182" fillId="0" borderId="104">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232" fontId="181" fillId="0" borderId="103">
      <alignment horizontal="center"/>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44" fillId="0" borderId="103" applyFill="0" applyBorder="0" applyProtection="0">
      <alignment horizontal="right" vertical="top"/>
    </xf>
    <xf numFmtId="41" fontId="183" fillId="0" borderId="0" applyFill="0" applyBorder="0" applyAlignment="0" applyProtection="0">
      <alignment horizontal="right" vertical="top"/>
    </xf>
    <xf numFmtId="238" fontId="13" fillId="0" borderId="0" applyFill="0" applyBorder="0" applyAlignment="0" applyProtection="0"/>
    <xf numFmtId="239" fontId="13" fillId="0" borderId="0" applyFill="0" applyBorder="0" applyAlignment="0" applyProtection="0"/>
    <xf numFmtId="233" fontId="87" fillId="0" borderId="0">
      <alignment horizontal="left" vertical="center"/>
    </xf>
    <xf numFmtId="232" fontId="87" fillId="0" borderId="0"/>
    <xf numFmtId="232" fontId="160" fillId="0" borderId="0"/>
    <xf numFmtId="232" fontId="184" fillId="0" borderId="0"/>
    <xf numFmtId="232" fontId="185" fillId="0" borderId="0"/>
    <xf numFmtId="232" fontId="10" fillId="0" borderId="0"/>
    <xf numFmtId="232" fontId="186" fillId="0" borderId="0">
      <alignment horizontal="left" vertical="top"/>
    </xf>
    <xf numFmtId="232" fontId="187" fillId="0" borderId="0">
      <alignment horizontal="left" vertical="top"/>
    </xf>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01" fillId="0" borderId="106" applyNumberFormat="0" applyFont="0" applyAlignment="0" applyProtection="0"/>
    <xf numFmtId="0" fontId="144" fillId="0" borderId="0" applyFill="0" applyBorder="0">
      <alignment horizontal="left" vertical="top" wrapText="1"/>
    </xf>
    <xf numFmtId="0" fontId="188" fillId="0" borderId="0">
      <alignment horizontal="left" vertical="top" wrapText="1"/>
    </xf>
    <xf numFmtId="0" fontId="189" fillId="0" borderId="0">
      <alignment horizontal="left" vertical="top" wrapText="1"/>
    </xf>
    <xf numFmtId="0" fontId="165" fillId="0" borderId="0">
      <alignment horizontal="left" vertical="top" wrapText="1"/>
    </xf>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0" borderId="107" applyNumberFormat="0" applyFont="0" applyAlignment="0" applyProtection="0"/>
    <xf numFmtId="0" fontId="101" fillId="76" borderId="0" applyNumberFormat="0" applyFont="0" applyBorder="0" applyAlignment="0" applyProtection="0"/>
    <xf numFmtId="196" fontId="110" fillId="0" borderId="93">
      <alignment horizontal="center" vertical="center"/>
      <protection locked="0"/>
    </xf>
    <xf numFmtId="240" fontId="110" fillId="0" borderId="93">
      <alignment horizontal="right" vertical="center"/>
      <protection locked="0"/>
    </xf>
    <xf numFmtId="198" fontId="110" fillId="0" borderId="93">
      <alignment horizontal="center" vertical="center"/>
      <protection locked="0"/>
    </xf>
    <xf numFmtId="199" fontId="110" fillId="0" borderId="93">
      <alignment horizontal="center" vertical="center"/>
      <protection locked="0"/>
    </xf>
    <xf numFmtId="200" fontId="110" fillId="0" borderId="93">
      <alignment horizontal="center" vertical="center"/>
      <protection locked="0"/>
    </xf>
    <xf numFmtId="0" fontId="110" fillId="0" borderId="93">
      <alignment vertical="center"/>
      <protection locked="0"/>
    </xf>
    <xf numFmtId="201" fontId="110" fillId="0" borderId="93">
      <alignment horizontal="right" vertical="center"/>
      <protection locked="0"/>
    </xf>
    <xf numFmtId="196" fontId="111" fillId="0" borderId="93">
      <alignment horizontal="center" vertical="center"/>
      <protection locked="0"/>
    </xf>
    <xf numFmtId="240" fontId="111" fillId="0" borderId="93">
      <alignment horizontal="right" vertical="center"/>
      <protection locked="0"/>
    </xf>
    <xf numFmtId="0" fontId="112" fillId="56" borderId="0">
      <alignment vertical="center"/>
      <protection locked="0"/>
    </xf>
    <xf numFmtId="0" fontId="113" fillId="56" borderId="0">
      <alignment vertical="center"/>
      <protection locked="0"/>
    </xf>
    <xf numFmtId="0" fontId="114" fillId="56" borderId="0">
      <alignment vertical="center"/>
      <protection locked="0"/>
    </xf>
    <xf numFmtId="0" fontId="111" fillId="56" borderId="0">
      <alignment vertical="center"/>
      <protection locked="0"/>
    </xf>
    <xf numFmtId="198" fontId="111" fillId="0" borderId="93">
      <alignment horizontal="center" vertical="center"/>
      <protection locked="0"/>
    </xf>
    <xf numFmtId="199" fontId="111" fillId="0" borderId="93">
      <alignment horizontal="center" vertical="center"/>
      <protection locked="0"/>
    </xf>
    <xf numFmtId="200" fontId="111" fillId="0" borderId="93">
      <alignment horizontal="center" vertical="center"/>
      <protection locked="0"/>
    </xf>
    <xf numFmtId="0" fontId="115" fillId="56" borderId="0">
      <alignment vertical="center"/>
      <protection locked="0"/>
    </xf>
    <xf numFmtId="0" fontId="111" fillId="0" borderId="93">
      <alignment vertical="center"/>
      <protection locked="0"/>
    </xf>
    <xf numFmtId="0" fontId="116" fillId="56" borderId="0">
      <alignment vertical="center"/>
      <protection locked="0"/>
    </xf>
    <xf numFmtId="196" fontId="117" fillId="56" borderId="0">
      <alignment horizontal="center" vertical="center"/>
      <protection locked="0"/>
    </xf>
    <xf numFmtId="240" fontId="117" fillId="56" borderId="0">
      <alignment horizontal="right" vertical="center"/>
      <protection locked="0"/>
    </xf>
    <xf numFmtId="0" fontId="118" fillId="56" borderId="0">
      <alignment vertical="center"/>
      <protection locked="0"/>
    </xf>
    <xf numFmtId="0" fontId="119" fillId="56" borderId="0">
      <alignment vertical="center"/>
      <protection locked="0"/>
    </xf>
    <xf numFmtId="0" fontId="120" fillId="56" borderId="0">
      <alignment vertical="center"/>
      <protection locked="0"/>
    </xf>
    <xf numFmtId="0" fontId="117" fillId="56" borderId="0">
      <alignment vertical="center"/>
      <protection locked="0"/>
    </xf>
    <xf numFmtId="0" fontId="117" fillId="56" borderId="0">
      <alignment horizontal="left" vertical="center"/>
      <protection locked="0"/>
    </xf>
    <xf numFmtId="198" fontId="117" fillId="56" borderId="0">
      <alignment horizontal="center" vertical="center"/>
      <protection locked="0"/>
    </xf>
    <xf numFmtId="199" fontId="117" fillId="56" borderId="0">
      <alignment horizontal="center" vertical="center"/>
      <protection locked="0"/>
    </xf>
    <xf numFmtId="200" fontId="117" fillId="0" borderId="0">
      <alignment horizontal="center" vertical="center"/>
      <protection locked="0"/>
    </xf>
    <xf numFmtId="0" fontId="117" fillId="56" borderId="0">
      <alignment horizontal="center" vertical="center"/>
      <protection locked="0"/>
    </xf>
    <xf numFmtId="201" fontId="117" fillId="56" borderId="0">
      <alignment horizontal="right" vertical="center"/>
      <protection locked="0"/>
    </xf>
    <xf numFmtId="1" fontId="9" fillId="77" borderId="0" applyAlignment="0">
      <alignment horizontal="center"/>
    </xf>
    <xf numFmtId="241" fontId="190" fillId="78" borderId="108" applyAlignment="0"/>
    <xf numFmtId="241" fontId="190" fillId="78" borderId="108" applyAlignment="0"/>
    <xf numFmtId="241" fontId="190" fillId="78" borderId="108" applyAlignment="0"/>
    <xf numFmtId="241" fontId="190" fillId="78" borderId="108" applyAlignment="0"/>
    <xf numFmtId="241" fontId="190" fillId="78" borderId="108" applyAlignment="0"/>
    <xf numFmtId="241" fontId="190" fillId="78" borderId="108" applyAlignment="0"/>
    <xf numFmtId="241" fontId="190" fillId="78" borderId="108" applyAlignment="0"/>
    <xf numFmtId="241" fontId="190" fillId="78" borderId="108" applyAlignment="0"/>
    <xf numFmtId="0" fontId="191" fillId="0" borderId="0" applyFill="0" applyBorder="0" applyProtection="0">
      <alignment horizontal="left"/>
    </xf>
    <xf numFmtId="0" fontId="158" fillId="79" borderId="0">
      <alignment horizontal="right" vertical="center"/>
    </xf>
    <xf numFmtId="0" fontId="192" fillId="79" borderId="0">
      <alignment horizontal="right" vertical="center"/>
    </xf>
    <xf numFmtId="196" fontId="110" fillId="0" borderId="0" applyFill="0" applyBorder="0">
      <alignment horizontal="right" vertical="center"/>
    </xf>
    <xf numFmtId="197" fontId="110" fillId="0" borderId="0" applyFill="0" applyBorder="0">
      <alignment horizontal="right" vertical="center"/>
    </xf>
    <xf numFmtId="198" fontId="110" fillId="0" borderId="0" applyFill="0" applyBorder="0">
      <alignment horizontal="right" vertical="center"/>
    </xf>
    <xf numFmtId="199" fontId="110" fillId="0" borderId="0" applyFill="0" applyBorder="0">
      <alignment horizontal="center" vertical="center"/>
    </xf>
    <xf numFmtId="200" fontId="110" fillId="0" borderId="0" applyFill="0" applyBorder="0">
      <alignment horizontal="center" vertical="center"/>
    </xf>
    <xf numFmtId="0" fontId="193" fillId="0" borderId="0" applyFill="0" applyBorder="0">
      <alignment horizontal="right" vertical="center"/>
    </xf>
    <xf numFmtId="201" fontId="110" fillId="0" borderId="0" applyFill="0" applyBorder="0">
      <alignment horizontal="right" vertical="center"/>
    </xf>
    <xf numFmtId="0" fontId="194" fillId="0" borderId="0" applyNumberFormat="0" applyAlignment="0"/>
    <xf numFmtId="0" fontId="194" fillId="0" borderId="0" applyNumberFormat="0" applyAlignment="0"/>
    <xf numFmtId="240" fontId="195" fillId="0" borderId="0">
      <alignment horizontal="right" vertical="center"/>
      <protection locked="0"/>
    </xf>
    <xf numFmtId="242" fontId="111" fillId="0" borderId="0">
      <alignment horizontal="center" vertical="center"/>
      <protection locked="0"/>
    </xf>
    <xf numFmtId="0" fontId="112" fillId="0" borderId="0">
      <alignment vertical="center"/>
      <protection locked="0"/>
    </xf>
    <xf numFmtId="0" fontId="113" fillId="0" borderId="0">
      <alignment vertical="center"/>
      <protection locked="0"/>
    </xf>
    <xf numFmtId="0" fontId="114" fillId="0" borderId="0">
      <alignment vertical="center"/>
      <protection locked="0"/>
    </xf>
    <xf numFmtId="0" fontId="111" fillId="0" borderId="0">
      <alignment vertical="center"/>
      <protection locked="0"/>
    </xf>
    <xf numFmtId="243" fontId="111" fillId="0" borderId="0">
      <alignment horizontal="center" vertical="center"/>
      <protection locked="0"/>
    </xf>
    <xf numFmtId="244" fontId="111" fillId="0" borderId="0">
      <alignment horizontal="center" vertical="center"/>
      <protection locked="0"/>
    </xf>
    <xf numFmtId="245" fontId="111" fillId="0" borderId="0">
      <alignment horizontal="center" vertical="center"/>
      <protection locked="0"/>
    </xf>
    <xf numFmtId="0" fontId="115" fillId="0" borderId="0">
      <alignment vertical="center"/>
      <protection locked="0"/>
    </xf>
    <xf numFmtId="0" fontId="116" fillId="0" borderId="0">
      <alignment vertical="center"/>
      <protection locked="0"/>
    </xf>
    <xf numFmtId="196" fontId="117" fillId="0" borderId="0">
      <alignment horizontal="center" vertical="center"/>
      <protection locked="0"/>
    </xf>
    <xf numFmtId="240" fontId="117" fillId="0" borderId="0">
      <alignment horizontal="right" vertical="center"/>
      <protection locked="0"/>
    </xf>
    <xf numFmtId="0" fontId="118" fillId="0" borderId="0">
      <alignment vertical="center"/>
      <protection locked="0"/>
    </xf>
    <xf numFmtId="0" fontId="119" fillId="0" borderId="0">
      <alignment vertical="center"/>
      <protection locked="0"/>
    </xf>
    <xf numFmtId="0" fontId="120" fillId="0" borderId="0">
      <alignment vertical="center"/>
      <protection locked="0"/>
    </xf>
    <xf numFmtId="0" fontId="117" fillId="0" borderId="0">
      <alignment vertical="center"/>
      <protection locked="0"/>
    </xf>
    <xf numFmtId="198" fontId="117" fillId="0" borderId="0">
      <alignment horizontal="center" vertical="center"/>
      <protection locked="0"/>
    </xf>
    <xf numFmtId="199" fontId="117" fillId="0" borderId="0">
      <alignment horizontal="center" vertical="center"/>
      <protection locked="0"/>
    </xf>
    <xf numFmtId="200" fontId="117" fillId="0" borderId="0">
      <alignment horizontal="center" vertical="center"/>
      <protection locked="0"/>
    </xf>
    <xf numFmtId="0" fontId="120" fillId="0" borderId="0">
      <alignment horizontal="right" vertical="center"/>
      <protection locked="0"/>
    </xf>
    <xf numFmtId="201" fontId="117" fillId="0" borderId="0">
      <alignment horizontal="right" vertical="center"/>
      <protection locked="0"/>
    </xf>
    <xf numFmtId="5" fontId="117" fillId="0" borderId="0">
      <alignment horizontal="center" vertical="center"/>
      <protection locked="0"/>
    </xf>
    <xf numFmtId="14" fontId="117" fillId="0" borderId="0">
      <alignment horizontal="center" vertical="center"/>
      <protection locked="0"/>
    </xf>
    <xf numFmtId="185" fontId="117" fillId="0" borderId="0">
      <alignment horizontal="center" vertical="center"/>
      <protection locked="0"/>
    </xf>
    <xf numFmtId="37" fontId="117" fillId="0" borderId="0">
      <alignment horizontal="center" vertical="center"/>
      <protection locked="0"/>
    </xf>
    <xf numFmtId="186" fontId="117" fillId="0" borderId="0">
      <alignment horizontal="center" vertical="center"/>
      <protection locked="0"/>
    </xf>
    <xf numFmtId="0" fontId="117" fillId="0" borderId="0">
      <alignment horizontal="center" vertical="center"/>
      <protection locked="0"/>
    </xf>
    <xf numFmtId="0" fontId="101" fillId="0" borderId="0" applyFont="0" applyFill="0" applyBorder="0" applyAlignment="0" applyProtection="0"/>
    <xf numFmtId="0" fontId="196" fillId="12" borderId="0" applyNumberFormat="0" applyBorder="0" applyAlignment="0" applyProtection="0"/>
    <xf numFmtId="38" fontId="123" fillId="58" borderId="0" applyNumberFormat="0" applyBorder="0" applyAlignment="0" applyProtection="0"/>
    <xf numFmtId="38" fontId="123" fillId="58" borderId="0" applyNumberFormat="0" applyBorder="0" applyAlignment="0" applyProtection="0"/>
    <xf numFmtId="38" fontId="123" fillId="58" borderId="0" applyNumberFormat="0" applyBorder="0" applyAlignment="0" applyProtection="0"/>
    <xf numFmtId="38" fontId="123" fillId="58" borderId="0" applyNumberFormat="0" applyBorder="0" applyAlignment="0" applyProtection="0"/>
    <xf numFmtId="38" fontId="123" fillId="58" borderId="0" applyNumberFormat="0" applyBorder="0" applyAlignment="0" applyProtection="0"/>
    <xf numFmtId="38" fontId="123" fillId="58" borderId="0" applyNumberFormat="0" applyBorder="0" applyAlignment="0" applyProtection="0"/>
    <xf numFmtId="38" fontId="123" fillId="58" borderId="0" applyNumberFormat="0" applyBorder="0" applyAlignment="0" applyProtection="0"/>
    <xf numFmtId="9" fontId="122" fillId="55" borderId="0">
      <alignment horizontal="right"/>
      <protection locked="0"/>
    </xf>
    <xf numFmtId="0" fontId="141" fillId="0" borderId="0" applyFont="0" applyFill="0" applyBorder="0" applyAlignment="0" applyProtection="0">
      <alignment horizontal="right"/>
    </xf>
    <xf numFmtId="0" fontId="10" fillId="80" borderId="0"/>
    <xf numFmtId="0" fontId="10" fillId="80" borderId="0"/>
    <xf numFmtId="0" fontId="10" fillId="80" borderId="0"/>
    <xf numFmtId="0" fontId="197" fillId="0" borderId="51">
      <alignment horizontal="left"/>
    </xf>
    <xf numFmtId="0" fontId="198" fillId="0" borderId="0">
      <alignment horizontal="right"/>
    </xf>
    <xf numFmtId="37" fontId="131" fillId="0" borderId="0">
      <alignment horizontal="right"/>
    </xf>
    <xf numFmtId="0" fontId="199" fillId="0" borderId="0">
      <alignment horizontal="left"/>
    </xf>
    <xf numFmtId="37" fontId="200" fillId="0" borderId="0">
      <alignment horizontal="right"/>
    </xf>
    <xf numFmtId="0" fontId="201" fillId="0" borderId="0" applyProtection="0">
      <alignment horizontal="right"/>
    </xf>
    <xf numFmtId="0" fontId="202" fillId="0" borderId="0">
      <alignment vertical="top"/>
    </xf>
    <xf numFmtId="0" fontId="66" fillId="57" borderId="98">
      <alignment horizontal="left"/>
    </xf>
    <xf numFmtId="0" fontId="203" fillId="0" borderId="36" applyNumberFormat="0" applyAlignment="0" applyProtection="0">
      <alignment horizontal="left" vertical="center"/>
    </xf>
    <xf numFmtId="179" fontId="203" fillId="0" borderId="36" applyNumberFormat="0" applyAlignment="0" applyProtection="0">
      <alignment horizontal="left" vertical="center"/>
    </xf>
    <xf numFmtId="0" fontId="203" fillId="0" borderId="55">
      <alignment horizontal="left" vertical="center"/>
    </xf>
    <xf numFmtId="0" fontId="203" fillId="0" borderId="55">
      <alignment horizontal="left" vertical="center"/>
    </xf>
    <xf numFmtId="179" fontId="203" fillId="0" borderId="55">
      <alignment horizontal="left" vertical="center"/>
    </xf>
    <xf numFmtId="179" fontId="203" fillId="0" borderId="55">
      <alignment horizontal="left" vertical="center"/>
    </xf>
    <xf numFmtId="0" fontId="204" fillId="81" borderId="0"/>
    <xf numFmtId="246" fontId="13" fillId="0" borderId="0">
      <alignment horizontal="left"/>
    </xf>
    <xf numFmtId="0" fontId="118" fillId="0" borderId="0"/>
    <xf numFmtId="0" fontId="18" fillId="0" borderId="0"/>
    <xf numFmtId="0" fontId="174" fillId="0" borderId="0">
      <alignment horizontal="left"/>
    </xf>
    <xf numFmtId="0" fontId="205" fillId="0" borderId="0"/>
    <xf numFmtId="0" fontId="205" fillId="0" borderId="109"/>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2" fontId="24" fillId="0" borderId="0" applyNumberFormat="0" applyFill="0" applyBorder="0" applyAlignment="0" applyProtection="0"/>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4" fillId="0" borderId="0" applyNumberFormat="0" applyFill="0" applyBorder="0" applyAlignment="0" applyProtection="0"/>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2" fontId="24" fillId="0" borderId="0" applyNumberFormat="0" applyFill="0" applyBorder="0" applyAlignment="0" applyProtection="0"/>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9" fontId="207"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4" fillId="0" borderId="0" applyNumberFormat="0" applyFill="0" applyBorder="0" applyAlignment="0" applyProtection="0"/>
    <xf numFmtId="0" fontId="208"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2" fontId="4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4" fillId="0" borderId="0" applyNumberFormat="0" applyFill="0" applyBorder="0" applyAlignment="0" applyProtection="0"/>
    <xf numFmtId="0" fontId="210" fillId="0" borderId="0" applyNumberFormat="0" applyFill="0" applyBorder="0" applyAlignment="0" applyProtection="0">
      <alignment vertical="top"/>
      <protection locked="0"/>
    </xf>
    <xf numFmtId="172" fontId="24" fillId="0" borderId="0" applyNumberFormat="0" applyFill="0" applyBorder="0" applyAlignment="0" applyProtection="0"/>
    <xf numFmtId="0" fontId="211"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2" fontId="4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72" fontId="49" fillId="0" borderId="0" applyNumberFormat="0" applyFill="0" applyBorder="0" applyAlignment="0" applyProtection="0">
      <alignment vertical="top"/>
      <protection locked="0"/>
    </xf>
    <xf numFmtId="172" fontId="211"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3" fillId="0" borderId="0" applyNumberFormat="0" applyFill="0" applyBorder="0" applyAlignment="0" applyProtection="0"/>
    <xf numFmtId="0" fontId="214" fillId="0" borderId="0" applyFill="0" applyBorder="0">
      <alignment horizontal="center" vertical="center"/>
      <protection locked="0"/>
    </xf>
    <xf numFmtId="0" fontId="214" fillId="0" borderId="0" applyFill="0" applyBorder="0">
      <alignment horizontal="center" vertical="center"/>
      <protection locked="0"/>
    </xf>
    <xf numFmtId="0" fontId="215" fillId="0" borderId="0" applyFill="0" applyBorder="0">
      <alignment horizontal="left" vertical="center"/>
      <protection locked="0"/>
    </xf>
    <xf numFmtId="0" fontId="215" fillId="0" borderId="0" applyFill="0" applyBorder="0">
      <alignment horizontal="left" vertical="center"/>
      <protection locked="0"/>
    </xf>
    <xf numFmtId="0" fontId="215" fillId="0" borderId="0" applyFill="0" applyBorder="0">
      <alignment horizontal="left" vertical="center"/>
      <protection locked="0"/>
    </xf>
    <xf numFmtId="15" fontId="121" fillId="79" borderId="110"/>
    <xf numFmtId="15" fontId="121" fillId="79" borderId="110"/>
    <xf numFmtId="247" fontId="121" fillId="55" borderId="110"/>
    <xf numFmtId="247" fontId="121" fillId="55" borderId="11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10" fontId="123" fillId="82" borderId="71" applyNumberFormat="0" applyBorder="0" applyAlignment="0" applyProtection="0"/>
    <xf numFmtId="0" fontId="216" fillId="83" borderId="64" applyNumberFormat="0" applyAlignment="0" applyProtection="0"/>
    <xf numFmtId="0" fontId="217" fillId="15" borderId="64" applyNumberFormat="0" applyAlignment="0" applyProtection="0"/>
    <xf numFmtId="0" fontId="47" fillId="0" borderId="0" applyNumberFormat="0" applyBorder="0" applyAlignment="0"/>
    <xf numFmtId="0" fontId="152" fillId="0" borderId="0" applyFill="0" applyBorder="0">
      <alignment vertical="center"/>
    </xf>
    <xf numFmtId="242" fontId="110" fillId="0" borderId="0" applyFill="0" applyBorder="0">
      <alignment horizontal="center" vertical="center"/>
    </xf>
    <xf numFmtId="240" fontId="110" fillId="0" borderId="0" applyFill="0" applyBorder="0">
      <alignment horizontal="right" vertical="center"/>
    </xf>
    <xf numFmtId="243" fontId="110" fillId="0" borderId="0" applyFill="0" applyBorder="0">
      <alignment horizontal="center" vertical="center"/>
    </xf>
    <xf numFmtId="244" fontId="110" fillId="0" borderId="0" applyFill="0" applyBorder="0">
      <alignment horizontal="center" vertical="center"/>
    </xf>
    <xf numFmtId="245" fontId="110" fillId="0" borderId="0" applyFill="0" applyBorder="0">
      <alignment horizontal="center" vertical="center"/>
    </xf>
    <xf numFmtId="201" fontId="110" fillId="0" borderId="0" applyFill="0" applyBorder="0">
      <alignment horizontal="right" vertical="center"/>
    </xf>
    <xf numFmtId="0" fontId="218" fillId="0" borderId="0" applyFill="0" applyBorder="0">
      <alignment vertical="center"/>
    </xf>
    <xf numFmtId="0" fontId="219" fillId="0" borderId="0" applyFill="0" applyBorder="0">
      <alignment vertical="center"/>
    </xf>
    <xf numFmtId="0" fontId="193" fillId="0" borderId="0" applyFill="0" applyBorder="0">
      <alignment vertical="center"/>
    </xf>
    <xf numFmtId="0" fontId="110" fillId="0" borderId="0" applyFill="0" applyBorder="0">
      <alignment vertical="center"/>
    </xf>
    <xf numFmtId="5" fontId="110" fillId="0" borderId="0" applyFill="0" applyBorder="0">
      <alignment horizontal="center" vertical="center"/>
    </xf>
    <xf numFmtId="184" fontId="110" fillId="0" borderId="0" applyFill="0" applyBorder="0">
      <alignment horizontal="center" vertical="center"/>
    </xf>
    <xf numFmtId="185" fontId="110" fillId="0" borderId="0" applyFill="0" applyBorder="0">
      <alignment horizontal="center" vertical="center"/>
    </xf>
    <xf numFmtId="37" fontId="110" fillId="0" borderId="0" applyFill="0" applyBorder="0">
      <alignment horizontal="center" vertical="center"/>
    </xf>
    <xf numFmtId="186" fontId="110" fillId="0" borderId="0" applyFill="0" applyBorder="0">
      <alignment horizontal="center" vertical="center"/>
    </xf>
    <xf numFmtId="0" fontId="110" fillId="0" borderId="0" applyFill="0" applyBorder="0">
      <alignment horizontal="center" vertical="center"/>
    </xf>
    <xf numFmtId="187" fontId="110" fillId="0" borderId="0" applyFill="0" applyBorder="0">
      <alignment horizontal="center" vertical="center"/>
    </xf>
    <xf numFmtId="0" fontId="220" fillId="0" borderId="0" applyFill="0" applyBorder="0">
      <alignment vertical="center"/>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41" fontId="10" fillId="84" borderId="0" applyFont="0" applyBorder="0" applyAlignment="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10" fontId="10" fillId="85"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248" fontId="10" fillId="86" borderId="0" applyFont="0" applyBorder="0">
      <alignment horizontal="right"/>
      <protection locked="0"/>
    </xf>
    <xf numFmtId="41" fontId="10" fillId="82" borderId="0" applyFont="0" applyBorder="0">
      <alignment horizontal="right"/>
      <protection locked="0"/>
    </xf>
    <xf numFmtId="9" fontId="12" fillId="82" borderId="0" applyFont="0" applyBorder="0">
      <alignment horizontal="right"/>
      <protection locked="0"/>
    </xf>
    <xf numFmtId="174" fontId="221" fillId="0" borderId="0">
      <alignment horizontal="center"/>
    </xf>
    <xf numFmtId="0" fontId="139" fillId="0" borderId="111" applyNumberFormat="0" applyAlignment="0"/>
    <xf numFmtId="0" fontId="139" fillId="0" borderId="111" applyNumberFormat="0" applyAlignment="0"/>
    <xf numFmtId="0" fontId="222" fillId="0" borderId="55" applyNumberFormat="0" applyAlignment="0"/>
    <xf numFmtId="0" fontId="222" fillId="0" borderId="55" applyNumberFormat="0" applyAlignment="0"/>
    <xf numFmtId="0" fontId="222" fillId="0" borderId="55" applyNumberFormat="0" applyAlignment="0"/>
    <xf numFmtId="0" fontId="222" fillId="0" borderId="55" applyNumberFormat="0" applyAlignment="0"/>
    <xf numFmtId="0" fontId="139" fillId="0" borderId="112" applyNumberFormat="0" applyAlignment="0"/>
    <xf numFmtId="0" fontId="139" fillId="0" borderId="112" applyNumberFormat="0" applyAlignment="0"/>
    <xf numFmtId="249" fontId="139" fillId="87" borderId="71" applyAlignment="0"/>
    <xf numFmtId="249" fontId="139" fillId="87" borderId="71"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39" fillId="0" borderId="53" applyNumberFormat="0" applyAlignment="0"/>
    <xf numFmtId="0" fontId="10" fillId="0" borderId="53" applyNumberFormat="0" applyFont="0" applyFill="0" applyAlignment="0"/>
    <xf numFmtId="250" fontId="223" fillId="88" borderId="113" applyAlignment="0"/>
    <xf numFmtId="0" fontId="84" fillId="0" borderId="71" applyNumberFormat="0"/>
    <xf numFmtId="0" fontId="84" fillId="0" borderId="71" applyNumberFormat="0"/>
    <xf numFmtId="0" fontId="84" fillId="0" borderId="71" applyNumberFormat="0"/>
    <xf numFmtId="0" fontId="84" fillId="0" borderId="71" applyNumberFormat="0"/>
    <xf numFmtId="249" fontId="224" fillId="88" borderId="114" applyAlignment="0"/>
    <xf numFmtId="0" fontId="225" fillId="0" borderId="66" applyNumberFormat="0" applyFill="0" applyAlignment="0" applyProtection="0"/>
    <xf numFmtId="0" fontId="226" fillId="0" borderId="71" applyFill="0">
      <alignment horizontal="center" vertical="center"/>
    </xf>
    <xf numFmtId="0" fontId="226" fillId="0" borderId="71" applyFill="0">
      <alignment horizontal="center" vertical="center"/>
    </xf>
    <xf numFmtId="0" fontId="123" fillId="0" borderId="71" applyFill="0">
      <alignment horizontal="center" vertical="center"/>
    </xf>
    <xf numFmtId="0" fontId="123" fillId="0" borderId="71" applyFill="0">
      <alignment horizontal="center" vertical="center"/>
    </xf>
    <xf numFmtId="251" fontId="123" fillId="0" borderId="71" applyFill="0">
      <alignment horizontal="center" vertical="center"/>
    </xf>
    <xf numFmtId="251" fontId="123" fillId="0" borderId="71" applyFill="0">
      <alignment horizontal="center" vertical="center"/>
    </xf>
    <xf numFmtId="0" fontId="110" fillId="0" borderId="115" applyFill="0">
      <alignment horizontal="center" vertical="center"/>
    </xf>
    <xf numFmtId="0" fontId="110" fillId="0" borderId="115" applyFill="0">
      <alignment horizontal="center" vertical="center"/>
    </xf>
    <xf numFmtId="0" fontId="110" fillId="0" borderId="115" applyFill="0">
      <alignment horizontal="center" vertical="center"/>
    </xf>
    <xf numFmtId="0" fontId="110" fillId="0" borderId="115" applyFill="0">
      <alignment horizontal="center" vertical="center"/>
    </xf>
    <xf numFmtId="0" fontId="193" fillId="0" borderId="115" applyFill="0">
      <alignment horizontal="center" vertical="center"/>
    </xf>
    <xf numFmtId="0" fontId="193" fillId="0" borderId="115" applyFill="0">
      <alignment horizontal="center" vertical="center"/>
    </xf>
    <xf numFmtId="0" fontId="193" fillId="0" borderId="115" applyFill="0">
      <alignment horizontal="center" vertical="center"/>
    </xf>
    <xf numFmtId="0" fontId="193" fillId="0" borderId="115" applyFill="0">
      <alignment horizontal="center" vertical="center"/>
    </xf>
    <xf numFmtId="252" fontId="110" fillId="0" borderId="115" applyFill="0">
      <alignment horizontal="center" vertical="center"/>
    </xf>
    <xf numFmtId="252" fontId="110" fillId="0" borderId="115" applyFill="0">
      <alignment horizontal="center" vertical="center"/>
    </xf>
    <xf numFmtId="252" fontId="110" fillId="0" borderId="115" applyFill="0">
      <alignment horizontal="center" vertical="center"/>
    </xf>
    <xf numFmtId="252" fontId="110"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37" fontId="117" fillId="0" borderId="115" applyFill="0">
      <alignment horizontal="center" vertical="center"/>
    </xf>
    <xf numFmtId="0" fontId="111" fillId="0" borderId="115">
      <alignment horizontal="center" vertical="center"/>
      <protection locked="0"/>
    </xf>
    <xf numFmtId="0" fontId="111" fillId="0" borderId="115">
      <alignment horizontal="center" vertical="center"/>
      <protection locked="0"/>
    </xf>
    <xf numFmtId="0" fontId="111" fillId="0" borderId="115">
      <alignment horizontal="center" vertical="center"/>
      <protection locked="0"/>
    </xf>
    <xf numFmtId="0" fontId="111" fillId="0" borderId="115">
      <alignment horizontal="center" vertical="center"/>
      <protection locked="0"/>
    </xf>
    <xf numFmtId="0" fontId="115" fillId="0" borderId="0">
      <alignment vertical="center"/>
      <protection locked="0"/>
    </xf>
    <xf numFmtId="0" fontId="114" fillId="0" borderId="115">
      <alignment horizontal="center" vertical="center"/>
      <protection locked="0"/>
    </xf>
    <xf numFmtId="0" fontId="114" fillId="0" borderId="115">
      <alignment horizontal="center" vertical="center"/>
      <protection locked="0"/>
    </xf>
    <xf numFmtId="0" fontId="114" fillId="0" borderId="115">
      <alignment horizontal="center" vertical="center"/>
      <protection locked="0"/>
    </xf>
    <xf numFmtId="0" fontId="114" fillId="0" borderId="115">
      <alignment horizontal="center" vertical="center"/>
      <protection locked="0"/>
    </xf>
    <xf numFmtId="252" fontId="111" fillId="0" borderId="115">
      <alignment horizontal="center" vertical="center"/>
      <protection locked="0"/>
    </xf>
    <xf numFmtId="252" fontId="111" fillId="0" borderId="115">
      <alignment horizontal="center" vertical="center"/>
      <protection locked="0"/>
    </xf>
    <xf numFmtId="252" fontId="111" fillId="0" borderId="115">
      <alignment horizontal="center" vertical="center"/>
      <protection locked="0"/>
    </xf>
    <xf numFmtId="252" fontId="111" fillId="0" borderId="115">
      <alignment horizontal="center" vertical="center"/>
      <protection locked="0"/>
    </xf>
    <xf numFmtId="37" fontId="117" fillId="0" borderId="115">
      <alignment horizontal="center" vertical="center"/>
      <protection locked="0"/>
    </xf>
    <xf numFmtId="37" fontId="117" fillId="0" borderId="115">
      <alignment horizontal="center" vertical="center"/>
      <protection locked="0"/>
    </xf>
    <xf numFmtId="37" fontId="117" fillId="0" borderId="115">
      <alignment horizontal="center" vertical="center"/>
      <protection locked="0"/>
    </xf>
    <xf numFmtId="37" fontId="117" fillId="0" borderId="115">
      <alignment horizontal="center" vertical="center"/>
      <protection locked="0"/>
    </xf>
    <xf numFmtId="0" fontId="114" fillId="0" borderId="0">
      <alignment vertical="center"/>
      <protection locked="0"/>
    </xf>
    <xf numFmtId="0" fontId="116" fillId="0" borderId="0">
      <alignment vertical="center"/>
      <protection locked="0"/>
    </xf>
    <xf numFmtId="0" fontId="158" fillId="89" borderId="0">
      <alignment horizontal="right" vertical="center"/>
    </xf>
    <xf numFmtId="0" fontId="35" fillId="90" borderId="0"/>
    <xf numFmtId="0" fontId="15"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10" fillId="0" borderId="0" applyNumberFormat="0" applyFill="0" applyBorder="0" applyAlignment="0" applyProtection="0"/>
    <xf numFmtId="202" fontId="110" fillId="0" borderId="0" applyFill="0" applyBorder="0">
      <alignment horizontal="center" vertical="center"/>
    </xf>
    <xf numFmtId="189" fontId="110" fillId="0" borderId="0" applyFill="0" applyBorder="0">
      <alignment horizontal="center" vertical="center"/>
    </xf>
    <xf numFmtId="203" fontId="110" fillId="0" borderId="0" applyFill="0" applyBorder="0">
      <alignment horizontal="center" vertical="center"/>
    </xf>
    <xf numFmtId="204" fontId="110" fillId="0" borderId="0" applyFill="0" applyBorder="0">
      <alignment horizontal="center" vertical="center"/>
    </xf>
    <xf numFmtId="186" fontId="110" fillId="0" borderId="0" applyFill="0" applyBorder="0">
      <alignment horizontal="center" vertical="center"/>
    </xf>
    <xf numFmtId="0" fontId="110" fillId="0" borderId="0" applyFill="0" applyBorder="0">
      <alignment horizontal="center" vertical="center"/>
    </xf>
    <xf numFmtId="206" fontId="110" fillId="0" borderId="0" applyFill="0" applyBorder="0">
      <alignment horizontal="center" vertical="center"/>
    </xf>
    <xf numFmtId="165" fontId="228" fillId="0" borderId="0" applyFont="0" applyFill="0" applyBorder="0" applyAlignment="0" applyProtection="0"/>
    <xf numFmtId="0" fontId="10" fillId="0" borderId="0" applyFont="0" applyFill="0" applyBorder="0" applyAlignment="0" applyProtection="0"/>
    <xf numFmtId="253" fontId="10" fillId="0" borderId="0" applyFont="0" applyFill="0" applyBorder="0" applyAlignment="0" applyProtection="0"/>
    <xf numFmtId="254" fontId="10" fillId="0" borderId="0" applyFont="0" applyFill="0" applyBorder="0" applyAlignment="0" applyProtection="0"/>
    <xf numFmtId="0" fontId="29" fillId="91" borderId="0"/>
    <xf numFmtId="240" fontId="195" fillId="0" borderId="0" applyFill="0" applyBorder="0">
      <alignment horizontal="right" vertical="center"/>
    </xf>
    <xf numFmtId="240" fontId="195" fillId="0" borderId="0" applyFill="0" applyBorder="0">
      <alignment horizontal="right" vertical="center"/>
    </xf>
    <xf numFmtId="0" fontId="203" fillId="0" borderId="0" applyFill="0" applyBorder="0">
      <alignment horizontal="left" vertical="center"/>
    </xf>
    <xf numFmtId="0" fontId="203" fillId="0" borderId="0" applyFill="0" applyBorder="0">
      <alignment horizontal="left" vertical="center"/>
    </xf>
    <xf numFmtId="0" fontId="203" fillId="0" borderId="0" applyFill="0" applyBorder="0">
      <alignment horizontal="left" vertical="center"/>
    </xf>
    <xf numFmtId="255" fontId="10" fillId="0" borderId="0" applyFont="0" applyFill="0" applyBorder="0" applyAlignment="0" applyProtection="0"/>
    <xf numFmtId="256" fontId="10" fillId="0" borderId="0" applyFont="0" applyFill="0" applyBorder="0" applyAlignment="0" applyProtection="0"/>
    <xf numFmtId="0" fontId="141" fillId="0" borderId="0" applyFont="0" applyFill="0" applyBorder="0" applyAlignment="0" applyProtection="0">
      <alignment horizontal="right"/>
    </xf>
    <xf numFmtId="49" fontId="229" fillId="67" borderId="0">
      <alignment horizontal="centerContinuous" vertical="center"/>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257" fontId="230" fillId="0" borderId="116">
      <alignment horizontal="right"/>
    </xf>
    <xf numFmtId="0" fontId="231" fillId="86" borderId="117"/>
    <xf numFmtId="0" fontId="232" fillId="14" borderId="0" applyNumberFormat="0" applyBorder="0" applyAlignment="0" applyProtection="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37" fontId="233" fillId="0" borderId="0"/>
    <xf numFmtId="258" fontId="234" fillId="0" borderId="0"/>
    <xf numFmtId="259" fontId="84"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lignment wrapText="1"/>
    </xf>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179"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alignment wrapText="1"/>
    </xf>
    <xf numFmtId="0" fontId="74" fillId="0" borderId="0"/>
    <xf numFmtId="0" fontId="10" fillId="0" borderId="0"/>
    <xf numFmtId="0" fontId="10" fillId="0" borderId="0"/>
    <xf numFmtId="0" fontId="74" fillId="0" borderId="0"/>
    <xf numFmtId="260" fontId="10" fillId="0" borderId="0"/>
    <xf numFmtId="0" fontId="74" fillId="0" borderId="0"/>
    <xf numFmtId="0" fontId="74" fillId="0" borderId="0"/>
    <xf numFmtId="0" fontId="10" fillId="0" borderId="0"/>
    <xf numFmtId="261" fontId="10" fillId="0" borderId="0"/>
    <xf numFmtId="0" fontId="10" fillId="0" borderId="0"/>
    <xf numFmtId="0" fontId="10" fillId="0" borderId="0"/>
    <xf numFmtId="0" fontId="10" fillId="0" borderId="0"/>
    <xf numFmtId="260" fontId="10" fillId="0" borderId="0"/>
    <xf numFmtId="0" fontId="10" fillId="0" borderId="0"/>
    <xf numFmtId="0" fontId="10" fillId="0" borderId="0"/>
    <xf numFmtId="0" fontId="8" fillId="0" borderId="0"/>
    <xf numFmtId="0" fontId="90" fillId="0" borderId="0"/>
    <xf numFmtId="260" fontId="10" fillId="0" borderId="0"/>
    <xf numFmtId="0" fontId="90" fillId="0" borderId="0"/>
    <xf numFmtId="179" fontId="1" fillId="0" borderId="0"/>
    <xf numFmtId="0" fontId="1" fillId="0" borderId="0"/>
    <xf numFmtId="0" fontId="10" fillId="0" borderId="0"/>
    <xf numFmtId="0" fontId="10" fillId="0" borderId="0"/>
    <xf numFmtId="0" fontId="10" fillId="0" borderId="0"/>
    <xf numFmtId="0" fontId="10" fillId="0" borderId="0"/>
    <xf numFmtId="262" fontId="144" fillId="0" borderId="0"/>
    <xf numFmtId="0" fontId="145" fillId="0" borderId="0"/>
    <xf numFmtId="0" fontId="47" fillId="0" borderId="0"/>
    <xf numFmtId="0" fontId="47" fillId="0" borderId="0"/>
    <xf numFmtId="179" fontId="10" fillId="0" borderId="0"/>
    <xf numFmtId="177" fontId="1" fillId="0" borderId="0"/>
    <xf numFmtId="177" fontId="1" fillId="0" borderId="0"/>
    <xf numFmtId="0" fontId="47" fillId="0" borderId="0"/>
    <xf numFmtId="0" fontId="47" fillId="0" borderId="0"/>
    <xf numFmtId="0" fontId="47" fillId="0" borderId="0"/>
    <xf numFmtId="0" fontId="47" fillId="0" borderId="0"/>
    <xf numFmtId="179" fontId="10" fillId="0" borderId="0"/>
    <xf numFmtId="0" fontId="47" fillId="0" borderId="0"/>
    <xf numFmtId="0" fontId="47" fillId="0" borderId="0"/>
    <xf numFmtId="0" fontId="47" fillId="0" borderId="0"/>
    <xf numFmtId="172" fontId="10" fillId="0" borderId="0"/>
    <xf numFmtId="179" fontId="1" fillId="0" borderId="0"/>
    <xf numFmtId="179" fontId="1" fillId="0" borderId="0"/>
    <xf numFmtId="179"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0" fillId="0" borderId="0"/>
    <xf numFmtId="177" fontId="10" fillId="0" borderId="0">
      <alignment wrapText="1"/>
    </xf>
    <xf numFmtId="177" fontId="10" fillId="0" borderId="0">
      <alignment wrapText="1"/>
    </xf>
    <xf numFmtId="172" fontId="10" fillId="0" borderId="0"/>
    <xf numFmtId="0" fontId="10" fillId="0" borderId="0"/>
    <xf numFmtId="0" fontId="90" fillId="0" borderId="0"/>
    <xf numFmtId="0" fontId="123" fillId="0" borderId="0"/>
    <xf numFmtId="0" fontId="123" fillId="0" borderId="0"/>
    <xf numFmtId="0" fontId="123" fillId="0" borderId="0"/>
    <xf numFmtId="0" fontId="1" fillId="0" borderId="0"/>
    <xf numFmtId="0" fontId="123" fillId="0" borderId="0"/>
    <xf numFmtId="172" fontId="1" fillId="0" borderId="0"/>
    <xf numFmtId="0" fontId="183" fillId="0" borderId="0"/>
    <xf numFmtId="179" fontId="1" fillId="0" borderId="0"/>
    <xf numFmtId="179" fontId="1" fillId="0" borderId="0"/>
    <xf numFmtId="179" fontId="1" fillId="0" borderId="0"/>
    <xf numFmtId="179" fontId="1" fillId="0" borderId="0"/>
    <xf numFmtId="0" fontId="10" fillId="0" borderId="0"/>
    <xf numFmtId="172" fontId="10" fillId="0" borderId="0"/>
    <xf numFmtId="0" fontId="123"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1" fontId="10" fillId="0" borderId="0"/>
    <xf numFmtId="172" fontId="1" fillId="0" borderId="0"/>
    <xf numFmtId="179" fontId="10" fillId="0" borderId="0"/>
    <xf numFmtId="0" fontId="90" fillId="0" borderId="0"/>
    <xf numFmtId="0" fontId="90" fillId="0" borderId="0"/>
    <xf numFmtId="0" fontId="90" fillId="0" borderId="0"/>
    <xf numFmtId="0" fontId="10" fillId="0" borderId="0"/>
    <xf numFmtId="0" fontId="90" fillId="0" borderId="0"/>
    <xf numFmtId="0" fontId="90" fillId="0" borderId="0"/>
    <xf numFmtId="0" fontId="235" fillId="0" borderId="0"/>
    <xf numFmtId="0" fontId="90" fillId="0" borderId="0"/>
    <xf numFmtId="0" fontId="90" fillId="0" borderId="0"/>
    <xf numFmtId="0" fontId="90" fillId="0" borderId="0"/>
    <xf numFmtId="0" fontId="10" fillId="0" borderId="0"/>
    <xf numFmtId="0" fontId="90" fillId="0" borderId="0"/>
    <xf numFmtId="0" fontId="90" fillId="0" borderId="0"/>
    <xf numFmtId="0" fontId="235" fillId="0" borderId="0"/>
    <xf numFmtId="0" fontId="1" fillId="0" borderId="0"/>
    <xf numFmtId="0" fontId="90" fillId="0" borderId="0"/>
    <xf numFmtId="0" fontId="90" fillId="0" borderId="0"/>
    <xf numFmtId="0" fontId="1" fillId="0" borderId="0"/>
    <xf numFmtId="0" fontId="10" fillId="0" borderId="0"/>
    <xf numFmtId="0" fontId="90" fillId="0" borderId="0"/>
    <xf numFmtId="0" fontId="90" fillId="0" borderId="0"/>
    <xf numFmtId="0" fontId="1" fillId="0" borderId="0"/>
    <xf numFmtId="0" fontId="10" fillId="0" borderId="0"/>
    <xf numFmtId="0" fontId="90" fillId="0" borderId="0"/>
    <xf numFmtId="0" fontId="90" fillId="0" borderId="0"/>
    <xf numFmtId="0" fontId="10" fillId="0" borderId="0"/>
    <xf numFmtId="0" fontId="90" fillId="0" borderId="0"/>
    <xf numFmtId="0" fontId="90" fillId="0" borderId="0"/>
    <xf numFmtId="0" fontId="90" fillId="0" borderId="0"/>
    <xf numFmtId="0" fontId="90" fillId="0" borderId="0"/>
    <xf numFmtId="0" fontId="90" fillId="0" borderId="0"/>
    <xf numFmtId="0" fontId="10" fillId="0" borderId="0"/>
    <xf numFmtId="0" fontId="90" fillId="0" borderId="0"/>
    <xf numFmtId="0" fontId="90" fillId="0" borderId="0"/>
    <xf numFmtId="0" fontId="10" fillId="0" borderId="0"/>
    <xf numFmtId="0" fontId="90" fillId="0" borderId="0"/>
    <xf numFmtId="0" fontId="10" fillId="0" borderId="0"/>
    <xf numFmtId="0" fontId="90" fillId="0" borderId="0"/>
    <xf numFmtId="0" fontId="10" fillId="0" borderId="0"/>
    <xf numFmtId="0" fontId="90" fillId="0" borderId="0"/>
    <xf numFmtId="0" fontId="10" fillId="0" borderId="0"/>
    <xf numFmtId="0" fontId="90" fillId="0" borderId="0"/>
    <xf numFmtId="0" fontId="10" fillId="0" borderId="0"/>
    <xf numFmtId="0" fontId="90" fillId="0" borderId="0"/>
    <xf numFmtId="0" fontId="90" fillId="0" borderId="0"/>
    <xf numFmtId="0" fontId="90" fillId="0" borderId="0"/>
    <xf numFmtId="0" fontId="10" fillId="0" borderId="0"/>
    <xf numFmtId="0" fontId="90" fillId="0" borderId="0"/>
    <xf numFmtId="0" fontId="90" fillId="0" borderId="0"/>
    <xf numFmtId="0" fontId="10" fillId="0" borderId="0"/>
    <xf numFmtId="0" fontId="10" fillId="0" borderId="0"/>
    <xf numFmtId="0" fontId="90" fillId="0" borderId="0"/>
    <xf numFmtId="0" fontId="90" fillId="0" borderId="0"/>
    <xf numFmtId="0" fontId="1" fillId="0" borderId="0"/>
    <xf numFmtId="0" fontId="90" fillId="0" borderId="0"/>
    <xf numFmtId="0" fontId="10" fillId="0" borderId="0"/>
    <xf numFmtId="177" fontId="10" fillId="0" borderId="0"/>
    <xf numFmtId="177" fontId="10" fillId="0" borderId="0"/>
    <xf numFmtId="0" fontId="10" fillId="0" borderId="0">
      <alignment wrapText="1"/>
    </xf>
    <xf numFmtId="0" fontId="149" fillId="0" borderId="0"/>
    <xf numFmtId="0" fontId="10" fillId="0" borderId="0"/>
    <xf numFmtId="0" fontId="10" fillId="0" borderId="0">
      <alignment wrapText="1"/>
    </xf>
    <xf numFmtId="179" fontId="1" fillId="0" borderId="0"/>
    <xf numFmtId="0" fontId="149" fillId="0" borderId="0"/>
    <xf numFmtId="0" fontId="10" fillId="0" borderId="0"/>
    <xf numFmtId="0" fontId="10"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23" fillId="0" borderId="0"/>
    <xf numFmtId="0" fontId="10" fillId="0" borderId="0">
      <alignment wrapText="1"/>
    </xf>
    <xf numFmtId="0" fontId="10" fillId="0" borderId="0"/>
    <xf numFmtId="0" fontId="10" fillId="0" borderId="0"/>
    <xf numFmtId="0" fontId="1" fillId="0" borderId="0"/>
    <xf numFmtId="0" fontId="1" fillId="0" borderId="0"/>
    <xf numFmtId="172" fontId="10" fillId="0" borderId="0"/>
    <xf numFmtId="0" fontId="10" fillId="0" borderId="0">
      <alignment wrapText="1"/>
    </xf>
    <xf numFmtId="0" fontId="90"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10" fillId="0" borderId="0" applyFill="0" applyBorder="0" applyAlignment="0" applyProtection="0"/>
    <xf numFmtId="0" fontId="90" fillId="0" borderId="0"/>
    <xf numFmtId="179" fontId="1" fillId="0" borderId="0"/>
    <xf numFmtId="0" fontId="1" fillId="0" borderId="0"/>
    <xf numFmtId="0" fontId="1" fillId="0" borderId="0"/>
    <xf numFmtId="0" fontId="149" fillId="0" borderId="0"/>
    <xf numFmtId="0" fontId="1" fillId="0" borderId="0"/>
    <xf numFmtId="0" fontId="1" fillId="0" borderId="0"/>
    <xf numFmtId="0" fontId="90" fillId="0" borderId="0"/>
    <xf numFmtId="0" fontId="10" fillId="0" borderId="0"/>
    <xf numFmtId="0" fontId="90" fillId="0" borderId="0"/>
    <xf numFmtId="0" fontId="10" fillId="0" borderId="0"/>
    <xf numFmtId="0" fontId="90" fillId="0" borderId="0"/>
    <xf numFmtId="0" fontId="90" fillId="0" borderId="0"/>
    <xf numFmtId="0" fontId="10" fillId="0" borderId="0"/>
    <xf numFmtId="0" fontId="90" fillId="0" borderId="0"/>
    <xf numFmtId="0" fontId="90" fillId="0" borderId="0"/>
    <xf numFmtId="0" fontId="10" fillId="0" borderId="0"/>
    <xf numFmtId="0" fontId="90" fillId="0" borderId="0"/>
    <xf numFmtId="0" fontId="10" fillId="0" borderId="0"/>
    <xf numFmtId="0" fontId="10" fillId="0" borderId="0"/>
    <xf numFmtId="179"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79" fontId="1" fillId="0" borderId="0"/>
    <xf numFmtId="0" fontId="10" fillId="0" borderId="0"/>
    <xf numFmtId="260" fontId="10" fillId="0" borderId="0"/>
    <xf numFmtId="0" fontId="47" fillId="0" borderId="0"/>
    <xf numFmtId="0" fontId="47" fillId="0" borderId="0"/>
    <xf numFmtId="0" fontId="47" fillId="0" borderId="0"/>
    <xf numFmtId="0" fontId="1"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 fillId="0" borderId="0"/>
    <xf numFmtId="0" fontId="1" fillId="0" borderId="0"/>
    <xf numFmtId="0" fontId="10" fillId="0" borderId="0"/>
    <xf numFmtId="0" fontId="10"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 fillId="0" borderId="0"/>
    <xf numFmtId="0" fontId="1" fillId="0" borderId="0"/>
    <xf numFmtId="0" fontId="1" fillId="0" borderId="0"/>
    <xf numFmtId="260" fontId="10" fillId="0" borderId="0"/>
    <xf numFmtId="0" fontId="1" fillId="0" borderId="0"/>
    <xf numFmtId="26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alignment wrapText="1"/>
    </xf>
    <xf numFmtId="0" fontId="10" fillId="0" borderId="0" applyFill="0" applyBorder="0" applyAlignment="0" applyProtection="0"/>
    <xf numFmtId="0" fontId="10" fillId="0" borderId="0"/>
    <xf numFmtId="0" fontId="123" fillId="0" borderId="0"/>
    <xf numFmtId="0" fontId="123" fillId="0" borderId="0"/>
    <xf numFmtId="260" fontId="10" fillId="0" borderId="0"/>
    <xf numFmtId="0" fontId="123" fillId="0" borderId="0"/>
    <xf numFmtId="260" fontId="10" fillId="0" borderId="0"/>
    <xf numFmtId="0" fontId="123" fillId="0" borderId="0"/>
    <xf numFmtId="0" fontId="10" fillId="0" borderId="0"/>
    <xf numFmtId="0" fontId="123" fillId="0" borderId="0"/>
    <xf numFmtId="0" fontId="145" fillId="0" borderId="0"/>
    <xf numFmtId="0" fontId="10" fillId="0" borderId="0">
      <alignment wrapText="1"/>
    </xf>
    <xf numFmtId="0" fontId="84" fillId="0" borderId="0"/>
    <xf numFmtId="0" fontId="123" fillId="0" borderId="0"/>
    <xf numFmtId="260" fontId="10" fillId="0" borderId="0"/>
    <xf numFmtId="260" fontId="10" fillId="0" borderId="0"/>
    <xf numFmtId="0" fontId="123" fillId="0" borderId="0"/>
    <xf numFmtId="0" fontId="10" fillId="0" borderId="0"/>
    <xf numFmtId="0" fontId="123" fillId="0" borderId="0"/>
    <xf numFmtId="0" fontId="123" fillId="0" borderId="0"/>
    <xf numFmtId="0" fontId="123" fillId="0" borderId="0"/>
    <xf numFmtId="260" fontId="10" fillId="0" borderId="0"/>
    <xf numFmtId="0" fontId="123" fillId="0" borderId="0"/>
    <xf numFmtId="260" fontId="10" fillId="0" borderId="0"/>
    <xf numFmtId="0" fontId="123" fillId="0" borderId="0"/>
    <xf numFmtId="0" fontId="10" fillId="0" borderId="0"/>
    <xf numFmtId="0" fontId="123" fillId="0" borderId="0"/>
    <xf numFmtId="172" fontId="1" fillId="0" borderId="0"/>
    <xf numFmtId="0" fontId="123" fillId="0" borderId="0"/>
    <xf numFmtId="260" fontId="10" fillId="0" borderId="0"/>
    <xf numFmtId="260" fontId="10" fillId="0" borderId="0"/>
    <xf numFmtId="0" fontId="10" fillId="0" borderId="0"/>
    <xf numFmtId="179" fontId="1" fillId="0" borderId="0"/>
    <xf numFmtId="0" fontId="123" fillId="0" borderId="0"/>
    <xf numFmtId="260" fontId="10" fillId="0" borderId="0"/>
    <xf numFmtId="260" fontId="10" fillId="0" borderId="0"/>
    <xf numFmtId="0" fontId="10" fillId="0" borderId="0"/>
    <xf numFmtId="0" fontId="10" fillId="0" borderId="0"/>
    <xf numFmtId="0" fontId="145" fillId="0" borderId="0"/>
    <xf numFmtId="0" fontId="10" fillId="0" borderId="0"/>
    <xf numFmtId="260" fontId="10" fillId="0" borderId="0"/>
    <xf numFmtId="260" fontId="10" fillId="0" borderId="0"/>
    <xf numFmtId="0" fontId="10" fillId="0" borderId="0"/>
    <xf numFmtId="0" fontId="90" fillId="0" borderId="0"/>
    <xf numFmtId="0" fontId="10" fillId="0" borderId="0"/>
    <xf numFmtId="0" fontId="90" fillId="0" borderId="0"/>
    <xf numFmtId="0" fontId="10" fillId="0" borderId="0"/>
    <xf numFmtId="179" fontId="1" fillId="0" borderId="0"/>
    <xf numFmtId="179" fontId="1" fillId="0" borderId="0"/>
    <xf numFmtId="179" fontId="1" fillId="0" borderId="0"/>
    <xf numFmtId="179" fontId="1" fillId="0" borderId="0"/>
    <xf numFmtId="179" fontId="1" fillId="0" borderId="0"/>
    <xf numFmtId="0" fontId="90" fillId="0" borderId="0"/>
    <xf numFmtId="0" fontId="90" fillId="0" borderId="0"/>
    <xf numFmtId="0" fontId="10" fillId="0" borderId="0"/>
    <xf numFmtId="179" fontId="1" fillId="0" borderId="0"/>
    <xf numFmtId="0" fontId="1" fillId="0" borderId="0"/>
    <xf numFmtId="0" fontId="1" fillId="0" borderId="0"/>
    <xf numFmtId="0" fontId="1" fillId="0" borderId="0"/>
    <xf numFmtId="179" fontId="1" fillId="0" borderId="0"/>
    <xf numFmtId="0" fontId="47" fillId="0" borderId="0"/>
    <xf numFmtId="0" fontId="47" fillId="0" borderId="0"/>
    <xf numFmtId="0" fontId="47" fillId="0" borderId="0"/>
    <xf numFmtId="0" fontId="47" fillId="0" borderId="0"/>
    <xf numFmtId="0" fontId="47" fillId="0" borderId="0"/>
    <xf numFmtId="0" fontId="147" fillId="0" borderId="0"/>
    <xf numFmtId="0" fontId="47"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58"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172"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9" fontId="1" fillId="0" borderId="0"/>
    <xf numFmtId="0" fontId="47"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0" fillId="0" borderId="0"/>
    <xf numFmtId="0" fontId="10" fillId="0" borderId="0"/>
    <xf numFmtId="0" fontId="90" fillId="0" borderId="0"/>
    <xf numFmtId="0" fontId="10" fillId="0" borderId="0"/>
    <xf numFmtId="0" fontId="1" fillId="0" borderId="0"/>
    <xf numFmtId="0" fontId="10" fillId="0" borderId="0"/>
    <xf numFmtId="0" fontId="1" fillId="0" borderId="0"/>
    <xf numFmtId="0" fontId="1" fillId="0" borderId="0"/>
    <xf numFmtId="0" fontId="10" fillId="0" borderId="0"/>
    <xf numFmtId="0" fontId="147" fillId="0" borderId="0"/>
    <xf numFmtId="0" fontId="47"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177" fontId="236" fillId="0" borderId="0"/>
    <xf numFmtId="177" fontId="236" fillId="0" borderId="0"/>
    <xf numFmtId="0" fontId="10" fillId="0" borderId="0">
      <alignment wrapText="1"/>
    </xf>
    <xf numFmtId="0" fontId="149" fillId="0" borderId="0"/>
    <xf numFmtId="179" fontId="47" fillId="0" borderId="0"/>
    <xf numFmtId="0" fontId="10" fillId="0" borderId="0">
      <alignment wrapText="1"/>
    </xf>
    <xf numFmtId="0" fontId="149" fillId="0" borderId="0"/>
    <xf numFmtId="0" fontId="10" fillId="0" borderId="0"/>
    <xf numFmtId="0" fontId="149" fillId="0" borderId="0"/>
    <xf numFmtId="0" fontId="10" fillId="0" borderId="0">
      <alignment wrapText="1"/>
    </xf>
    <xf numFmtId="0" fontId="149" fillId="0" borderId="0"/>
    <xf numFmtId="0" fontId="149" fillId="0" borderId="0"/>
    <xf numFmtId="0" fontId="149" fillId="0" borderId="0"/>
    <xf numFmtId="0" fontId="149" fillId="0" borderId="0"/>
    <xf numFmtId="0" fontId="149" fillId="0" borderId="0"/>
    <xf numFmtId="172" fontId="10" fillId="0" borderId="0"/>
    <xf numFmtId="0" fontId="149" fillId="0" borderId="0"/>
    <xf numFmtId="179" fontId="47" fillId="0" borderId="0"/>
    <xf numFmtId="0" fontId="149"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xf numFmtId="0" fontId="237" fillId="0" borderId="0"/>
    <xf numFmtId="0" fontId="15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9"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10"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7" fontId="1" fillId="0" borderId="0"/>
    <xf numFmtId="177" fontId="1" fillId="0" borderId="0"/>
    <xf numFmtId="0" fontId="10" fillId="0" borderId="0">
      <alignment wrapText="1"/>
    </xf>
    <xf numFmtId="0" fontId="10" fillId="0" borderId="0">
      <alignment wrapText="1"/>
    </xf>
    <xf numFmtId="0" fontId="10" fillId="0" borderId="0"/>
    <xf numFmtId="0" fontId="10" fillId="0" borderId="0">
      <alignment wrapText="1"/>
    </xf>
    <xf numFmtId="0" fontId="1" fillId="0" borderId="0"/>
    <xf numFmtId="0" fontId="10" fillId="0" borderId="0">
      <alignment wrapText="1"/>
    </xf>
    <xf numFmtId="0" fontId="10" fillId="0" borderId="0"/>
    <xf numFmtId="0" fontId="149" fillId="0" borderId="0"/>
    <xf numFmtId="179" fontId="10" fillId="0" borderId="0">
      <alignment horizontal="left" indent="2"/>
    </xf>
    <xf numFmtId="179" fontId="10" fillId="0" borderId="0">
      <alignment horizontal="left" indent="3"/>
    </xf>
    <xf numFmtId="179" fontId="10" fillId="0" borderId="0">
      <alignment horizontal="left" indent="4"/>
    </xf>
    <xf numFmtId="0" fontId="47" fillId="0" borderId="0"/>
    <xf numFmtId="0" fontId="10" fillId="0" borderId="0"/>
    <xf numFmtId="0" fontId="47" fillId="0" borderId="0"/>
    <xf numFmtId="0" fontId="47" fillId="0" borderId="0"/>
    <xf numFmtId="0" fontId="10" fillId="0" borderId="0"/>
    <xf numFmtId="0" fontId="10" fillId="0" borderId="0"/>
    <xf numFmtId="0" fontId="10"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0" fillId="0" borderId="0"/>
    <xf numFmtId="0" fontId="148"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Fill="0" applyBorder="0">
      <protection locked="0"/>
    </xf>
    <xf numFmtId="263" fontId="123" fillId="92" borderId="0">
      <alignment horizontal="right"/>
    </xf>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1" fillId="18" borderId="6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238" fillId="93" borderId="118" applyNumberFormat="0" applyFont="0" applyAlignment="0" applyProtection="0"/>
    <xf numFmtId="0" fontId="238"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238" fillId="93" borderId="118" applyNumberFormat="0" applyFont="0" applyAlignment="0" applyProtection="0"/>
    <xf numFmtId="0" fontId="238"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1" fillId="18" borderId="6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74" fillId="93" borderId="11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151"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47" fillId="18" borderId="68" applyNumberFormat="0" applyFont="0" applyAlignment="0" applyProtection="0"/>
    <xf numFmtId="0" fontId="239" fillId="68" borderId="0">
      <alignment horizontal="left" vertical="top" wrapText="1"/>
    </xf>
    <xf numFmtId="0" fontId="240" fillId="83" borderId="119" applyNumberFormat="0" applyAlignment="0" applyProtection="0"/>
    <xf numFmtId="0" fontId="240" fillId="83" borderId="119" applyNumberFormat="0" applyAlignment="0" applyProtection="0"/>
    <xf numFmtId="0" fontId="240" fillId="83" borderId="119" applyNumberFormat="0" applyAlignment="0" applyProtection="0"/>
    <xf numFmtId="0" fontId="241" fillId="16" borderId="65" applyNumberFormat="0" applyAlignment="0" applyProtection="0"/>
    <xf numFmtId="0" fontId="116" fillId="0" borderId="0" applyFill="0" applyBorder="0">
      <alignment vertical="center"/>
    </xf>
    <xf numFmtId="0" fontId="116" fillId="0" borderId="0" applyFill="0" applyBorder="0">
      <alignment vertical="center"/>
    </xf>
    <xf numFmtId="196" fontId="117" fillId="0" borderId="0" applyFill="0" applyBorder="0">
      <alignment horizontal="center" vertical="center"/>
    </xf>
    <xf numFmtId="196" fontId="117" fillId="0" borderId="0" applyFill="0" applyBorder="0">
      <alignment horizontal="center" vertical="center"/>
    </xf>
    <xf numFmtId="240" fontId="117" fillId="0" borderId="0" applyFill="0" applyBorder="0">
      <alignment horizontal="right" vertical="center"/>
    </xf>
    <xf numFmtId="240" fontId="117" fillId="0" borderId="0" applyFill="0" applyBorder="0">
      <alignment horizontal="right" vertical="center"/>
    </xf>
    <xf numFmtId="198" fontId="117" fillId="0" borderId="0" applyFill="0" applyBorder="0">
      <alignment horizontal="center" vertical="center"/>
    </xf>
    <xf numFmtId="198" fontId="117" fillId="0" borderId="0" applyFill="0" applyBorder="0">
      <alignment horizontal="center" vertical="center"/>
    </xf>
    <xf numFmtId="199" fontId="117" fillId="0" borderId="0" applyFill="0" applyBorder="0">
      <alignment horizontal="center" vertical="center"/>
    </xf>
    <xf numFmtId="199" fontId="117" fillId="0" borderId="0" applyFill="0" applyBorder="0">
      <alignment horizontal="center" vertical="center"/>
    </xf>
    <xf numFmtId="200" fontId="117" fillId="0" borderId="0" applyFill="0" applyBorder="0">
      <alignment horizontal="center" vertical="center"/>
    </xf>
    <xf numFmtId="200" fontId="117" fillId="0" borderId="0" applyFill="0" applyBorder="0">
      <alignment horizontal="center" vertical="center"/>
    </xf>
    <xf numFmtId="0" fontId="120" fillId="0" borderId="0" applyFill="0" applyBorder="0">
      <alignment horizontal="right" vertical="center"/>
    </xf>
    <xf numFmtId="0" fontId="120" fillId="0" borderId="0" applyFill="0" applyBorder="0">
      <alignment horizontal="right" vertical="center"/>
    </xf>
    <xf numFmtId="201" fontId="117" fillId="0" borderId="0" applyFill="0" applyBorder="0">
      <alignment horizontal="right" vertical="center"/>
    </xf>
    <xf numFmtId="201" fontId="117" fillId="0" borderId="0" applyFill="0" applyBorder="0">
      <alignment horizontal="right" vertical="center"/>
    </xf>
    <xf numFmtId="0" fontId="118" fillId="0" borderId="0" applyFill="0" applyBorder="0">
      <alignment vertical="center"/>
    </xf>
    <xf numFmtId="0" fontId="118" fillId="0" borderId="0" applyFill="0" applyBorder="0">
      <alignment vertical="center"/>
    </xf>
    <xf numFmtId="0" fontId="119" fillId="0" borderId="0" applyFill="0" applyBorder="0">
      <alignment vertical="center"/>
    </xf>
    <xf numFmtId="0" fontId="119" fillId="0" borderId="0" applyFill="0" applyBorder="0">
      <alignment vertical="center"/>
    </xf>
    <xf numFmtId="0" fontId="120" fillId="0" borderId="0" applyFill="0" applyBorder="0">
      <alignment vertical="center"/>
    </xf>
    <xf numFmtId="0" fontId="120" fillId="0" borderId="0" applyFill="0" applyBorder="0">
      <alignment vertical="center"/>
    </xf>
    <xf numFmtId="0" fontId="117" fillId="0" borderId="0" applyFill="0" applyBorder="0">
      <alignment vertical="center"/>
    </xf>
    <xf numFmtId="0" fontId="117" fillId="0" borderId="0" applyFill="0" applyBorder="0">
      <alignment vertical="center"/>
    </xf>
    <xf numFmtId="5" fontId="117" fillId="0" borderId="0" applyFill="0" applyBorder="0">
      <alignment horizontal="center" vertical="center"/>
    </xf>
    <xf numFmtId="5" fontId="117" fillId="0" borderId="0" applyFill="0" applyBorder="0">
      <alignment horizontal="center" vertical="center"/>
    </xf>
    <xf numFmtId="184" fontId="117" fillId="0" borderId="0" applyFill="0" applyBorder="0">
      <alignment horizontal="center" vertical="center"/>
    </xf>
    <xf numFmtId="184" fontId="117" fillId="0" borderId="0" applyFill="0" applyBorder="0">
      <alignment horizontal="center" vertical="center"/>
    </xf>
    <xf numFmtId="185" fontId="117" fillId="0" borderId="0" applyFill="0" applyBorder="0">
      <alignment horizontal="center" vertical="center"/>
    </xf>
    <xf numFmtId="185" fontId="117" fillId="0" borderId="0" applyFill="0" applyBorder="0">
      <alignment horizontal="center" vertical="center"/>
    </xf>
    <xf numFmtId="37" fontId="117" fillId="0" borderId="0" applyFill="0" applyBorder="0">
      <alignment horizontal="center" vertical="center"/>
    </xf>
    <xf numFmtId="37" fontId="117" fillId="0" borderId="0" applyFill="0" applyBorder="0">
      <alignment horizontal="center" vertical="center"/>
    </xf>
    <xf numFmtId="186" fontId="117" fillId="0" borderId="0" applyFill="0" applyBorder="0">
      <alignment horizontal="center" vertical="center"/>
    </xf>
    <xf numFmtId="186" fontId="117" fillId="0" borderId="0" applyFill="0" applyBorder="0">
      <alignment horizontal="center" vertical="center"/>
    </xf>
    <xf numFmtId="0" fontId="117" fillId="0" borderId="0" applyFill="0" applyBorder="0">
      <alignment horizontal="center" vertical="center"/>
    </xf>
    <xf numFmtId="0" fontId="117" fillId="0" borderId="0" applyFill="0" applyBorder="0">
      <alignment horizontal="center" vertical="center"/>
    </xf>
    <xf numFmtId="187" fontId="117" fillId="0" borderId="0" applyFill="0" applyBorder="0">
      <alignment horizontal="center" vertical="center"/>
    </xf>
    <xf numFmtId="187" fontId="117" fillId="0" borderId="0" applyFill="0" applyBorder="0">
      <alignment horizontal="center" vertical="center"/>
    </xf>
    <xf numFmtId="0" fontId="18" fillId="0" borderId="0" applyFill="0" applyBorder="0">
      <alignment vertical="center"/>
    </xf>
    <xf numFmtId="0" fontId="242" fillId="0" borderId="0">
      <alignment vertical="center"/>
    </xf>
    <xf numFmtId="0" fontId="242" fillId="0" borderId="0">
      <alignment vertical="center"/>
    </xf>
    <xf numFmtId="1" fontId="243" fillId="0" borderId="0" applyProtection="0">
      <alignment horizontal="right" vertical="center"/>
    </xf>
    <xf numFmtId="9" fontId="10" fillId="0" borderId="0" applyFont="0" applyFill="0" applyBorder="0" applyAlignment="0" applyProtection="0"/>
    <xf numFmtId="264" fontId="144" fillId="0" borderId="0" applyFill="0" applyBorder="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264" fontId="144" fillId="0" borderId="0" applyFill="0" applyBorder="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264" fontId="144" fillId="0" borderId="0" applyFill="0" applyBorder="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264" fontId="156" fillId="0" borderId="0" applyFill="0" applyBorder="0">
      <protection locked="0"/>
    </xf>
    <xf numFmtId="10"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90" fillId="0" borderId="0" applyFont="0" applyFill="0" applyBorder="0" applyAlignment="0" applyProtection="0"/>
    <xf numFmtId="9" fontId="10" fillId="0" borderId="0" applyFont="0" applyFill="0" applyBorder="0" applyAlignment="0" applyProtection="0"/>
    <xf numFmtId="9" fontId="145" fillId="0" borderId="0" applyFont="0" applyFill="0" applyBorder="0" applyAlignment="0" applyProtection="0"/>
    <xf numFmtId="9" fontId="10" fillId="0" borderId="0" applyFont="0" applyFill="0" applyBorder="0" applyAlignment="0" applyProtection="0"/>
    <xf numFmtId="9" fontId="143"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5"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8" fillId="0" borderId="0" applyFont="0" applyFill="0" applyBorder="0" applyAlignment="0" applyProtection="0"/>
    <xf numFmtId="9" fontId="84" fillId="0" borderId="0" applyFont="0" applyFill="0" applyBorder="0" applyAlignment="0" applyProtection="0"/>
    <xf numFmtId="9" fontId="149" fillId="0" borderId="0" applyFont="0" applyFill="0" applyBorder="0" applyAlignment="0" applyProtection="0"/>
    <xf numFmtId="9" fontId="74"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23"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265" fontId="143"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265" fontId="143" fillId="0" borderId="0" applyFont="0" applyFill="0" applyBorder="0" applyAlignment="0" applyProtection="0"/>
    <xf numFmtId="9" fontId="8" fillId="0" borderId="0" applyFont="0" applyFill="0" applyBorder="0" applyAlignment="0" applyProtection="0"/>
    <xf numFmtId="0" fontId="226" fillId="0" borderId="0" applyFill="0" applyBorder="0">
      <alignment vertical="center"/>
    </xf>
    <xf numFmtId="0" fontId="226" fillId="0" borderId="0" applyFill="0" applyBorder="0">
      <alignment vertical="center"/>
    </xf>
    <xf numFmtId="0" fontId="104" fillId="0" borderId="0" applyNumberFormat="0" applyFont="0" applyFill="0" applyBorder="0" applyAlignment="0" applyProtection="0">
      <alignment horizontal="left"/>
    </xf>
    <xf numFmtId="0" fontId="104" fillId="0" borderId="0" applyNumberFormat="0" applyFont="0" applyFill="0" applyBorder="0" applyAlignment="0" applyProtection="0">
      <alignment horizontal="left"/>
    </xf>
    <xf numFmtId="4" fontId="104" fillId="0" borderId="0" applyFont="0" applyFill="0" applyBorder="0" applyAlignment="0" applyProtection="0"/>
    <xf numFmtId="266" fontId="139" fillId="0" borderId="0"/>
    <xf numFmtId="188" fontId="123" fillId="0" borderId="0" applyFill="0" applyBorder="0">
      <alignment horizontal="right" vertical="center"/>
    </xf>
    <xf numFmtId="207" fontId="123" fillId="0" borderId="0" applyFill="0" applyBorder="0">
      <alignment horizontal="right" vertical="center"/>
    </xf>
    <xf numFmtId="207" fontId="123" fillId="0" borderId="0" applyFill="0" applyBorder="0">
      <alignment horizontal="right" vertical="center"/>
    </xf>
    <xf numFmtId="207" fontId="123" fillId="0" borderId="0" applyFill="0" applyBorder="0">
      <alignment horizontal="right" vertical="center"/>
    </xf>
    <xf numFmtId="190" fontId="123" fillId="0" borderId="0" applyFill="0" applyBorder="0">
      <alignment horizontal="right" vertical="center"/>
    </xf>
    <xf numFmtId="191" fontId="123" fillId="0" borderId="0" applyFill="0" applyBorder="0">
      <alignment horizontal="right" vertical="center"/>
    </xf>
    <xf numFmtId="191" fontId="123" fillId="0" borderId="0" applyFill="0" applyBorder="0">
      <alignment horizontal="right" vertical="center"/>
    </xf>
    <xf numFmtId="191" fontId="123" fillId="0" borderId="0" applyFill="0" applyBorder="0">
      <alignment horizontal="right" vertical="center"/>
    </xf>
    <xf numFmtId="192" fontId="123" fillId="0" borderId="0" applyFill="0" applyBorder="0">
      <alignment horizontal="right" vertical="center"/>
    </xf>
    <xf numFmtId="193" fontId="123" fillId="0" borderId="0" applyFill="0" applyBorder="0">
      <alignment horizontal="right" vertical="center"/>
    </xf>
    <xf numFmtId="195" fontId="123" fillId="0" borderId="0" applyFill="0" applyBorder="0">
      <alignment horizontal="right" vertical="center"/>
    </xf>
    <xf numFmtId="195" fontId="123" fillId="0" borderId="0" applyFill="0" applyBorder="0">
      <alignment horizontal="right" vertical="center"/>
    </xf>
    <xf numFmtId="195" fontId="123" fillId="0" borderId="0" applyFill="0" applyBorder="0">
      <alignment horizontal="right" vertical="center"/>
    </xf>
    <xf numFmtId="0" fontId="84" fillId="94" borderId="64" applyNumberFormat="0" applyAlignment="0"/>
    <xf numFmtId="172" fontId="10" fillId="0" borderId="120" applyNumberFormat="0" applyFont="0" applyFill="0" applyAlignment="0" applyProtection="0"/>
    <xf numFmtId="172" fontId="10" fillId="0" borderId="121" applyNumberFormat="0" applyFont="0" applyFill="0" applyAlignment="0" applyProtection="0"/>
    <xf numFmtId="172" fontId="10" fillId="0" borderId="122" applyNumberFormat="0" applyFont="0" applyFill="0" applyAlignment="0" applyProtection="0"/>
    <xf numFmtId="172" fontId="10" fillId="0" borderId="123"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172" fontId="10" fillId="0" borderId="115" applyNumberFormat="0" applyFont="0" applyFill="0" applyAlignment="0" applyProtection="0"/>
    <xf numFmtId="0" fontId="10" fillId="0" borderId="115" applyNumberFormat="0" applyFont="0" applyFill="0" applyAlignment="0" applyProtection="0"/>
    <xf numFmtId="0" fontId="10" fillId="0" borderId="115" applyNumberFormat="0" applyFont="0" applyFill="0" applyAlignment="0" applyProtection="0"/>
    <xf numFmtId="0" fontId="10" fillId="0" borderId="115" applyNumberFormat="0" applyFont="0" applyFill="0" applyAlignment="0" applyProtection="0"/>
    <xf numFmtId="172" fontId="10" fillId="2" borderId="0" applyNumberFormat="0" applyFont="0" applyBorder="0" applyAlignment="0" applyProtection="0"/>
    <xf numFmtId="172" fontId="10" fillId="0" borderId="8" applyNumberFormat="0" applyFont="0" applyFill="0" applyAlignment="0" applyProtection="0"/>
    <xf numFmtId="172" fontId="10" fillId="0" borderId="9" applyNumberFormat="0" applyFont="0" applyFill="0" applyAlignment="0" applyProtection="0"/>
    <xf numFmtId="172" fontId="13" fillId="0" borderId="0" applyNumberFormat="0" applyFill="0" applyBorder="0" applyAlignment="0" applyProtection="0"/>
    <xf numFmtId="172" fontId="10" fillId="0" borderId="10" applyNumberFormat="0" applyFont="0" applyFill="0" applyAlignment="0" applyProtection="0"/>
    <xf numFmtId="172" fontId="10" fillId="0" borderId="11"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0" fontId="10" fillId="0" borderId="118" applyNumberFormat="0" applyFont="0" applyFill="0" applyAlignment="0" applyProtection="0"/>
    <xf numFmtId="0" fontId="10" fillId="0" borderId="118" applyNumberFormat="0" applyFont="0" applyFill="0" applyAlignment="0" applyProtection="0"/>
    <xf numFmtId="0" fontId="10" fillId="0" borderId="118"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172" fontId="10" fillId="0" borderId="124" applyNumberFormat="0" applyFont="0" applyFill="0" applyAlignment="0" applyProtection="0"/>
    <xf numFmtId="0" fontId="10" fillId="0" borderId="124" applyNumberFormat="0" applyFont="0" applyFill="0" applyAlignment="0" applyProtection="0"/>
    <xf numFmtId="0" fontId="10" fillId="0" borderId="124" applyNumberFormat="0" applyFont="0" applyFill="0" applyAlignment="0" applyProtection="0"/>
    <xf numFmtId="0" fontId="10" fillId="0" borderId="124"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172" fontId="10" fillId="0" borderId="118" applyNumberFormat="0" applyFont="0" applyFill="0" applyAlignment="0" applyProtection="0"/>
    <xf numFmtId="0" fontId="10" fillId="0" borderId="118" applyNumberFormat="0" applyFont="0" applyFill="0" applyAlignment="0" applyProtection="0"/>
    <xf numFmtId="0" fontId="10" fillId="0" borderId="118" applyNumberFormat="0" applyFont="0" applyFill="0" applyAlignment="0" applyProtection="0"/>
    <xf numFmtId="0" fontId="10" fillId="0" borderId="118" applyNumberFormat="0" applyFont="0" applyFill="0" applyAlignment="0" applyProtection="0"/>
    <xf numFmtId="172" fontId="10" fillId="0" borderId="0" applyNumberFormat="0" applyFont="0" applyFill="0" applyBorder="0" applyProtection="0">
      <alignment horizontal="center"/>
    </xf>
    <xf numFmtId="172" fontId="42" fillId="0" borderId="0" applyNumberFormat="0" applyFill="0" applyBorder="0" applyAlignment="0" applyProtection="0"/>
    <xf numFmtId="172" fontId="9" fillId="0" borderId="0" applyNumberFormat="0" applyFill="0" applyBorder="0" applyAlignment="0" applyProtection="0"/>
    <xf numFmtId="172" fontId="44" fillId="0" borderId="0" applyNumberFormat="0" applyFill="0" applyBorder="0" applyProtection="0">
      <alignment horizontal="left"/>
    </xf>
    <xf numFmtId="172" fontId="10" fillId="2" borderId="0" applyNumberFormat="0" applyFont="0" applyBorder="0" applyAlignment="0" applyProtection="0"/>
    <xf numFmtId="172" fontId="45" fillId="0" borderId="0" applyNumberFormat="0" applyFill="0" applyBorder="0" applyAlignment="0" applyProtection="0"/>
    <xf numFmtId="172" fontId="13" fillId="0" borderId="0" applyNumberFormat="0" applyFill="0" applyBorder="0" applyAlignment="0" applyProtection="0"/>
    <xf numFmtId="172" fontId="10" fillId="0" borderId="125"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172" fontId="10" fillId="0" borderId="126" applyNumberFormat="0" applyFont="0" applyFill="0" applyAlignment="0" applyProtection="0"/>
    <xf numFmtId="0" fontId="10" fillId="0" borderId="126" applyNumberFormat="0" applyFont="0" applyFill="0" applyAlignment="0" applyProtection="0"/>
    <xf numFmtId="0" fontId="10" fillId="0" borderId="126" applyNumberFormat="0" applyFont="0" applyFill="0" applyAlignment="0" applyProtection="0"/>
    <xf numFmtId="0" fontId="10" fillId="0" borderId="126"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172" fontId="10" fillId="0" borderId="127" applyNumberFormat="0" applyFont="0" applyFill="0" applyAlignment="0" applyProtection="0"/>
    <xf numFmtId="0" fontId="10" fillId="0" borderId="127" applyNumberFormat="0" applyFont="0" applyFill="0" applyAlignment="0" applyProtection="0"/>
    <xf numFmtId="0" fontId="10" fillId="0" borderId="127" applyNumberFormat="0" applyFont="0" applyFill="0" applyAlignment="0" applyProtection="0"/>
    <xf numFmtId="0" fontId="10" fillId="0" borderId="127"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172" fontId="10" fillId="0" borderId="128" applyNumberFormat="0" applyFont="0" applyFill="0" applyAlignment="0" applyProtection="0"/>
    <xf numFmtId="0" fontId="10" fillId="0" borderId="128" applyNumberFormat="0" applyFont="0" applyFill="0" applyAlignment="0" applyProtection="0"/>
    <xf numFmtId="0" fontId="10" fillId="0" borderId="128" applyNumberFormat="0" applyFont="0" applyFill="0" applyAlignment="0" applyProtection="0"/>
    <xf numFmtId="0" fontId="10" fillId="0" borderId="128"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172" fontId="10" fillId="0" borderId="129" applyNumberFormat="0" applyFont="0" applyFill="0" applyAlignment="0" applyProtection="0"/>
    <xf numFmtId="0" fontId="10" fillId="0" borderId="129" applyNumberFormat="0" applyFont="0" applyFill="0" applyAlignment="0" applyProtection="0"/>
    <xf numFmtId="0" fontId="10" fillId="0" borderId="129" applyNumberFormat="0" applyFont="0" applyFill="0" applyAlignment="0" applyProtection="0"/>
    <xf numFmtId="0" fontId="10" fillId="0" borderId="129"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172" fontId="10" fillId="0" borderId="130" applyNumberFormat="0" applyFont="0" applyFill="0" applyAlignment="0" applyProtection="0"/>
    <xf numFmtId="0" fontId="10" fillId="0" borderId="130" applyNumberFormat="0" applyFont="0" applyFill="0" applyAlignment="0" applyProtection="0"/>
    <xf numFmtId="0" fontId="10" fillId="0" borderId="130" applyNumberFormat="0" applyFont="0" applyFill="0" applyAlignment="0" applyProtection="0"/>
    <xf numFmtId="0" fontId="10" fillId="0" borderId="130"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172" fontId="10" fillId="0" borderId="131" applyNumberFormat="0" applyFont="0" applyFill="0" applyAlignment="0" applyProtection="0"/>
    <xf numFmtId="0" fontId="10" fillId="0" borderId="131" applyNumberFormat="0" applyFont="0" applyFill="0" applyAlignment="0" applyProtection="0"/>
    <xf numFmtId="0" fontId="10" fillId="0" borderId="131" applyNumberFormat="0" applyFont="0" applyFill="0" applyAlignment="0" applyProtection="0"/>
    <xf numFmtId="0" fontId="10" fillId="0" borderId="131" applyNumberFormat="0" applyFont="0" applyFill="0" applyAlignment="0" applyProtection="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122">
      <alignment horizontal="centerContinuous"/>
    </xf>
    <xf numFmtId="0" fontId="244" fillId="0" borderId="122">
      <alignment horizontal="centerContinuous"/>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0" fontId="12" fillId="95" borderId="132" applyNumberFormat="0" applyProtection="0">
      <alignment horizontal="left" vertical="center" indent="1"/>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7" fontId="13" fillId="85" borderId="132" applyProtection="0">
      <alignment horizontal="right" vertical="center"/>
    </xf>
    <xf numFmtId="268" fontId="122" fillId="0" borderId="71">
      <alignment horizontal="right"/>
    </xf>
    <xf numFmtId="268" fontId="122" fillId="0" borderId="71">
      <alignment horizontal="right"/>
    </xf>
    <xf numFmtId="268" fontId="122" fillId="0" borderId="71">
      <alignment horizontal="right"/>
    </xf>
    <xf numFmtId="268" fontId="122" fillId="0" borderId="71">
      <alignment horizontal="right"/>
    </xf>
    <xf numFmtId="268" fontId="122" fillId="0" borderId="71">
      <alignment horizontal="right"/>
    </xf>
    <xf numFmtId="268" fontId="122" fillId="0" borderId="71">
      <alignment horizontal="right"/>
    </xf>
    <xf numFmtId="0" fontId="245" fillId="0" borderId="0" applyFill="0" applyBorder="0">
      <alignment horizontal="left" vertical="center"/>
    </xf>
    <xf numFmtId="0" fontId="32" fillId="96" borderId="0"/>
    <xf numFmtId="0" fontId="32" fillId="96" borderId="0"/>
    <xf numFmtId="0" fontId="32" fillId="96" borderId="0"/>
    <xf numFmtId="0" fontId="174" fillId="0" borderId="0" applyFill="0" applyBorder="0">
      <alignment horizontal="left" vertical="center"/>
    </xf>
    <xf numFmtId="0" fontId="174" fillId="0" borderId="0" applyFill="0" applyBorder="0">
      <alignment horizontal="left" vertical="center"/>
    </xf>
    <xf numFmtId="0" fontId="174" fillId="0" borderId="0" applyFill="0" applyBorder="0">
      <alignment horizontal="left" vertical="center"/>
    </xf>
    <xf numFmtId="0" fontId="246" fillId="69" borderId="0"/>
    <xf numFmtId="0" fontId="79" fillId="48" borderId="0"/>
    <xf numFmtId="0" fontId="203" fillId="97" borderId="0"/>
    <xf numFmtId="0" fontId="35" fillId="48" borderId="0" applyNumberFormat="0"/>
    <xf numFmtId="0" fontId="84" fillId="97" borderId="0"/>
    <xf numFmtId="0" fontId="80" fillId="48" borderId="0"/>
    <xf numFmtId="0" fontId="247" fillId="69" borderId="133">
      <alignment horizontal="left" vertical="center"/>
    </xf>
    <xf numFmtId="0" fontId="158" fillId="67" borderId="0">
      <alignment horizontal="right" vertical="center"/>
    </xf>
    <xf numFmtId="0" fontId="248" fillId="0" borderId="0" applyNumberFormat="0">
      <alignment horizontal="left"/>
    </xf>
    <xf numFmtId="211" fontId="249" fillId="0" borderId="0" applyNumberFormat="0" applyFill="0" applyBorder="0" applyAlignment="0" applyProtection="0"/>
    <xf numFmtId="211" fontId="143" fillId="98" borderId="0" applyNumberFormat="0" applyFont="0" applyBorder="0" applyAlignment="0" applyProtection="0"/>
    <xf numFmtId="211" fontId="143" fillId="99" borderId="0" applyNumberFormat="0" applyFont="0" applyBorder="0" applyAlignment="0" applyProtection="0"/>
    <xf numFmtId="211" fontId="143" fillId="98" borderId="0" applyNumberFormat="0" applyFont="0" applyBorder="0" applyAlignment="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0" fontId="143" fillId="0" borderId="0" applyFill="0" applyBorder="0" applyProtection="0"/>
    <xf numFmtId="211" fontId="143" fillId="100" borderId="0" applyNumberFormat="0" applyFont="0" applyBorder="0" applyAlignment="0" applyProtection="0"/>
    <xf numFmtId="211" fontId="143" fillId="101" borderId="0" applyNumberFormat="0" applyFont="0" applyBorder="0" applyAlignment="0" applyProtection="0"/>
    <xf numFmtId="211" fontId="143" fillId="100" borderId="0" applyNumberFormat="0" applyFont="0" applyBorder="0" applyAlignment="0" applyProtection="0"/>
    <xf numFmtId="265" fontId="143" fillId="0" borderId="0" applyFill="0" applyBorder="0" applyAlignment="0" applyProtection="0"/>
    <xf numFmtId="269" fontId="143" fillId="0" borderId="0" applyFill="0" applyBorder="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50" fillId="0" borderId="0" applyNumberFormat="0" applyAlignment="0" applyProtection="0"/>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134" applyFill="0" applyProtection="0">
      <alignment horizontal="righ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0" fontId="249" fillId="0" borderId="0" applyFill="0" applyProtection="0">
      <alignment wrapText="1"/>
    </xf>
    <xf numFmtId="211" fontId="251" fillId="0" borderId="135" applyNumberFormat="0" applyFill="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58" fillId="0" borderId="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1" fillId="0" borderId="136" applyNumberFormat="0" applyFill="0" applyAlignment="0" applyProtection="0"/>
    <xf numFmtId="0" fontId="252" fillId="0" borderId="122"/>
    <xf numFmtId="0" fontId="252" fillId="0" borderId="122"/>
    <xf numFmtId="0" fontId="10" fillId="0" borderId="0" applyFont="0" applyFill="0" applyBorder="0" applyAlignment="0" applyProtection="0"/>
    <xf numFmtId="270" fontId="149" fillId="0" borderId="0">
      <alignment horizontal="right"/>
    </xf>
    <xf numFmtId="270" fontId="149" fillId="0" borderId="0">
      <alignment horizontal="right"/>
    </xf>
    <xf numFmtId="270" fontId="149" fillId="0" borderId="0">
      <alignment horizontal="right"/>
    </xf>
    <xf numFmtId="0" fontId="10" fillId="0" borderId="0"/>
    <xf numFmtId="271" fontId="149" fillId="0" borderId="0">
      <alignment horizontal="right"/>
    </xf>
    <xf numFmtId="271" fontId="149" fillId="0" borderId="0">
      <alignment horizontal="right"/>
    </xf>
    <xf numFmtId="271" fontId="149" fillId="0" borderId="0">
      <alignment horizontal="right"/>
    </xf>
    <xf numFmtId="271" fontId="149" fillId="0" borderId="0">
      <alignment horizontal="right"/>
    </xf>
    <xf numFmtId="10" fontId="149" fillId="0" borderId="0"/>
    <xf numFmtId="10" fontId="149" fillId="0" borderId="0"/>
    <xf numFmtId="10" fontId="149" fillId="0" borderId="0"/>
    <xf numFmtId="10" fontId="149" fillId="0" borderId="0"/>
    <xf numFmtId="270" fontId="253" fillId="0" borderId="0"/>
    <xf numFmtId="271" fontId="253" fillId="0" borderId="0"/>
    <xf numFmtId="272" fontId="253" fillId="0" borderId="0"/>
    <xf numFmtId="170" fontId="13" fillId="0" borderId="0"/>
    <xf numFmtId="0" fontId="12" fillId="58" borderId="137" applyFont="0" applyBorder="0"/>
    <xf numFmtId="0" fontId="12" fillId="58" borderId="137" applyFont="0" applyBorder="0"/>
    <xf numFmtId="246" fontId="122" fillId="0" borderId="0"/>
    <xf numFmtId="0" fontId="203" fillId="0" borderId="0"/>
    <xf numFmtId="0" fontId="203" fillId="0" borderId="0"/>
    <xf numFmtId="0" fontId="174" fillId="0" borderId="0"/>
    <xf numFmtId="0" fontId="174" fillId="0" borderId="0"/>
    <xf numFmtId="15" fontId="10" fillId="0" borderId="0"/>
    <xf numFmtId="10" fontId="10" fillId="0" borderId="0"/>
    <xf numFmtId="0" fontId="29" fillId="102" borderId="0"/>
    <xf numFmtId="0" fontId="254" fillId="0" borderId="138" applyNumberFormat="0" applyAlignment="0"/>
    <xf numFmtId="0" fontId="254" fillId="0" borderId="138" applyNumberFormat="0" applyAlignment="0"/>
    <xf numFmtId="3" fontId="255" fillId="0" borderId="0"/>
    <xf numFmtId="3" fontId="256" fillId="0" borderId="139"/>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0"/>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6" fillId="0" borderId="141"/>
    <xf numFmtId="3" fontId="255" fillId="0" borderId="0"/>
    <xf numFmtId="165" fontId="121" fillId="55" borderId="0">
      <alignment horizontal="center"/>
      <protection locked="0"/>
    </xf>
    <xf numFmtId="0" fontId="257" fillId="0" borderId="0" applyBorder="0" applyProtection="0">
      <alignment vertical="center"/>
    </xf>
    <xf numFmtId="0" fontId="257" fillId="0" borderId="142" applyBorder="0" applyProtection="0">
      <alignment horizontal="right" vertical="center"/>
    </xf>
    <xf numFmtId="0" fontId="258" fillId="103" borderId="0" applyBorder="0" applyProtection="0">
      <alignment horizontal="centerContinuous" vertical="center"/>
    </xf>
    <xf numFmtId="0" fontId="258" fillId="81" borderId="142" applyBorder="0" applyProtection="0">
      <alignment horizontal="centerContinuous" vertical="center"/>
    </xf>
    <xf numFmtId="0" fontId="259" fillId="0" borderId="0" applyFill="0" applyBorder="0" applyAlignment="0"/>
    <xf numFmtId="0" fontId="260" fillId="0" borderId="0" applyFill="0" applyBorder="0" applyProtection="0">
      <alignment horizontal="left"/>
    </xf>
    <xf numFmtId="0" fontId="191" fillId="0" borderId="39" applyFill="0" applyBorder="0" applyProtection="0">
      <alignment horizontal="left" vertical="top"/>
    </xf>
    <xf numFmtId="49" fontId="101" fillId="0" borderId="0" applyFont="0" applyFill="0" applyBorder="0" applyAlignment="0" applyProtection="0"/>
    <xf numFmtId="0" fontId="261" fillId="68" borderId="0"/>
    <xf numFmtId="0" fontId="226" fillId="68" borderId="0"/>
    <xf numFmtId="0" fontId="159" fillId="68" borderId="0">
      <alignment horizontal="left"/>
    </xf>
    <xf numFmtId="0" fontId="123" fillId="68" borderId="0">
      <alignment horizontal="left"/>
    </xf>
    <xf numFmtId="0" fontId="159" fillId="68" borderId="0">
      <alignment horizontal="left" indent="1"/>
    </xf>
    <xf numFmtId="0" fontId="123" fillId="68" borderId="0">
      <alignment horizontal="left" indent="1"/>
    </xf>
    <xf numFmtId="0" fontId="159" fillId="68" borderId="0">
      <alignment horizontal="left" vertical="center" indent="2"/>
    </xf>
    <xf numFmtId="40" fontId="178" fillId="0" borderId="0"/>
    <xf numFmtId="0" fontId="262" fillId="4" borderId="0"/>
    <xf numFmtId="0" fontId="263" fillId="0" borderId="0" applyFill="0" applyBorder="0">
      <alignment horizontal="left" vertical="center"/>
      <protection locked="0"/>
    </xf>
    <xf numFmtId="0" fontId="264" fillId="0" borderId="0" applyFill="0" applyBorder="0">
      <alignment horizontal="left" vertical="center"/>
      <protection locked="0"/>
    </xf>
    <xf numFmtId="0" fontId="265" fillId="0" borderId="0" applyFill="0" applyBorder="0">
      <alignment horizontal="left" vertical="center"/>
      <protection locked="0"/>
    </xf>
    <xf numFmtId="0" fontId="266" fillId="0" borderId="0" applyFill="0" applyBorder="0">
      <alignment horizontal="left" vertical="center"/>
      <protection locked="0"/>
    </xf>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204" fontId="188" fillId="0" borderId="143" applyFill="0"/>
    <xf numFmtId="0" fontId="267" fillId="0" borderId="144" applyNumberFormat="0" applyFill="0" applyAlignment="0" applyProtection="0"/>
    <xf numFmtId="0" fontId="267" fillId="0" borderId="144" applyNumberFormat="0" applyFill="0" applyAlignment="0" applyProtection="0"/>
    <xf numFmtId="0" fontId="267" fillId="0" borderId="144" applyNumberFormat="0" applyFill="0" applyAlignment="0" applyProtection="0"/>
    <xf numFmtId="204" fontId="144" fillId="0" borderId="55" applyFill="0"/>
    <xf numFmtId="204" fontId="144" fillId="0" borderId="55" applyFill="0"/>
    <xf numFmtId="204" fontId="144" fillId="0" borderId="55" applyFill="0"/>
    <xf numFmtId="204" fontId="144" fillId="0" borderId="55" applyFill="0"/>
    <xf numFmtId="204" fontId="144" fillId="0" borderId="55" applyFill="0"/>
    <xf numFmtId="0" fontId="89" fillId="0" borderId="145" applyNumberFormat="0" applyFill="0" applyAlignment="0" applyProtection="0"/>
    <xf numFmtId="204" fontId="144" fillId="0" borderId="75" applyFill="0"/>
    <xf numFmtId="204" fontId="144" fillId="0" borderId="75" applyFill="0"/>
    <xf numFmtId="204" fontId="144" fillId="0" borderId="75" applyFill="0"/>
    <xf numFmtId="204" fontId="144" fillId="0" borderId="75" applyFill="0"/>
    <xf numFmtId="204" fontId="144" fillId="0" borderId="75" applyFill="0"/>
    <xf numFmtId="0" fontId="89" fillId="0" borderId="145" applyNumberFormat="0" applyFill="0" applyAlignment="0" applyProtection="0"/>
    <xf numFmtId="0" fontId="89" fillId="0" borderId="145" applyNumberFormat="0" applyFill="0" applyAlignment="0" applyProtection="0"/>
    <xf numFmtId="0" fontId="89" fillId="0" borderId="145" applyNumberFormat="0" applyFill="0" applyAlignment="0" applyProtection="0"/>
    <xf numFmtId="0" fontId="268" fillId="0" borderId="136" applyNumberFormat="0" applyFill="0" applyAlignment="0" applyProtection="0"/>
    <xf numFmtId="165" fontId="10" fillId="0" borderId="0" applyFont="0" applyFill="0" applyBorder="0" applyAlignment="0" applyProtection="0"/>
    <xf numFmtId="167" fontId="10" fillId="0" borderId="0" applyFont="0" applyFill="0" applyBorder="0" applyAlignment="0" applyProtection="0"/>
    <xf numFmtId="268" fontId="122" fillId="86" borderId="71">
      <alignment horizontal="right"/>
    </xf>
    <xf numFmtId="268" fontId="122" fillId="86" borderId="71">
      <alignment horizontal="right"/>
    </xf>
    <xf numFmtId="268" fontId="122" fillId="86" borderId="71">
      <alignment horizontal="right"/>
    </xf>
    <xf numFmtId="268" fontId="122" fillId="86" borderId="71">
      <alignment horizontal="right"/>
    </xf>
    <xf numFmtId="268" fontId="122" fillId="86" borderId="71">
      <alignment horizontal="right"/>
    </xf>
    <xf numFmtId="268" fontId="122" fillId="86" borderId="71">
      <alignment horizontal="right"/>
    </xf>
    <xf numFmtId="0" fontId="269" fillId="0" borderId="0" applyNumberFormat="0"/>
    <xf numFmtId="0" fontId="72" fillId="0" borderId="0" applyNumberFormat="0" applyFill="0" applyBorder="0"/>
    <xf numFmtId="273" fontId="269" fillId="0" borderId="0" applyFill="0" applyBorder="0" applyProtection="0">
      <alignment horizontal="right"/>
    </xf>
    <xf numFmtId="268" fontId="122" fillId="0" borderId="71">
      <alignment horizontal="right"/>
    </xf>
    <xf numFmtId="268" fontId="122" fillId="0" borderId="71">
      <alignment horizontal="right"/>
    </xf>
    <xf numFmtId="268" fontId="122" fillId="0" borderId="71">
      <alignment horizontal="right"/>
    </xf>
    <xf numFmtId="268" fontId="122" fillId="0" borderId="71">
      <alignment horizontal="right"/>
    </xf>
    <xf numFmtId="268" fontId="122" fillId="0" borderId="71">
      <alignment horizontal="right"/>
    </xf>
    <xf numFmtId="268" fontId="122" fillId="0" borderId="71">
      <alignment horizontal="right"/>
    </xf>
    <xf numFmtId="164" fontId="228" fillId="0" borderId="0" applyFont="0" applyFill="0" applyBorder="0" applyAlignment="0" applyProtection="0"/>
    <xf numFmtId="166" fontId="10" fillId="0" borderId="0" applyFont="0" applyFill="0" applyBorder="0" applyAlignment="0" applyProtection="0"/>
    <xf numFmtId="0" fontId="270" fillId="0" borderId="0" applyNumberFormat="0" applyFill="0" applyBorder="0"/>
    <xf numFmtId="49" fontId="271" fillId="0" borderId="0" applyFill="0" applyBorder="0" applyProtection="0">
      <alignment horizontal="left" vertical="top" wrapText="1"/>
    </xf>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0" fontId="272" fillId="104" borderId="146"/>
    <xf numFmtId="274" fontId="101" fillId="0" borderId="0" applyFont="0" applyFill="0" applyBorder="0" applyAlignment="0" applyProtection="0"/>
    <xf numFmtId="275" fontId="10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73" fillId="0" borderId="0" applyFont="0" applyFill="0" applyBorder="0" applyAlignment="0" applyProtection="0"/>
    <xf numFmtId="0" fontId="274" fillId="0" borderId="0" applyFont="0" applyFill="0" applyBorder="0" applyAlignment="0" applyProtection="0"/>
    <xf numFmtId="0" fontId="275" fillId="0" borderId="0"/>
  </cellStyleXfs>
  <cellXfs count="884">
    <xf numFmtId="172" fontId="0" fillId="0" borderId="0" xfId="0"/>
    <xf numFmtId="172" fontId="10" fillId="0" borderId="0" xfId="5" applyFont="1"/>
    <xf numFmtId="168" fontId="10" fillId="0" borderId="0" xfId="5" applyNumberFormat="1" applyFont="1" applyAlignment="1">
      <alignment horizontal="left"/>
    </xf>
    <xf numFmtId="49" fontId="10" fillId="0" borderId="0" xfId="5" applyNumberFormat="1" applyFont="1"/>
    <xf numFmtId="165" fontId="14" fillId="0" borderId="0" xfId="5" applyNumberFormat="1" applyFont="1" applyFill="1" applyBorder="1" applyAlignment="1">
      <alignment horizontal="centerContinuous"/>
    </xf>
    <xf numFmtId="172" fontId="14" fillId="0" borderId="0" xfId="5" applyFont="1" applyFill="1" applyBorder="1" applyAlignment="1">
      <alignment horizontal="centerContinuous"/>
    </xf>
    <xf numFmtId="49" fontId="15" fillId="0" borderId="0" xfId="5" applyNumberFormat="1" applyFont="1"/>
    <xf numFmtId="165" fontId="15" fillId="0" borderId="0" xfId="5" applyNumberFormat="1" applyFont="1" applyBorder="1"/>
    <xf numFmtId="165" fontId="15" fillId="0" borderId="0" xfId="5" applyNumberFormat="1" applyFont="1" applyBorder="1" applyAlignment="1">
      <alignment horizontal="center"/>
    </xf>
    <xf numFmtId="172" fontId="15" fillId="0" borderId="0" xfId="5" applyFont="1" applyAlignment="1">
      <alignment horizontal="right"/>
    </xf>
    <xf numFmtId="168" fontId="12" fillId="0" borderId="0" xfId="5" applyNumberFormat="1" applyFont="1" applyBorder="1" applyAlignment="1">
      <alignment horizontal="left"/>
    </xf>
    <xf numFmtId="172" fontId="28" fillId="0" borderId="0" xfId="3" applyFont="1" applyFill="1" applyBorder="1" applyAlignment="1">
      <alignment horizontal="center" vertical="center"/>
    </xf>
    <xf numFmtId="172" fontId="15" fillId="0" borderId="0" xfId="5" applyFont="1"/>
    <xf numFmtId="168" fontId="14" fillId="3" borderId="0" xfId="5" applyNumberFormat="1" applyFont="1" applyFill="1" applyBorder="1" applyAlignment="1">
      <alignment horizontal="center" vertical="top" wrapText="1"/>
    </xf>
    <xf numFmtId="49" fontId="14" fillId="3" borderId="0" xfId="5" applyNumberFormat="1" applyFont="1" applyFill="1" applyBorder="1" applyAlignment="1">
      <alignment horizontal="center" vertical="top" wrapText="1"/>
    </xf>
    <xf numFmtId="172" fontId="10" fillId="0" borderId="0" xfId="5" applyFont="1" applyAlignment="1">
      <alignment horizontal="center"/>
    </xf>
    <xf numFmtId="169" fontId="29" fillId="4" borderId="21" xfId="5" applyNumberFormat="1" applyFont="1" applyFill="1" applyBorder="1" applyAlignment="1">
      <alignment horizontal="center" vertical="top" wrapText="1"/>
    </xf>
    <xf numFmtId="49" fontId="29" fillId="4" borderId="22" xfId="5" applyNumberFormat="1" applyFont="1" applyFill="1" applyBorder="1" applyAlignment="1">
      <alignment horizontal="center" vertical="top" wrapText="1"/>
    </xf>
    <xf numFmtId="49" fontId="29" fillId="4" borderId="23" xfId="5" applyNumberFormat="1" applyFont="1" applyFill="1" applyBorder="1" applyAlignment="1">
      <alignment horizontal="center" vertical="top" wrapText="1"/>
    </xf>
    <xf numFmtId="165" fontId="29" fillId="4" borderId="40" xfId="5" quotePrefix="1" applyNumberFormat="1" applyFont="1" applyFill="1" applyBorder="1" applyAlignment="1">
      <alignment horizontal="center" vertical="top" wrapText="1"/>
    </xf>
    <xf numFmtId="165" fontId="29" fillId="4" borderId="21" xfId="5" applyNumberFormat="1" applyFont="1" applyFill="1" applyBorder="1" applyAlignment="1">
      <alignment horizontal="center" vertical="top" wrapText="1"/>
    </xf>
    <xf numFmtId="165" fontId="29" fillId="4" borderId="22" xfId="5" applyNumberFormat="1" applyFont="1" applyFill="1" applyBorder="1" applyAlignment="1">
      <alignment horizontal="center" vertical="top" wrapText="1"/>
    </xf>
    <xf numFmtId="172" fontId="12" fillId="0" borderId="0" xfId="5" applyFont="1"/>
    <xf numFmtId="168" fontId="10" fillId="0" borderId="20" xfId="5" applyNumberFormat="1" applyFont="1" applyBorder="1" applyAlignment="1">
      <alignment horizontal="left"/>
    </xf>
    <xf numFmtId="49" fontId="9" fillId="0" borderId="0" xfId="5" applyNumberFormat="1" applyFont="1" applyBorder="1"/>
    <xf numFmtId="172" fontId="10" fillId="0" borderId="26" xfId="5" applyFont="1" applyBorder="1"/>
    <xf numFmtId="165" fontId="10" fillId="0" borderId="41" xfId="1" applyNumberFormat="1" applyFont="1" applyBorder="1" applyAlignment="1">
      <alignment horizontal="center"/>
    </xf>
    <xf numFmtId="165" fontId="10" fillId="0" borderId="1" xfId="1" applyNumberFormat="1" applyFont="1" applyBorder="1" applyAlignment="1">
      <alignment horizontal="center"/>
    </xf>
    <xf numFmtId="165" fontId="10" fillId="0" borderId="25" xfId="1" applyNumberFormat="1" applyFont="1" applyBorder="1" applyAlignment="1">
      <alignment horizontal="center"/>
    </xf>
    <xf numFmtId="165" fontId="10" fillId="0" borderId="20" xfId="1" applyNumberFormat="1" applyFont="1" applyBorder="1" applyAlignment="1">
      <alignment horizontal="center"/>
    </xf>
    <xf numFmtId="172" fontId="10" fillId="0" borderId="0" xfId="5" applyFont="1" applyBorder="1"/>
    <xf numFmtId="49" fontId="9" fillId="0" borderId="26" xfId="5" applyNumberFormat="1" applyFont="1" applyBorder="1"/>
    <xf numFmtId="37" fontId="10" fillId="0" borderId="39" xfId="5" applyNumberFormat="1" applyFont="1" applyBorder="1" applyAlignment="1">
      <alignment horizontal="right"/>
    </xf>
    <xf numFmtId="172" fontId="10" fillId="0" borderId="20" xfId="5" applyFont="1" applyBorder="1" applyAlignment="1">
      <alignment horizontal="center"/>
    </xf>
    <xf numFmtId="172" fontId="10" fillId="0" borderId="20" xfId="5" applyFont="1" applyBorder="1"/>
    <xf numFmtId="1" fontId="10" fillId="0" borderId="20" xfId="5" applyNumberFormat="1" applyFont="1" applyBorder="1" applyAlignment="1">
      <alignment horizontal="center"/>
    </xf>
    <xf numFmtId="37" fontId="10" fillId="0" borderId="20" xfId="5" applyNumberFormat="1" applyFont="1" applyBorder="1" applyAlignment="1"/>
    <xf numFmtId="37" fontId="10" fillId="0" borderId="20" xfId="5" applyNumberFormat="1" applyFont="1" applyBorder="1" applyAlignment="1">
      <alignment horizontal="center"/>
    </xf>
    <xf numFmtId="49" fontId="10" fillId="0" borderId="0" xfId="5" applyNumberFormat="1" applyFont="1" applyBorder="1"/>
    <xf numFmtId="49" fontId="10" fillId="0" borderId="26" xfId="5" applyNumberFormat="1" applyFont="1" applyBorder="1"/>
    <xf numFmtId="49" fontId="12" fillId="0" borderId="0" xfId="5" applyNumberFormat="1" applyFont="1" applyBorder="1"/>
    <xf numFmtId="49" fontId="12" fillId="0" borderId="26" xfId="5" applyNumberFormat="1" applyFont="1" applyBorder="1"/>
    <xf numFmtId="1" fontId="10" fillId="0" borderId="20" xfId="5" applyNumberFormat="1" applyFont="1" applyFill="1" applyBorder="1" applyAlignment="1">
      <alignment horizontal="center"/>
    </xf>
    <xf numFmtId="37" fontId="10" fillId="0" borderId="39" xfId="5" applyNumberFormat="1" applyFont="1" applyFill="1" applyBorder="1" applyAlignment="1">
      <alignment horizontal="right"/>
    </xf>
    <xf numFmtId="37" fontId="10" fillId="0" borderId="20" xfId="5" applyNumberFormat="1" applyFont="1" applyFill="1" applyBorder="1" applyAlignment="1"/>
    <xf numFmtId="49" fontId="10" fillId="0" borderId="0" xfId="5" applyNumberFormat="1" applyFont="1" applyBorder="1" applyAlignment="1">
      <alignment horizontal="left"/>
    </xf>
    <xf numFmtId="49" fontId="10" fillId="0" borderId="26" xfId="5" applyNumberFormat="1" applyFont="1" applyBorder="1" applyAlignment="1">
      <alignment horizontal="left"/>
    </xf>
    <xf numFmtId="49" fontId="10" fillId="0" borderId="0" xfId="5" quotePrefix="1" applyNumberFormat="1" applyFont="1" applyBorder="1" applyAlignment="1">
      <alignment horizontal="left"/>
    </xf>
    <xf numFmtId="49" fontId="11" fillId="0" borderId="0" xfId="5" quotePrefix="1" applyNumberFormat="1" applyFont="1" applyBorder="1" applyAlignment="1">
      <alignment horizontal="left"/>
    </xf>
    <xf numFmtId="37" fontId="10" fillId="0" borderId="20" xfId="1" applyNumberFormat="1" applyFont="1" applyBorder="1" applyAlignment="1">
      <alignment horizontal="center"/>
    </xf>
    <xf numFmtId="37" fontId="10" fillId="0" borderId="20" xfId="5" applyNumberFormat="1" applyFont="1" applyFill="1" applyBorder="1" applyAlignment="1">
      <alignment horizontal="right"/>
    </xf>
    <xf numFmtId="37" fontId="10" fillId="0" borderId="0" xfId="5" applyNumberFormat="1" applyFont="1" applyFill="1" applyBorder="1" applyAlignment="1"/>
    <xf numFmtId="37" fontId="10" fillId="0" borderId="31" xfId="5" applyNumberFormat="1" applyFont="1" applyFill="1" applyBorder="1" applyAlignment="1">
      <alignment horizontal="right"/>
    </xf>
    <xf numFmtId="172" fontId="10" fillId="0" borderId="31" xfId="5" applyFont="1" applyBorder="1"/>
    <xf numFmtId="172" fontId="10" fillId="0" borderId="32" xfId="5" applyFont="1" applyBorder="1"/>
    <xf numFmtId="172" fontId="10" fillId="0" borderId="30" xfId="5" applyFont="1" applyBorder="1"/>
    <xf numFmtId="172" fontId="10" fillId="0" borderId="43" xfId="5" applyFont="1" applyBorder="1"/>
    <xf numFmtId="172" fontId="10" fillId="0" borderId="31" xfId="5" applyFont="1" applyBorder="1" applyAlignment="1">
      <alignment horizontal="center"/>
    </xf>
    <xf numFmtId="172" fontId="10" fillId="0" borderId="0" xfId="5" applyFont="1" applyAlignment="1"/>
    <xf numFmtId="172" fontId="10" fillId="0" borderId="0" xfId="5" applyFont="1" applyAlignment="1">
      <alignment vertical="top"/>
    </xf>
    <xf numFmtId="172" fontId="10" fillId="0" borderId="0" xfId="5" quotePrefix="1" applyFont="1" applyAlignment="1">
      <alignment horizontal="left" vertical="top"/>
    </xf>
    <xf numFmtId="172" fontId="10" fillId="0" borderId="0" xfId="5" applyFont="1" applyBorder="1" applyAlignment="1">
      <alignment vertical="top"/>
    </xf>
    <xf numFmtId="49" fontId="10" fillId="0" borderId="0" xfId="5" quotePrefix="1" applyNumberFormat="1" applyFont="1" applyAlignment="1">
      <alignment horizontal="left"/>
    </xf>
    <xf numFmtId="37" fontId="10" fillId="0" borderId="20" xfId="5" applyNumberFormat="1" applyFont="1" applyBorder="1"/>
    <xf numFmtId="165" fontId="10" fillId="0" borderId="0" xfId="5" applyNumberFormat="1" applyFont="1" applyBorder="1"/>
    <xf numFmtId="165" fontId="10" fillId="0" borderId="20" xfId="5" applyNumberFormat="1" applyFont="1" applyFill="1" applyBorder="1"/>
    <xf numFmtId="168" fontId="10" fillId="0" borderId="20" xfId="5" quotePrefix="1" applyNumberFormat="1" applyFont="1" applyBorder="1" applyAlignment="1">
      <alignment horizontal="left"/>
    </xf>
    <xf numFmtId="168" fontId="10" fillId="0" borderId="31" xfId="5" applyNumberFormat="1" applyFont="1" applyBorder="1" applyAlignment="1">
      <alignment horizontal="left"/>
    </xf>
    <xf numFmtId="49" fontId="12" fillId="0" borderId="32" xfId="5" applyNumberFormat="1" applyFont="1" applyBorder="1"/>
    <xf numFmtId="49" fontId="10" fillId="0" borderId="44" xfId="5" applyNumberFormat="1" applyFont="1" applyBorder="1"/>
    <xf numFmtId="37" fontId="10" fillId="0" borderId="0" xfId="5" applyNumberFormat="1" applyFont="1" applyBorder="1" applyAlignment="1"/>
    <xf numFmtId="37" fontId="10" fillId="0" borderId="0" xfId="5" applyNumberFormat="1" applyFont="1" applyBorder="1"/>
    <xf numFmtId="165" fontId="10" fillId="0" borderId="0" xfId="5" applyNumberFormat="1" applyFont="1" applyBorder="1" applyAlignment="1">
      <alignment horizontal="center"/>
    </xf>
    <xf numFmtId="49" fontId="12" fillId="0" borderId="0" xfId="5" applyNumberFormat="1" applyFont="1"/>
    <xf numFmtId="172" fontId="10" fillId="0" borderId="0" xfId="5" quotePrefix="1" applyFont="1" applyAlignment="1">
      <alignment horizontal="left"/>
    </xf>
    <xf numFmtId="168" fontId="12" fillId="3" borderId="0" xfId="5" applyNumberFormat="1" applyFont="1" applyFill="1" applyBorder="1" applyAlignment="1">
      <alignment horizontal="center" vertical="top" wrapText="1"/>
    </xf>
    <xf numFmtId="49" fontId="12" fillId="3" borderId="0" xfId="5" applyNumberFormat="1" applyFont="1" applyFill="1" applyBorder="1" applyAlignment="1">
      <alignment horizontal="center" vertical="top" wrapText="1"/>
    </xf>
    <xf numFmtId="172" fontId="10" fillId="0" borderId="0" xfId="5" applyFont="1" applyFill="1"/>
    <xf numFmtId="172" fontId="10" fillId="0" borderId="25" xfId="5" applyFont="1" applyBorder="1"/>
    <xf numFmtId="37" fontId="10" fillId="0" borderId="20" xfId="5" applyNumberFormat="1" applyFont="1" applyBorder="1" applyAlignment="1">
      <alignment horizontal="right"/>
    </xf>
    <xf numFmtId="172" fontId="12" fillId="0" borderId="0" xfId="5" applyFont="1" applyBorder="1"/>
    <xf numFmtId="172" fontId="11" fillId="0" borderId="0" xfId="5" applyFont="1"/>
    <xf numFmtId="172" fontId="10" fillId="0" borderId="0" xfId="5" quotePrefix="1" applyFont="1" applyBorder="1" applyAlignment="1">
      <alignment horizontal="left" vertical="top"/>
    </xf>
    <xf numFmtId="165" fontId="10" fillId="0" borderId="0" xfId="5" applyNumberFormat="1" applyFont="1" applyBorder="1" applyAlignment="1">
      <alignment horizontal="center" vertical="top" wrapText="1"/>
    </xf>
    <xf numFmtId="165" fontId="29" fillId="4" borderId="40" xfId="5" applyNumberFormat="1" applyFont="1" applyFill="1" applyBorder="1" applyAlignment="1">
      <alignment horizontal="center" vertical="top" wrapText="1"/>
    </xf>
    <xf numFmtId="2" fontId="29" fillId="4" borderId="23" xfId="5" applyNumberFormat="1" applyFont="1" applyFill="1" applyBorder="1" applyAlignment="1">
      <alignment horizontal="center" vertical="top" wrapText="1"/>
    </xf>
    <xf numFmtId="168" fontId="29" fillId="4" borderId="21" xfId="5" applyNumberFormat="1" applyFont="1" applyFill="1" applyBorder="1" applyAlignment="1">
      <alignment horizontal="center" vertical="top" wrapText="1"/>
    </xf>
    <xf numFmtId="168" fontId="10" fillId="0" borderId="20" xfId="5" applyNumberFormat="1" applyFont="1" applyBorder="1" applyAlignment="1">
      <alignment horizontal="center"/>
    </xf>
    <xf numFmtId="37" fontId="12" fillId="0" borderId="20" xfId="1" applyNumberFormat="1" applyFont="1" applyBorder="1" applyAlignment="1">
      <alignment horizontal="right"/>
    </xf>
    <xf numFmtId="37" fontId="10" fillId="0" borderId="26" xfId="5" applyNumberFormat="1" applyFont="1" applyBorder="1" applyAlignment="1">
      <alignment horizontal="right"/>
    </xf>
    <xf numFmtId="37" fontId="10" fillId="0" borderId="0" xfId="5" applyNumberFormat="1" applyFont="1" applyFill="1" applyBorder="1" applyAlignment="1">
      <alignment horizontal="right"/>
    </xf>
    <xf numFmtId="37" fontId="10" fillId="0" borderId="20" xfId="1" applyNumberFormat="1" applyFont="1" applyFill="1" applyBorder="1" applyAlignment="1">
      <alignment horizontal="right"/>
    </xf>
    <xf numFmtId="165" fontId="10" fillId="0" borderId="0" xfId="5" applyNumberFormat="1" applyFont="1" applyFill="1" applyBorder="1"/>
    <xf numFmtId="37" fontId="10" fillId="0" borderId="26" xfId="5" applyNumberFormat="1" applyFont="1" applyFill="1" applyBorder="1" applyAlignment="1">
      <alignment horizontal="right"/>
    </xf>
    <xf numFmtId="168" fontId="10" fillId="0" borderId="20" xfId="5" applyNumberFormat="1" applyFont="1" applyFill="1" applyBorder="1" applyAlignment="1">
      <alignment horizontal="center"/>
    </xf>
    <xf numFmtId="37" fontId="10" fillId="5" borderId="20" xfId="5" applyNumberFormat="1" applyFont="1" applyFill="1" applyBorder="1" applyAlignment="1">
      <alignment horizontal="right"/>
    </xf>
    <xf numFmtId="165" fontId="10" fillId="0" borderId="0" xfId="5" applyNumberFormat="1" applyFont="1" applyBorder="1" applyAlignment="1"/>
    <xf numFmtId="37" fontId="10" fillId="5" borderId="38" xfId="5" applyNumberFormat="1" applyFont="1" applyFill="1" applyBorder="1" applyAlignment="1">
      <alignment horizontal="right"/>
    </xf>
    <xf numFmtId="165" fontId="10" fillId="0" borderId="31" xfId="5" applyNumberFormat="1" applyFont="1" applyBorder="1" applyAlignment="1">
      <alignment horizontal="right"/>
    </xf>
    <xf numFmtId="165" fontId="10" fillId="0" borderId="43" xfId="5" applyNumberFormat="1" applyFont="1" applyFill="1" applyBorder="1" applyAlignment="1">
      <alignment horizontal="right"/>
    </xf>
    <xf numFmtId="165" fontId="10" fillId="0" borderId="47" xfId="5" applyNumberFormat="1" applyFont="1" applyFill="1" applyBorder="1" applyAlignment="1">
      <alignment horizontal="right"/>
    </xf>
    <xf numFmtId="168" fontId="10" fillId="0" borderId="31" xfId="5" applyNumberFormat="1" applyFont="1" applyFill="1" applyBorder="1" applyAlignment="1">
      <alignment horizontal="center"/>
    </xf>
    <xf numFmtId="165" fontId="10" fillId="0" borderId="0" xfId="5" applyNumberFormat="1" applyFont="1" applyBorder="1" applyAlignment="1">
      <alignment horizontal="right"/>
    </xf>
    <xf numFmtId="165" fontId="10" fillId="0" borderId="0" xfId="5" applyNumberFormat="1" applyFont="1" applyFill="1" applyBorder="1" applyAlignment="1">
      <alignment horizontal="right"/>
    </xf>
    <xf numFmtId="2" fontId="10" fillId="0" borderId="0" xfId="5" applyNumberFormat="1" applyFont="1" applyFill="1" applyBorder="1" applyAlignment="1">
      <alignment horizontal="right"/>
    </xf>
    <xf numFmtId="168" fontId="10" fillId="0" borderId="0" xfId="5" applyNumberFormat="1" applyFont="1" applyFill="1" applyBorder="1" applyAlignment="1">
      <alignment horizontal="center"/>
    </xf>
    <xf numFmtId="168" fontId="10" fillId="0" borderId="0" xfId="5" applyNumberFormat="1" applyFont="1" applyAlignment="1">
      <alignment horizontal="right"/>
    </xf>
    <xf numFmtId="172" fontId="10" fillId="0" borderId="0" xfId="5" applyFont="1" applyAlignment="1">
      <alignment horizontal="center" vertical="top"/>
    </xf>
    <xf numFmtId="2" fontId="29" fillId="4" borderId="21" xfId="5" applyNumberFormat="1" applyFont="1" applyFill="1" applyBorder="1" applyAlignment="1">
      <alignment horizontal="center" vertical="top" wrapText="1"/>
    </xf>
    <xf numFmtId="172" fontId="10" fillId="0" borderId="39" xfId="5" applyFont="1" applyBorder="1"/>
    <xf numFmtId="165" fontId="10" fillId="0" borderId="0" xfId="5" applyNumberFormat="1" applyFont="1"/>
    <xf numFmtId="170" fontId="10" fillId="5" borderId="20" xfId="1" applyNumberFormat="1" applyFont="1" applyFill="1" applyBorder="1" applyAlignment="1">
      <alignment horizontal="center"/>
    </xf>
    <xf numFmtId="172" fontId="10" fillId="0" borderId="0" xfId="5" quotePrefix="1" applyFont="1" applyBorder="1" applyAlignment="1">
      <alignment horizontal="left"/>
    </xf>
    <xf numFmtId="172" fontId="30" fillId="0" borderId="0" xfId="4" applyFont="1" applyFill="1" applyAlignment="1">
      <alignment wrapText="1"/>
    </xf>
    <xf numFmtId="165" fontId="33" fillId="6" borderId="0" xfId="5" applyNumberFormat="1" applyFont="1" applyFill="1" applyBorder="1" applyAlignment="1">
      <alignment horizontal="center" wrapText="1"/>
    </xf>
    <xf numFmtId="172" fontId="34" fillId="6" borderId="0" xfId="4" applyFont="1" applyFill="1" applyBorder="1" applyAlignment="1">
      <alignment wrapText="1"/>
    </xf>
    <xf numFmtId="172" fontId="23" fillId="6" borderId="0" xfId="4" applyFill="1" applyAlignment="1">
      <alignment wrapText="1"/>
    </xf>
    <xf numFmtId="172" fontId="10" fillId="6" borderId="0" xfId="5" applyFont="1" applyFill="1" applyBorder="1" applyAlignment="1">
      <alignment vertical="top"/>
    </xf>
    <xf numFmtId="168" fontId="35" fillId="0" borderId="0" xfId="5" applyNumberFormat="1" applyFont="1" applyFill="1" applyBorder="1" applyAlignment="1">
      <alignment horizontal="left" vertical="top"/>
    </xf>
    <xf numFmtId="169" fontId="29" fillId="4" borderId="40" xfId="5" applyNumberFormat="1" applyFont="1" applyFill="1" applyBorder="1" applyAlignment="1">
      <alignment horizontal="center" vertical="top" wrapText="1"/>
    </xf>
    <xf numFmtId="172" fontId="32" fillId="4" borderId="22" xfId="5" applyFont="1" applyFill="1" applyBorder="1" applyAlignment="1">
      <alignment vertical="top"/>
    </xf>
    <xf numFmtId="172" fontId="36" fillId="4" borderId="40" xfId="5" applyFont="1" applyFill="1" applyBorder="1" applyAlignment="1">
      <alignment vertical="top" wrapText="1"/>
    </xf>
    <xf numFmtId="172" fontId="29" fillId="4" borderId="22" xfId="5" applyFont="1" applyFill="1" applyBorder="1" applyAlignment="1">
      <alignment vertical="top" wrapText="1"/>
    </xf>
    <xf numFmtId="172" fontId="32" fillId="4" borderId="22" xfId="5" quotePrefix="1" applyFont="1" applyFill="1" applyBorder="1" applyAlignment="1">
      <alignment horizontal="center" vertical="top" wrapText="1"/>
    </xf>
    <xf numFmtId="172" fontId="37" fillId="4" borderId="23" xfId="5" quotePrefix="1" applyFont="1" applyFill="1" applyBorder="1" applyAlignment="1">
      <alignment horizontal="center" vertical="top" wrapText="1"/>
    </xf>
    <xf numFmtId="169" fontId="10" fillId="0" borderId="39" xfId="5" applyNumberFormat="1" applyFont="1" applyBorder="1" applyAlignment="1">
      <alignment horizontal="center"/>
    </xf>
    <xf numFmtId="172" fontId="10" fillId="0" borderId="41" xfId="5" applyFont="1" applyBorder="1"/>
    <xf numFmtId="172" fontId="10" fillId="0" borderId="24" xfId="5" applyFont="1" applyBorder="1"/>
    <xf numFmtId="169" fontId="12" fillId="0" borderId="39" xfId="5" applyNumberFormat="1" applyFont="1" applyBorder="1" applyAlignment="1">
      <alignment horizontal="left"/>
    </xf>
    <xf numFmtId="169" fontId="10" fillId="0" borderId="39" xfId="5" applyNumberFormat="1" applyFont="1" applyBorder="1" applyAlignment="1">
      <alignment horizontal="center" vertical="top"/>
    </xf>
    <xf numFmtId="49" fontId="10" fillId="0" borderId="0" xfId="5" applyNumberFormat="1" applyFont="1" applyBorder="1" applyAlignment="1">
      <alignment vertical="top"/>
    </xf>
    <xf numFmtId="49" fontId="9" fillId="0" borderId="39" xfId="5" applyNumberFormat="1" applyFont="1" applyBorder="1" applyAlignment="1">
      <alignment horizontal="left" vertical="top"/>
    </xf>
    <xf numFmtId="172" fontId="10" fillId="0" borderId="26" xfId="5" applyFont="1" applyBorder="1" applyAlignment="1">
      <alignment vertical="top"/>
    </xf>
    <xf numFmtId="37" fontId="10" fillId="0" borderId="20" xfId="5" applyNumberFormat="1" applyFont="1" applyFill="1" applyBorder="1" applyAlignment="1">
      <alignment vertical="top"/>
    </xf>
    <xf numFmtId="37" fontId="10" fillId="0" borderId="20" xfId="5" applyNumberFormat="1" applyFont="1" applyFill="1" applyBorder="1"/>
    <xf numFmtId="49" fontId="10" fillId="0" borderId="39" xfId="5" quotePrefix="1" applyNumberFormat="1" applyFont="1" applyBorder="1" applyAlignment="1">
      <alignment horizontal="left" vertical="top"/>
    </xf>
    <xf numFmtId="49" fontId="11" fillId="0" borderId="0" xfId="5" quotePrefix="1" applyNumberFormat="1" applyFont="1" applyBorder="1" applyAlignment="1">
      <alignment horizontal="left" vertical="top"/>
    </xf>
    <xf numFmtId="172" fontId="10" fillId="0" borderId="39" xfId="5" applyFont="1" applyBorder="1" applyAlignment="1">
      <alignment vertical="top"/>
    </xf>
    <xf numFmtId="172" fontId="9" fillId="0" borderId="0" xfId="5" quotePrefix="1" applyFont="1" applyBorder="1" applyAlignment="1">
      <alignment horizontal="left"/>
    </xf>
    <xf numFmtId="172" fontId="9" fillId="0" borderId="0" xfId="5" applyFont="1" applyBorder="1"/>
    <xf numFmtId="37" fontId="10" fillId="0" borderId="31" xfId="5" applyNumberFormat="1" applyFont="1" applyFill="1" applyBorder="1"/>
    <xf numFmtId="172" fontId="9" fillId="0" borderId="0" xfId="5" applyFont="1" applyBorder="1" applyAlignment="1">
      <alignment vertical="top"/>
    </xf>
    <xf numFmtId="172" fontId="10" fillId="0" borderId="0" xfId="5" quotePrefix="1" applyFont="1" applyBorder="1" applyAlignment="1">
      <alignment horizontal="right" vertical="top"/>
    </xf>
    <xf numFmtId="172" fontId="10" fillId="0" borderId="0" xfId="5" quotePrefix="1" applyFont="1" applyBorder="1" applyAlignment="1">
      <alignment horizontal="right"/>
    </xf>
    <xf numFmtId="172" fontId="9" fillId="0" borderId="0" xfId="5" quotePrefix="1" applyFont="1" applyBorder="1" applyAlignment="1">
      <alignment horizontal="left" vertical="top"/>
    </xf>
    <xf numFmtId="169" fontId="12" fillId="0" borderId="39" xfId="5" quotePrefix="1" applyNumberFormat="1" applyFont="1" applyBorder="1" applyAlignment="1">
      <alignment horizontal="left" vertical="top"/>
    </xf>
    <xf numFmtId="49" fontId="10" fillId="0" borderId="0" xfId="5" quotePrefix="1" applyNumberFormat="1" applyFont="1" applyBorder="1" applyAlignment="1">
      <alignment horizontal="left" vertical="top"/>
    </xf>
    <xf numFmtId="37" fontId="10" fillId="0" borderId="1" xfId="5" applyNumberFormat="1" applyFont="1" applyFill="1" applyBorder="1" applyAlignment="1">
      <alignment vertical="top"/>
    </xf>
    <xf numFmtId="172" fontId="10" fillId="0" borderId="31" xfId="5" applyFont="1" applyFill="1" applyBorder="1" applyAlignment="1">
      <alignment vertical="top"/>
    </xf>
    <xf numFmtId="172" fontId="12" fillId="0" borderId="0" xfId="5" quotePrefix="1" applyFont="1" applyBorder="1" applyAlignment="1">
      <alignment horizontal="right" vertical="top"/>
    </xf>
    <xf numFmtId="172" fontId="12" fillId="0" borderId="26" xfId="5" quotePrefix="1" applyFont="1" applyBorder="1" applyAlignment="1">
      <alignment horizontal="right" vertical="top"/>
    </xf>
    <xf numFmtId="172" fontId="10" fillId="0" borderId="46" xfId="5" applyFont="1" applyFill="1" applyBorder="1" applyAlignment="1">
      <alignment vertical="top"/>
    </xf>
    <xf numFmtId="172" fontId="10" fillId="0" borderId="20" xfId="5" applyFont="1" applyFill="1" applyBorder="1"/>
    <xf numFmtId="172" fontId="12" fillId="0" borderId="39" xfId="5" applyFont="1" applyBorder="1"/>
    <xf numFmtId="172" fontId="12" fillId="0" borderId="31" xfId="5" quotePrefix="1" applyFont="1" applyBorder="1" applyAlignment="1">
      <alignment horizontal="right"/>
    </xf>
    <xf numFmtId="172" fontId="10" fillId="0" borderId="44" xfId="5" applyFont="1" applyBorder="1"/>
    <xf numFmtId="172" fontId="12" fillId="0" borderId="32" xfId="5" quotePrefix="1" applyFont="1" applyBorder="1" applyAlignment="1">
      <alignment horizontal="right"/>
    </xf>
    <xf numFmtId="172" fontId="12" fillId="0" borderId="0" xfId="5" quotePrefix="1" applyFont="1" applyAlignment="1">
      <alignment horizontal="right"/>
    </xf>
    <xf numFmtId="172" fontId="12" fillId="0" borderId="25" xfId="5" quotePrefix="1" applyFont="1" applyBorder="1" applyAlignment="1">
      <alignment horizontal="right"/>
    </xf>
    <xf numFmtId="172" fontId="12" fillId="0" borderId="26" xfId="5" quotePrefix="1" applyFont="1" applyBorder="1" applyAlignment="1">
      <alignment horizontal="right"/>
    </xf>
    <xf numFmtId="172" fontId="12" fillId="0" borderId="44" xfId="5" quotePrefix="1" applyFont="1" applyBorder="1" applyAlignment="1">
      <alignment horizontal="right"/>
    </xf>
    <xf numFmtId="169" fontId="12" fillId="0" borderId="0" xfId="5" applyNumberFormat="1" applyFont="1" applyBorder="1" applyAlignment="1">
      <alignment horizontal="left" vertical="top"/>
    </xf>
    <xf numFmtId="165" fontId="10" fillId="0" borderId="20" xfId="5" applyNumberFormat="1" applyFont="1" applyBorder="1"/>
    <xf numFmtId="165" fontId="10" fillId="0" borderId="31" xfId="5" applyNumberFormat="1" applyFont="1" applyBorder="1"/>
    <xf numFmtId="37" fontId="10" fillId="0" borderId="31" xfId="5" applyNumberFormat="1" applyFont="1" applyBorder="1"/>
    <xf numFmtId="172" fontId="10" fillId="6" borderId="0" xfId="5" applyFont="1" applyFill="1" applyBorder="1"/>
    <xf numFmtId="172" fontId="13" fillId="6" borderId="0" xfId="4" applyFont="1" applyFill="1" applyAlignment="1">
      <alignment wrapText="1"/>
    </xf>
    <xf numFmtId="172" fontId="23" fillId="0" borderId="0" xfId="4" applyFill="1" applyAlignment="1">
      <alignment wrapText="1"/>
    </xf>
    <xf numFmtId="168" fontId="18" fillId="6" borderId="0" xfId="5" applyNumberFormat="1" applyFont="1" applyFill="1" applyBorder="1" applyAlignment="1">
      <alignment horizontal="left" vertical="top"/>
    </xf>
    <xf numFmtId="168" fontId="14" fillId="0" borderId="0" xfId="5" applyNumberFormat="1" applyFont="1" applyFill="1" applyBorder="1" applyAlignment="1">
      <alignment horizontal="center"/>
    </xf>
    <xf numFmtId="168" fontId="14" fillId="6" borderId="0" xfId="5" applyNumberFormat="1" applyFont="1" applyFill="1" applyBorder="1" applyAlignment="1">
      <alignment horizontal="center"/>
    </xf>
    <xf numFmtId="170" fontId="10" fillId="6" borderId="0" xfId="5" applyNumberFormat="1" applyFont="1" applyFill="1"/>
    <xf numFmtId="170" fontId="10" fillId="0" borderId="0" xfId="5" applyNumberFormat="1" applyFont="1"/>
    <xf numFmtId="170" fontId="12" fillId="0" borderId="0" xfId="5" applyNumberFormat="1" applyFont="1" applyBorder="1" applyAlignment="1">
      <alignment horizontal="left"/>
    </xf>
    <xf numFmtId="170" fontId="12" fillId="0" borderId="0" xfId="5" quotePrefix="1" applyNumberFormat="1" applyFont="1" applyBorder="1" applyAlignment="1">
      <alignment horizontal="left" wrapText="1"/>
    </xf>
    <xf numFmtId="170" fontId="12" fillId="0" borderId="0" xfId="5" quotePrefix="1" applyNumberFormat="1" applyFont="1" applyAlignment="1">
      <alignment horizontal="left"/>
    </xf>
    <xf numFmtId="170" fontId="12" fillId="0" borderId="0" xfId="5" quotePrefix="1" applyNumberFormat="1" applyFont="1" applyBorder="1" applyAlignment="1">
      <alignment horizontal="left"/>
    </xf>
    <xf numFmtId="169" fontId="29" fillId="7" borderId="40" xfId="5" applyNumberFormat="1" applyFont="1" applyFill="1" applyBorder="1" applyAlignment="1">
      <alignment horizontal="center" vertical="top" wrapText="1"/>
    </xf>
    <xf numFmtId="170" fontId="29" fillId="7" borderId="40" xfId="5" quotePrefix="1" applyNumberFormat="1" applyFont="1" applyFill="1" applyBorder="1" applyAlignment="1">
      <alignment horizontal="center" vertical="top" wrapText="1"/>
    </xf>
    <xf numFmtId="170" fontId="32" fillId="7" borderId="22" xfId="5" applyNumberFormat="1" applyFont="1" applyFill="1" applyBorder="1" applyAlignment="1">
      <alignment vertical="top"/>
    </xf>
    <xf numFmtId="165" fontId="29" fillId="7" borderId="40" xfId="5" applyNumberFormat="1" applyFont="1" applyFill="1" applyBorder="1" applyAlignment="1">
      <alignment horizontal="center" vertical="top" wrapText="1"/>
    </xf>
    <xf numFmtId="2" fontId="29" fillId="7" borderId="23" xfId="5" applyNumberFormat="1" applyFont="1" applyFill="1" applyBorder="1" applyAlignment="1">
      <alignment horizontal="center" vertical="top" wrapText="1"/>
    </xf>
    <xf numFmtId="2" fontId="29" fillId="7" borderId="21" xfId="5" applyNumberFormat="1" applyFont="1" applyFill="1" applyBorder="1" applyAlignment="1">
      <alignment horizontal="center" vertical="top" wrapText="1"/>
    </xf>
    <xf numFmtId="170" fontId="32" fillId="0" borderId="1" xfId="5" applyNumberFormat="1" applyFont="1" applyBorder="1"/>
    <xf numFmtId="170" fontId="32" fillId="0" borderId="41" xfId="5" applyNumberFormat="1" applyFont="1" applyBorder="1"/>
    <xf numFmtId="170" fontId="32" fillId="0" borderId="24" xfId="5" applyNumberFormat="1" applyFont="1" applyBorder="1"/>
    <xf numFmtId="165" fontId="13" fillId="0" borderId="1" xfId="1" applyNumberFormat="1" applyFont="1" applyBorder="1" applyAlignment="1">
      <alignment horizontal="center"/>
    </xf>
    <xf numFmtId="172" fontId="13" fillId="0" borderId="1" xfId="5" applyFont="1" applyBorder="1" applyAlignment="1">
      <alignment horizontal="center"/>
    </xf>
    <xf numFmtId="170" fontId="10" fillId="0" borderId="20" xfId="5" applyNumberFormat="1" applyFont="1" applyBorder="1" applyAlignment="1">
      <alignment vertical="top"/>
    </xf>
    <xf numFmtId="172" fontId="9" fillId="0" borderId="39" xfId="5" quotePrefix="1" applyFont="1" applyBorder="1" applyAlignment="1">
      <alignment horizontal="left" vertical="top"/>
    </xf>
    <xf numFmtId="170" fontId="10" fillId="0" borderId="0" xfId="5" applyNumberFormat="1" applyFont="1" applyBorder="1" applyAlignment="1">
      <alignment vertical="top"/>
    </xf>
    <xf numFmtId="170" fontId="10" fillId="6" borderId="0" xfId="5" applyNumberFormat="1" applyFont="1" applyFill="1" applyAlignment="1">
      <alignment vertical="top"/>
    </xf>
    <xf numFmtId="170" fontId="10" fillId="0" borderId="0" xfId="5" applyNumberFormat="1" applyFont="1" applyAlignment="1">
      <alignment vertical="top"/>
    </xf>
    <xf numFmtId="172" fontId="9" fillId="0" borderId="20" xfId="5" quotePrefix="1" applyFont="1" applyBorder="1" applyAlignment="1">
      <alignment horizontal="left"/>
    </xf>
    <xf numFmtId="170" fontId="10" fillId="0" borderId="39" xfId="5" applyNumberFormat="1" applyFont="1" applyBorder="1"/>
    <xf numFmtId="170" fontId="10" fillId="0" borderId="0" xfId="5" applyNumberFormat="1" applyFont="1" applyBorder="1"/>
    <xf numFmtId="170" fontId="10" fillId="0" borderId="20" xfId="5" applyNumberFormat="1" applyFont="1" applyBorder="1"/>
    <xf numFmtId="170" fontId="10" fillId="0" borderId="39" xfId="5" quotePrefix="1" applyNumberFormat="1" applyFont="1" applyBorder="1" applyAlignment="1">
      <alignment horizontal="left"/>
    </xf>
    <xf numFmtId="170" fontId="10" fillId="0" borderId="31" xfId="5" applyNumberFormat="1" applyFont="1" applyBorder="1"/>
    <xf numFmtId="170" fontId="10" fillId="6" borderId="0" xfId="5" applyNumberFormat="1" applyFont="1" applyFill="1" applyBorder="1"/>
    <xf numFmtId="170" fontId="10" fillId="0" borderId="26" xfId="5" applyNumberFormat="1" applyFont="1" applyBorder="1"/>
    <xf numFmtId="170" fontId="10" fillId="0" borderId="45" xfId="5" applyNumberFormat="1" applyFont="1" applyBorder="1"/>
    <xf numFmtId="170" fontId="10" fillId="0" borderId="32" xfId="5" applyNumberFormat="1" applyFont="1" applyBorder="1"/>
    <xf numFmtId="170" fontId="10" fillId="0" borderId="44" xfId="5" applyNumberFormat="1" applyFont="1" applyBorder="1"/>
    <xf numFmtId="170" fontId="10" fillId="0" borderId="41" xfId="5" applyNumberFormat="1" applyFont="1" applyBorder="1"/>
    <xf numFmtId="170" fontId="10" fillId="0" borderId="24" xfId="5" applyNumberFormat="1" applyFont="1" applyBorder="1"/>
    <xf numFmtId="170" fontId="10" fillId="0" borderId="25" xfId="5" applyNumberFormat="1" applyFont="1" applyBorder="1"/>
    <xf numFmtId="170" fontId="10" fillId="0" borderId="0" xfId="5" quotePrefix="1" applyNumberFormat="1" applyFont="1" applyBorder="1" applyAlignment="1">
      <alignment horizontal="left"/>
    </xf>
    <xf numFmtId="170" fontId="10" fillId="0" borderId="30" xfId="5" applyNumberFormat="1" applyFont="1" applyBorder="1"/>
    <xf numFmtId="170" fontId="15" fillId="0" borderId="0" xfId="5" applyNumberFormat="1" applyFont="1"/>
    <xf numFmtId="170" fontId="15" fillId="6" borderId="0" xfId="5" applyNumberFormat="1" applyFont="1" applyFill="1"/>
    <xf numFmtId="170" fontId="10" fillId="0" borderId="0" xfId="5" quotePrefix="1" applyNumberFormat="1" applyFont="1" applyAlignment="1">
      <alignment horizontal="left"/>
    </xf>
    <xf numFmtId="172" fontId="23" fillId="0" borderId="0" xfId="4" applyAlignment="1">
      <alignment horizontal="center" wrapText="1"/>
    </xf>
    <xf numFmtId="172" fontId="39" fillId="0" borderId="0" xfId="4" applyFont="1" applyFill="1" applyAlignment="1">
      <alignment horizontal="center" wrapText="1"/>
    </xf>
    <xf numFmtId="172" fontId="13" fillId="0" borderId="0" xfId="4" applyFont="1" applyAlignment="1">
      <alignment horizontal="center" wrapText="1"/>
    </xf>
    <xf numFmtId="172" fontId="23" fillId="0" borderId="0" xfId="4" applyAlignment="1">
      <alignment horizontal="left" vertical="top"/>
    </xf>
    <xf numFmtId="168" fontId="18" fillId="0" borderId="0" xfId="5" applyNumberFormat="1" applyFont="1" applyFill="1" applyBorder="1" applyAlignment="1">
      <alignment horizontal="left" vertical="top"/>
    </xf>
    <xf numFmtId="170" fontId="14" fillId="0" borderId="0" xfId="5" quotePrefix="1" applyNumberFormat="1" applyFont="1" applyBorder="1" applyAlignment="1">
      <alignment horizontal="left"/>
    </xf>
    <xf numFmtId="170" fontId="12" fillId="0" borderId="0" xfId="5" applyNumberFormat="1" applyFont="1" applyAlignment="1">
      <alignment horizontal="left"/>
    </xf>
    <xf numFmtId="170" fontId="10" fillId="0" borderId="39" xfId="5" applyNumberFormat="1" applyFont="1" applyBorder="1" applyAlignment="1">
      <alignment vertical="top"/>
    </xf>
    <xf numFmtId="172" fontId="10" fillId="0" borderId="1" xfId="5" applyFont="1" applyBorder="1" applyAlignment="1">
      <alignment horizontal="center"/>
    </xf>
    <xf numFmtId="170" fontId="10" fillId="0" borderId="26" xfId="5" applyNumberFormat="1" applyFont="1" applyBorder="1" applyAlignment="1">
      <alignment vertical="top"/>
    </xf>
    <xf numFmtId="172" fontId="9" fillId="0" borderId="39" xfId="5" applyFont="1" applyBorder="1" applyAlignment="1">
      <alignment horizontal="left" vertical="top"/>
    </xf>
    <xf numFmtId="172" fontId="9" fillId="0" borderId="39" xfId="5" quotePrefix="1" applyFont="1" applyBorder="1" applyAlignment="1">
      <alignment horizontal="left"/>
    </xf>
    <xf numFmtId="170" fontId="10" fillId="0" borderId="48" xfId="5" applyNumberFormat="1" applyFont="1" applyBorder="1"/>
    <xf numFmtId="172" fontId="23" fillId="0" borderId="0" xfId="4" applyAlignment="1">
      <alignment wrapText="1"/>
    </xf>
    <xf numFmtId="49" fontId="12" fillId="0" borderId="0" xfId="5" applyNumberFormat="1" applyFont="1" applyBorder="1" applyAlignment="1">
      <alignment horizontal="left"/>
    </xf>
    <xf numFmtId="172" fontId="10" fillId="0" borderId="0" xfId="5" applyFont="1" applyBorder="1" applyAlignment="1">
      <alignment horizontal="right"/>
    </xf>
    <xf numFmtId="165" fontId="29" fillId="4" borderId="1" xfId="5" applyNumberFormat="1" applyFont="1" applyFill="1" applyBorder="1" applyAlignment="1">
      <alignment horizontal="center" vertical="top"/>
    </xf>
    <xf numFmtId="172" fontId="29" fillId="4" borderId="39" xfId="5" applyNumberFormat="1" applyFont="1" applyFill="1" applyBorder="1" applyAlignment="1">
      <alignment horizontal="center" vertical="top"/>
    </xf>
    <xf numFmtId="165" fontId="29" fillId="4" borderId="39" xfId="5" applyNumberFormat="1" applyFont="1" applyFill="1" applyBorder="1" applyAlignment="1">
      <alignment vertical="top"/>
    </xf>
    <xf numFmtId="165" fontId="29" fillId="4" borderId="0" xfId="5" applyNumberFormat="1" applyFont="1" applyFill="1" applyBorder="1" applyAlignment="1">
      <alignment vertical="top"/>
    </xf>
    <xf numFmtId="165" fontId="29" fillId="4" borderId="39" xfId="5" applyNumberFormat="1" applyFont="1" applyFill="1" applyBorder="1" applyAlignment="1">
      <alignment horizontal="center" vertical="top"/>
    </xf>
    <xf numFmtId="165" fontId="29" fillId="4" borderId="20" xfId="5" applyNumberFormat="1" applyFont="1" applyFill="1" applyBorder="1" applyAlignment="1">
      <alignment horizontal="center" vertical="top"/>
    </xf>
    <xf numFmtId="172" fontId="32" fillId="4" borderId="30" xfId="5" applyNumberFormat="1" applyFont="1" applyFill="1" applyBorder="1" applyAlignment="1">
      <alignment horizontal="center" vertical="top"/>
    </xf>
    <xf numFmtId="165" fontId="32" fillId="4" borderId="30" xfId="5" applyNumberFormat="1" applyFont="1" applyFill="1" applyBorder="1" applyAlignment="1">
      <alignment vertical="top"/>
    </xf>
    <xf numFmtId="165" fontId="32" fillId="4" borderId="30" xfId="5" applyNumberFormat="1" applyFont="1" applyFill="1" applyBorder="1" applyAlignment="1">
      <alignment horizontal="center" vertical="top"/>
    </xf>
    <xf numFmtId="165" fontId="32" fillId="4" borderId="31" xfId="5" applyNumberFormat="1" applyFont="1" applyFill="1" applyBorder="1" applyAlignment="1">
      <alignment horizontal="center" vertical="top"/>
    </xf>
    <xf numFmtId="165" fontId="29" fillId="4" borderId="31" xfId="5" applyNumberFormat="1" applyFont="1" applyFill="1" applyBorder="1" applyAlignment="1">
      <alignment horizontal="center" vertical="top"/>
    </xf>
    <xf numFmtId="165" fontId="10" fillId="0" borderId="39" xfId="5" applyNumberFormat="1" applyFont="1" applyBorder="1"/>
    <xf numFmtId="165" fontId="10" fillId="0" borderId="20" xfId="5" applyNumberFormat="1" applyFont="1" applyBorder="1" applyAlignment="1">
      <alignment horizontal="center"/>
    </xf>
    <xf numFmtId="165" fontId="9" fillId="0" borderId="39" xfId="5" applyNumberFormat="1" applyFont="1" applyBorder="1"/>
    <xf numFmtId="165" fontId="10" fillId="0" borderId="30" xfId="5" applyNumberFormat="1" applyFont="1" applyBorder="1"/>
    <xf numFmtId="172" fontId="10" fillId="0" borderId="0" xfId="5" applyNumberFormat="1" applyFont="1"/>
    <xf numFmtId="172" fontId="12" fillId="0" borderId="0" xfId="5" applyNumberFormat="1" applyFont="1"/>
    <xf numFmtId="49" fontId="10" fillId="0" borderId="0" xfId="5" applyNumberFormat="1" applyFont="1" applyAlignment="1">
      <alignment horizontal="left"/>
    </xf>
    <xf numFmtId="165" fontId="10" fillId="0" borderId="0" xfId="5" quotePrefix="1" applyNumberFormat="1" applyFont="1" applyAlignment="1">
      <alignment horizontal="left"/>
    </xf>
    <xf numFmtId="172" fontId="10" fillId="0" borderId="0" xfId="5" applyFont="1" applyFill="1" applyBorder="1"/>
    <xf numFmtId="172" fontId="14" fillId="0" borderId="0" xfId="5" applyFont="1" applyFill="1" applyBorder="1" applyAlignment="1">
      <alignment horizontal="center"/>
    </xf>
    <xf numFmtId="172" fontId="15" fillId="0" borderId="0" xfId="5" applyFont="1" applyBorder="1"/>
    <xf numFmtId="172" fontId="14" fillId="0" borderId="0" xfId="5" applyFont="1" applyBorder="1" applyAlignment="1">
      <alignment horizontal="right"/>
    </xf>
    <xf numFmtId="172" fontId="15" fillId="0" borderId="0" xfId="5" applyFont="1" applyBorder="1" applyAlignment="1">
      <alignment horizontal="right"/>
    </xf>
    <xf numFmtId="172" fontId="10" fillId="0" borderId="0" xfId="5" applyFont="1" applyBorder="1" applyAlignment="1">
      <alignment horizontal="center"/>
    </xf>
    <xf numFmtId="37" fontId="10" fillId="0" borderId="32" xfId="5" applyNumberFormat="1" applyFont="1" applyBorder="1"/>
    <xf numFmtId="37" fontId="10" fillId="0" borderId="44" xfId="5" applyNumberFormat="1" applyFont="1" applyBorder="1"/>
    <xf numFmtId="172" fontId="8" fillId="0" borderId="0" xfId="5"/>
    <xf numFmtId="37" fontId="10" fillId="0" borderId="0" xfId="5" applyNumberFormat="1" applyFont="1"/>
    <xf numFmtId="172" fontId="32" fillId="4" borderId="22" xfId="5" applyFont="1" applyFill="1" applyBorder="1"/>
    <xf numFmtId="172" fontId="32" fillId="4" borderId="40" xfId="5" applyFont="1" applyFill="1" applyBorder="1" applyAlignment="1">
      <alignment vertical="top"/>
    </xf>
    <xf numFmtId="172" fontId="29" fillId="4" borderId="22" xfId="5" quotePrefix="1" applyFont="1" applyFill="1" applyBorder="1" applyAlignment="1">
      <alignment horizontal="left" vertical="top" wrapText="1"/>
    </xf>
    <xf numFmtId="172" fontId="10" fillId="0" borderId="0" xfId="5" applyFont="1" applyAlignment="1">
      <alignment vertical="center"/>
    </xf>
    <xf numFmtId="172" fontId="10" fillId="0" borderId="0" xfId="5" applyFont="1" applyAlignment="1">
      <alignment horizontal="left"/>
    </xf>
    <xf numFmtId="172" fontId="23" fillId="0" borderId="0" xfId="4" applyFill="1" applyAlignment="1">
      <alignment horizontal="left" vertical="top" wrapText="1"/>
    </xf>
    <xf numFmtId="172" fontId="23" fillId="0" borderId="0" xfId="4" applyFill="1" applyAlignment="1">
      <alignment horizontal="left" vertical="top"/>
    </xf>
    <xf numFmtId="172" fontId="29" fillId="4" borderId="23" xfId="5" applyFont="1" applyFill="1" applyBorder="1" applyAlignment="1">
      <alignment vertical="top"/>
    </xf>
    <xf numFmtId="172" fontId="29" fillId="4" borderId="21" xfId="5" applyFont="1" applyFill="1" applyBorder="1" applyAlignment="1">
      <alignment horizontal="center" vertical="top" wrapText="1"/>
    </xf>
    <xf numFmtId="170" fontId="10" fillId="0" borderId="20" xfId="5" applyNumberFormat="1" applyFont="1" applyBorder="1" applyAlignment="1">
      <alignment horizontal="center" vertical="top"/>
    </xf>
    <xf numFmtId="170" fontId="10" fillId="0" borderId="20" xfId="5" applyNumberFormat="1" applyFont="1" applyBorder="1" applyAlignment="1">
      <alignment horizontal="center"/>
    </xf>
    <xf numFmtId="170" fontId="10" fillId="0" borderId="31" xfId="5" applyNumberFormat="1" applyFont="1" applyBorder="1" applyAlignment="1">
      <alignment horizontal="center"/>
    </xf>
    <xf numFmtId="170" fontId="10" fillId="0" borderId="45" xfId="5" applyNumberFormat="1" applyFont="1" applyBorder="1" applyAlignment="1">
      <alignment horizontal="center"/>
    </xf>
    <xf numFmtId="170" fontId="10" fillId="0" borderId="26" xfId="5" applyNumberFormat="1" applyFont="1" applyBorder="1" applyAlignment="1">
      <alignment horizontal="center" vertical="top"/>
    </xf>
    <xf numFmtId="168" fontId="10" fillId="0" borderId="0" xfId="5" applyNumberFormat="1" applyFont="1" applyAlignment="1">
      <alignment horizontal="center"/>
    </xf>
    <xf numFmtId="168" fontId="10" fillId="0" borderId="0" xfId="5" applyNumberFormat="1" applyFont="1" applyBorder="1" applyAlignment="1">
      <alignment horizontal="center"/>
    </xf>
    <xf numFmtId="172" fontId="10" fillId="0" borderId="31" xfId="5" applyFont="1" applyFill="1" applyBorder="1"/>
    <xf numFmtId="170" fontId="10" fillId="0" borderId="39" xfId="5" applyNumberFormat="1" applyFont="1" applyBorder="1" applyAlignment="1">
      <alignment horizontal="left"/>
    </xf>
    <xf numFmtId="37" fontId="10" fillId="5" borderId="39" xfId="5" applyNumberFormat="1" applyFont="1" applyFill="1" applyBorder="1" applyAlignment="1">
      <alignment horizontal="right"/>
    </xf>
    <xf numFmtId="172" fontId="10" fillId="5" borderId="39" xfId="5" applyFont="1" applyFill="1" applyBorder="1"/>
    <xf numFmtId="37" fontId="10" fillId="0" borderId="20" xfId="5" applyNumberFormat="1" applyFont="1" applyFill="1" applyBorder="1" applyAlignment="1">
      <alignment vertical="top" wrapText="1"/>
    </xf>
    <xf numFmtId="172" fontId="10" fillId="0" borderId="0" xfId="5" applyFont="1" applyFill="1" applyAlignment="1">
      <alignment horizontal="left"/>
    </xf>
    <xf numFmtId="165" fontId="10" fillId="0" borderId="20" xfId="0" applyNumberFormat="1" applyFont="1" applyBorder="1" applyAlignment="1">
      <alignment horizontal="center" vertical="center"/>
    </xf>
    <xf numFmtId="172" fontId="10" fillId="0" borderId="20" xfId="5" applyFont="1" applyFill="1" applyBorder="1" applyAlignment="1">
      <alignment vertical="top"/>
    </xf>
    <xf numFmtId="4" fontId="10" fillId="0" borderId="0" xfId="41" applyNumberFormat="1" applyFont="1" applyFill="1"/>
    <xf numFmtId="172" fontId="10" fillId="0" borderId="0" xfId="41" applyFill="1" applyAlignment="1">
      <alignment wrapText="1"/>
    </xf>
    <xf numFmtId="4" fontId="10" fillId="0" borderId="0" xfId="41" applyNumberFormat="1" applyFill="1"/>
    <xf numFmtId="172" fontId="10" fillId="0" borderId="0" xfId="41" applyFill="1"/>
    <xf numFmtId="4" fontId="10" fillId="0" borderId="0" xfId="41" applyNumberFormat="1" applyFill="1" applyBorder="1"/>
    <xf numFmtId="170" fontId="10" fillId="0" borderId="20" xfId="1" applyNumberFormat="1" applyFont="1" applyFill="1" applyBorder="1" applyAlignment="1">
      <alignment horizontal="right"/>
    </xf>
    <xf numFmtId="49" fontId="10" fillId="0" borderId="39" xfId="5" applyNumberFormat="1" applyFont="1" applyBorder="1"/>
    <xf numFmtId="49" fontId="10" fillId="0" borderId="39" xfId="5" applyNumberFormat="1" applyFont="1" applyBorder="1" applyAlignment="1">
      <alignment horizontal="left"/>
    </xf>
    <xf numFmtId="49" fontId="10" fillId="0" borderId="39" xfId="5" quotePrefix="1" applyNumberFormat="1" applyFont="1" applyBorder="1" applyAlignment="1">
      <alignment horizontal="left"/>
    </xf>
    <xf numFmtId="37" fontId="10" fillId="5" borderId="45" xfId="5" applyNumberFormat="1" applyFont="1" applyFill="1" applyBorder="1" applyAlignment="1">
      <alignment horizontal="right"/>
    </xf>
    <xf numFmtId="168" fontId="10" fillId="0" borderId="20" xfId="5" applyNumberFormat="1" applyFont="1" applyBorder="1" applyAlignment="1">
      <alignment horizontal="left" wrapText="1"/>
    </xf>
    <xf numFmtId="172" fontId="10" fillId="0" borderId="20" xfId="5" applyFont="1" applyBorder="1" applyAlignment="1">
      <alignment horizontal="left"/>
    </xf>
    <xf numFmtId="1" fontId="10" fillId="0" borderId="20" xfId="5" applyNumberFormat="1" applyFont="1" applyBorder="1" applyAlignment="1">
      <alignment horizontal="left"/>
    </xf>
    <xf numFmtId="170" fontId="10" fillId="0" borderId="39" xfId="5" applyNumberFormat="1" applyFont="1" applyFill="1" applyBorder="1" applyAlignment="1">
      <alignment horizontal="right"/>
    </xf>
    <xf numFmtId="170" fontId="10" fillId="0" borderId="39" xfId="5" applyNumberFormat="1" applyFont="1" applyBorder="1" applyAlignment="1">
      <alignment horizontal="right"/>
    </xf>
    <xf numFmtId="170" fontId="10" fillId="0" borderId="42" xfId="5" applyNumberFormat="1" applyFont="1" applyFill="1" applyBorder="1" applyAlignment="1">
      <alignment horizontal="right"/>
    </xf>
    <xf numFmtId="170" fontId="10" fillId="0" borderId="20" xfId="5" applyNumberFormat="1" applyFont="1" applyBorder="1" applyAlignment="1"/>
    <xf numFmtId="170" fontId="10" fillId="0" borderId="20" xfId="5" applyNumberFormat="1" applyFont="1" applyFill="1" applyBorder="1" applyAlignment="1">
      <alignment horizontal="right"/>
    </xf>
    <xf numFmtId="170" fontId="10" fillId="0" borderId="38" xfId="5" applyNumberFormat="1" applyFont="1" applyFill="1" applyBorder="1" applyAlignment="1">
      <alignment horizontal="right"/>
    </xf>
    <xf numFmtId="170" fontId="10" fillId="0" borderId="38" xfId="1" applyNumberFormat="1" applyFont="1" applyFill="1" applyBorder="1" applyAlignment="1">
      <alignment horizontal="right"/>
    </xf>
    <xf numFmtId="170" fontId="10" fillId="0" borderId="42" xfId="1" applyNumberFormat="1" applyFont="1" applyFill="1" applyBorder="1" applyAlignment="1">
      <alignment horizontal="right"/>
    </xf>
    <xf numFmtId="170" fontId="10" fillId="0" borderId="21" xfId="5" applyNumberFormat="1" applyFont="1" applyFill="1" applyBorder="1" applyAlignment="1">
      <alignment horizontal="right" vertical="top"/>
    </xf>
    <xf numFmtId="4" fontId="12" fillId="0" borderId="0" xfId="41" applyNumberFormat="1" applyFont="1" applyFill="1"/>
    <xf numFmtId="172" fontId="20" fillId="0" borderId="0" xfId="41" applyFont="1" applyFill="1"/>
    <xf numFmtId="172" fontId="17" fillId="0" borderId="0" xfId="41" applyFont="1" applyFill="1"/>
    <xf numFmtId="172" fontId="12" fillId="0" borderId="0" xfId="41" applyFont="1" applyFill="1"/>
    <xf numFmtId="172" fontId="10" fillId="0" borderId="0" xfId="41" applyFont="1" applyFill="1"/>
    <xf numFmtId="4" fontId="12" fillId="0" borderId="0" xfId="41" applyNumberFormat="1" applyFont="1" applyFill="1" applyBorder="1"/>
    <xf numFmtId="172" fontId="12" fillId="0" borderId="0" xfId="41" applyFont="1" applyFill="1" applyAlignment="1">
      <alignment wrapText="1"/>
    </xf>
    <xf numFmtId="43" fontId="0" fillId="0" borderId="0" xfId="42" applyFont="1" applyFill="1"/>
    <xf numFmtId="43" fontId="12" fillId="0" borderId="0" xfId="42" applyFont="1" applyFill="1"/>
    <xf numFmtId="4" fontId="10" fillId="0" borderId="51" xfId="41" applyNumberFormat="1" applyFill="1" applyBorder="1"/>
    <xf numFmtId="172" fontId="10" fillId="0" borderId="20" xfId="5" applyFont="1" applyBorder="1" applyAlignment="1">
      <alignment horizontal="right" vertical="top"/>
    </xf>
    <xf numFmtId="37" fontId="10" fillId="0" borderId="20" xfId="5" applyNumberFormat="1" applyFont="1" applyFill="1" applyBorder="1" applyAlignment="1">
      <alignment horizontal="right" vertical="top"/>
    </xf>
    <xf numFmtId="37" fontId="10" fillId="0" borderId="31" xfId="5" applyNumberFormat="1" applyFont="1" applyFill="1" applyBorder="1" applyAlignment="1">
      <alignment horizontal="right" vertical="top"/>
    </xf>
    <xf numFmtId="165" fontId="10" fillId="5" borderId="39" xfId="5" applyNumberFormat="1" applyFont="1" applyFill="1" applyBorder="1" applyAlignment="1">
      <alignment horizontal="right"/>
    </xf>
    <xf numFmtId="172" fontId="15" fillId="3" borderId="0" xfId="48" applyFont="1" applyFill="1"/>
    <xf numFmtId="172" fontId="15" fillId="3" borderId="0" xfId="48" applyFont="1" applyFill="1" applyBorder="1"/>
    <xf numFmtId="172" fontId="16" fillId="3" borderId="27" xfId="49" quotePrefix="1" applyFont="1" applyFill="1" applyBorder="1" applyAlignment="1">
      <alignment horizontal="left"/>
    </xf>
    <xf numFmtId="164" fontId="15" fillId="3" borderId="0" xfId="49" applyNumberFormat="1" applyFont="1" applyFill="1" applyBorder="1"/>
    <xf numFmtId="172" fontId="9" fillId="3" borderId="27" xfId="49" quotePrefix="1" applyFont="1" applyFill="1" applyBorder="1" applyAlignment="1">
      <alignment horizontal="left"/>
    </xf>
    <xf numFmtId="164" fontId="41" fillId="3" borderId="0" xfId="49" applyNumberFormat="1" applyFont="1" applyFill="1" applyBorder="1" applyAlignment="1">
      <alignment horizontal="center"/>
    </xf>
    <xf numFmtId="172" fontId="10" fillId="3" borderId="27" xfId="49" applyFont="1" applyFill="1" applyBorder="1" applyAlignment="1">
      <alignment horizontal="left"/>
    </xf>
    <xf numFmtId="164" fontId="10" fillId="3" borderId="0" xfId="49" applyNumberFormat="1" applyFont="1" applyFill="1" applyBorder="1"/>
    <xf numFmtId="172" fontId="29" fillId="4" borderId="49" xfId="49" applyFont="1" applyFill="1" applyBorder="1" applyAlignment="1">
      <alignment horizontal="center" vertical="center"/>
    </xf>
    <xf numFmtId="164" fontId="29" fillId="4" borderId="33" xfId="49" applyNumberFormat="1" applyFont="1" applyFill="1" applyBorder="1" applyAlignment="1">
      <alignment horizontal="center" vertical="center"/>
    </xf>
    <xf numFmtId="172" fontId="12" fillId="3" borderId="29" xfId="49" applyFont="1" applyFill="1" applyBorder="1" applyAlignment="1"/>
    <xf numFmtId="172" fontId="10" fillId="3" borderId="50" xfId="49" applyFont="1" applyFill="1" applyBorder="1" applyAlignment="1"/>
    <xf numFmtId="172" fontId="10" fillId="0" borderId="39" xfId="49" applyFont="1" applyBorder="1"/>
    <xf numFmtId="170" fontId="10" fillId="0" borderId="21" xfId="5" applyNumberFormat="1" applyFont="1" applyBorder="1" applyAlignment="1">
      <alignment horizontal="right"/>
    </xf>
    <xf numFmtId="172" fontId="10" fillId="0" borderId="51" xfId="5" applyFont="1" applyBorder="1"/>
    <xf numFmtId="1" fontId="10" fillId="0" borderId="20" xfId="5" quotePrefix="1" applyNumberFormat="1" applyFont="1" applyBorder="1" applyAlignment="1">
      <alignment horizontal="left"/>
    </xf>
    <xf numFmtId="4" fontId="23" fillId="0" borderId="0" xfId="4" applyNumberFormat="1" applyAlignment="1">
      <alignment wrapText="1"/>
    </xf>
    <xf numFmtId="4" fontId="10" fillId="0" borderId="0" xfId="5" applyNumberFormat="1" applyFont="1" applyBorder="1"/>
    <xf numFmtId="4" fontId="10" fillId="0" borderId="0" xfId="5" applyNumberFormat="1" applyFont="1" applyAlignment="1"/>
    <xf numFmtId="4" fontId="10" fillId="0" borderId="0" xfId="5" applyNumberFormat="1" applyFont="1"/>
    <xf numFmtId="4" fontId="10" fillId="0" borderId="0" xfId="5" applyNumberFormat="1" applyFont="1" applyFill="1"/>
    <xf numFmtId="37" fontId="10" fillId="0" borderId="20" xfId="5" applyNumberFormat="1" applyFont="1" applyFill="1" applyBorder="1" applyAlignment="1">
      <alignment vertical="center" wrapText="1"/>
    </xf>
    <xf numFmtId="4" fontId="10" fillId="9" borderId="0" xfId="41" applyNumberFormat="1" applyFill="1"/>
    <xf numFmtId="172" fontId="10" fillId="9" borderId="0" xfId="41" applyFill="1"/>
    <xf numFmtId="4" fontId="10" fillId="9" borderId="51" xfId="41" applyNumberFormat="1" applyFill="1" applyBorder="1"/>
    <xf numFmtId="4" fontId="12" fillId="9" borderId="0" xfId="41" applyNumberFormat="1" applyFont="1" applyFill="1"/>
    <xf numFmtId="4" fontId="10" fillId="9" borderId="0" xfId="41" applyNumberFormat="1" applyFill="1" applyBorder="1"/>
    <xf numFmtId="4" fontId="10" fillId="9" borderId="32" xfId="41" applyNumberFormat="1" applyFill="1" applyBorder="1"/>
    <xf numFmtId="4" fontId="12" fillId="9" borderId="0" xfId="41" applyNumberFormat="1" applyFont="1" applyFill="1" applyBorder="1"/>
    <xf numFmtId="4" fontId="12" fillId="9" borderId="32" xfId="41" applyNumberFormat="1" applyFont="1" applyFill="1" applyBorder="1"/>
    <xf numFmtId="43" fontId="0" fillId="9" borderId="0" xfId="42" applyFont="1" applyFill="1"/>
    <xf numFmtId="43" fontId="12" fillId="9" borderId="0" xfId="42" applyFont="1" applyFill="1"/>
    <xf numFmtId="4" fontId="12" fillId="0" borderId="0" xfId="42" applyNumberFormat="1" applyFont="1" applyFill="1"/>
    <xf numFmtId="4" fontId="12" fillId="0" borderId="53" xfId="41" applyNumberFormat="1" applyFont="1" applyFill="1" applyBorder="1"/>
    <xf numFmtId="4" fontId="12" fillId="0" borderId="51" xfId="41" applyNumberFormat="1" applyFont="1" applyFill="1" applyBorder="1"/>
    <xf numFmtId="37" fontId="10" fillId="0" borderId="51" xfId="5" applyNumberFormat="1" applyFont="1" applyBorder="1"/>
    <xf numFmtId="176" fontId="10" fillId="0" borderId="20" xfId="5" applyNumberFormat="1" applyFont="1" applyBorder="1" applyAlignment="1">
      <alignment horizontal="center"/>
    </xf>
    <xf numFmtId="176" fontId="10" fillId="0" borderId="31" xfId="5" applyNumberFormat="1" applyFont="1" applyBorder="1" applyAlignment="1">
      <alignment horizontal="center"/>
    </xf>
    <xf numFmtId="172" fontId="10" fillId="0" borderId="57" xfId="5" applyFont="1" applyBorder="1" applyAlignment="1">
      <alignment horizontal="center"/>
    </xf>
    <xf numFmtId="0" fontId="12" fillId="0" borderId="0" xfId="41" applyNumberFormat="1" applyFont="1" applyFill="1" applyAlignment="1">
      <alignment horizontal="center" wrapText="1"/>
    </xf>
    <xf numFmtId="37" fontId="10" fillId="8" borderId="39" xfId="5" applyNumberFormat="1" applyFont="1" applyFill="1" applyBorder="1" applyAlignment="1">
      <alignment horizontal="right"/>
    </xf>
    <xf numFmtId="37" fontId="10" fillId="8" borderId="20" xfId="5" applyNumberFormat="1" applyFont="1" applyFill="1" applyBorder="1" applyAlignment="1">
      <alignment horizontal="right"/>
    </xf>
    <xf numFmtId="0" fontId="10" fillId="0" borderId="0" xfId="62" applyFont="1" applyBorder="1"/>
    <xf numFmtId="0" fontId="10" fillId="0" borderId="0" xfId="62" applyFont="1"/>
    <xf numFmtId="0" fontId="10" fillId="0" borderId="0" xfId="60" applyAlignment="1">
      <alignment wrapText="1"/>
    </xf>
    <xf numFmtId="0" fontId="10" fillId="0" borderId="0" xfId="60" applyFill="1" applyAlignment="1">
      <alignment wrapText="1"/>
    </xf>
    <xf numFmtId="0" fontId="10" fillId="0" borderId="0" xfId="62" applyFont="1" applyBorder="1" applyAlignment="1">
      <alignment vertical="top"/>
    </xf>
    <xf numFmtId="0" fontId="10" fillId="6" borderId="0" xfId="60" applyFill="1" applyAlignment="1">
      <alignment wrapText="1"/>
    </xf>
    <xf numFmtId="0" fontId="10" fillId="6" borderId="0" xfId="62" applyFont="1" applyFill="1" applyBorder="1" applyAlignment="1">
      <alignment vertical="top"/>
    </xf>
    <xf numFmtId="0" fontId="8" fillId="0" borderId="0" xfId="62"/>
    <xf numFmtId="0" fontId="15" fillId="0" borderId="0" xfId="62" applyFont="1"/>
    <xf numFmtId="0" fontId="15" fillId="0" borderId="0" xfId="62" applyFont="1" applyBorder="1" applyAlignment="1">
      <alignment horizontal="right"/>
    </xf>
    <xf numFmtId="0" fontId="15" fillId="0" borderId="0" xfId="62" applyFont="1" applyBorder="1"/>
    <xf numFmtId="0" fontId="14" fillId="0" borderId="0" xfId="62" applyFont="1" applyBorder="1" applyAlignment="1">
      <alignment horizontal="right"/>
    </xf>
    <xf numFmtId="37" fontId="15" fillId="0" borderId="0" xfId="62" applyNumberFormat="1" applyFont="1"/>
    <xf numFmtId="37" fontId="10" fillId="0" borderId="57" xfId="62" applyNumberFormat="1" applyFont="1" applyFill="1" applyBorder="1"/>
    <xf numFmtId="37" fontId="10" fillId="0" borderId="20" xfId="62" applyNumberFormat="1" applyFont="1" applyFill="1" applyBorder="1"/>
    <xf numFmtId="49" fontId="10" fillId="0" borderId="59" xfId="5" applyNumberFormat="1" applyFont="1" applyBorder="1"/>
    <xf numFmtId="170" fontId="10" fillId="0" borderId="0" xfId="5" applyNumberFormat="1" applyFont="1" applyFill="1" applyBorder="1" applyAlignment="1">
      <alignment horizontal="right"/>
    </xf>
    <xf numFmtId="172" fontId="10" fillId="0" borderId="0" xfId="4" applyFont="1" applyBorder="1" applyAlignment="1">
      <alignment horizontal="left"/>
    </xf>
    <xf numFmtId="172" fontId="10" fillId="0" borderId="0" xfId="4" applyFont="1" applyFill="1" applyBorder="1" applyAlignment="1">
      <alignment horizontal="left"/>
    </xf>
    <xf numFmtId="172" fontId="12" fillId="0" borderId="0" xfId="4" applyFont="1" applyBorder="1" applyAlignment="1">
      <alignment horizontal="left"/>
    </xf>
    <xf numFmtId="172" fontId="10" fillId="0" borderId="20" xfId="4" applyFont="1" applyFill="1" applyBorder="1" applyAlignment="1">
      <alignment horizontal="left"/>
    </xf>
    <xf numFmtId="172" fontId="10" fillId="0" borderId="20" xfId="4" applyFont="1" applyFill="1" applyBorder="1" applyAlignment="1">
      <alignment horizontal="left" wrapText="1"/>
    </xf>
    <xf numFmtId="166" fontId="13" fillId="0" borderId="20" xfId="2" applyFont="1" applyFill="1" applyBorder="1" applyAlignment="1">
      <alignment horizontal="right"/>
    </xf>
    <xf numFmtId="166" fontId="10" fillId="0" borderId="20" xfId="2" applyFont="1" applyFill="1" applyBorder="1" applyAlignment="1">
      <alignment horizontal="right"/>
    </xf>
    <xf numFmtId="44" fontId="10" fillId="0" borderId="20" xfId="4" applyNumberFormat="1" applyFont="1" applyBorder="1" applyAlignment="1">
      <alignment horizontal="right"/>
    </xf>
    <xf numFmtId="172" fontId="10" fillId="0" borderId="0" xfId="5" applyFont="1" applyBorder="1" applyAlignment="1">
      <alignment vertical="center"/>
    </xf>
    <xf numFmtId="44" fontId="10" fillId="0" borderId="0" xfId="5" applyNumberFormat="1" applyFont="1"/>
    <xf numFmtId="172" fontId="10" fillId="0" borderId="52" xfId="5" applyFont="1" applyBorder="1"/>
    <xf numFmtId="172" fontId="10" fillId="0" borderId="0" xfId="5" applyFont="1" applyFill="1" applyBorder="1" applyAlignment="1">
      <alignment horizontal="left"/>
    </xf>
    <xf numFmtId="37" fontId="10" fillId="0" borderId="0" xfId="5" applyNumberFormat="1" applyFont="1" applyFill="1" applyBorder="1" applyAlignment="1">
      <alignment vertical="top"/>
    </xf>
    <xf numFmtId="172" fontId="10" fillId="0" borderId="57" xfId="5" applyFont="1" applyBorder="1"/>
    <xf numFmtId="172" fontId="10" fillId="4" borderId="54" xfId="5" applyFont="1" applyFill="1" applyBorder="1" applyAlignment="1">
      <alignment vertical="top"/>
    </xf>
    <xf numFmtId="172" fontId="10" fillId="0" borderId="60" xfId="5" applyFont="1" applyBorder="1"/>
    <xf numFmtId="4" fontId="10" fillId="10" borderId="0" xfId="41" applyNumberFormat="1" applyFill="1"/>
    <xf numFmtId="4" fontId="12" fillId="11" borderId="0" xfId="41" applyNumberFormat="1" applyFont="1" applyFill="1" applyBorder="1"/>
    <xf numFmtId="4" fontId="12" fillId="11" borderId="0" xfId="41" applyNumberFormat="1" applyFont="1" applyFill="1"/>
    <xf numFmtId="4" fontId="12" fillId="11" borderId="51" xfId="41" applyNumberFormat="1" applyFont="1" applyFill="1" applyBorder="1"/>
    <xf numFmtId="4" fontId="10" fillId="11" borderId="0" xfId="41" applyNumberFormat="1" applyFill="1" applyBorder="1"/>
    <xf numFmtId="4" fontId="10" fillId="11" borderId="0" xfId="41" applyNumberFormat="1" applyFill="1"/>
    <xf numFmtId="4" fontId="10" fillId="11" borderId="51" xfId="41" applyNumberFormat="1" applyFill="1" applyBorder="1"/>
    <xf numFmtId="172" fontId="10" fillId="0" borderId="0" xfId="41" quotePrefix="1" applyFill="1"/>
    <xf numFmtId="172" fontId="10" fillId="0" borderId="0" xfId="41" quotePrefix="1" applyFont="1" applyFill="1"/>
    <xf numFmtId="4" fontId="47" fillId="11" borderId="0" xfId="41" applyNumberFormat="1" applyFont="1" applyFill="1"/>
    <xf numFmtId="172" fontId="12" fillId="8" borderId="20" xfId="49" applyFont="1" applyFill="1" applyBorder="1" applyAlignment="1"/>
    <xf numFmtId="172" fontId="12" fillId="8" borderId="31" xfId="49" applyFont="1" applyFill="1" applyBorder="1" applyAlignment="1"/>
    <xf numFmtId="172" fontId="10" fillId="8" borderId="31" xfId="49" applyFont="1" applyFill="1" applyBorder="1" applyAlignment="1"/>
    <xf numFmtId="172" fontId="10" fillId="52" borderId="0" xfId="41" applyFill="1" applyAlignment="1">
      <alignment wrapText="1"/>
    </xf>
    <xf numFmtId="4" fontId="10" fillId="52" borderId="0" xfId="41" applyNumberFormat="1" applyFill="1"/>
    <xf numFmtId="168" fontId="10" fillId="0" borderId="20" xfId="5" quotePrefix="1" applyNumberFormat="1" applyFont="1" applyBorder="1" applyAlignment="1">
      <alignment horizontal="left" wrapText="1"/>
    </xf>
    <xf numFmtId="37" fontId="84" fillId="0" borderId="20" xfId="5" applyNumberFormat="1" applyFont="1" applyBorder="1" applyAlignment="1">
      <alignment horizontal="center" wrapText="1"/>
    </xf>
    <xf numFmtId="37" fontId="84" fillId="0" borderId="20" xfId="5" applyNumberFormat="1" applyFont="1" applyBorder="1" applyAlignment="1">
      <alignment horizontal="center"/>
    </xf>
    <xf numFmtId="168" fontId="84" fillId="0" borderId="20" xfId="5" applyNumberFormat="1" applyFont="1" applyBorder="1" applyAlignment="1">
      <alignment horizontal="center"/>
    </xf>
    <xf numFmtId="1" fontId="84" fillId="0" borderId="20" xfId="5" applyNumberFormat="1" applyFont="1" applyBorder="1" applyAlignment="1">
      <alignment horizontal="center"/>
    </xf>
    <xf numFmtId="168" fontId="84" fillId="0" borderId="20" xfId="5" quotePrefix="1" applyNumberFormat="1" applyFont="1" applyBorder="1" applyAlignment="1">
      <alignment horizontal="center"/>
    </xf>
    <xf numFmtId="0" fontId="8" fillId="0" borderId="0" xfId="62" applyBorder="1"/>
    <xf numFmtId="0" fontId="10" fillId="0" borderId="0" xfId="21167" applyBorder="1"/>
    <xf numFmtId="0" fontId="12" fillId="0" borderId="0" xfId="21167" applyFont="1"/>
    <xf numFmtId="0" fontId="10" fillId="0" borderId="0" xfId="21167" applyFont="1" applyFill="1"/>
    <xf numFmtId="0" fontId="10" fillId="0" borderId="0" xfId="21167" applyFont="1"/>
    <xf numFmtId="0" fontId="10" fillId="0" borderId="0" xfId="21167" applyFill="1"/>
    <xf numFmtId="0" fontId="10" fillId="0" borderId="0" xfId="21167" applyFill="1" applyBorder="1"/>
    <xf numFmtId="0" fontId="10" fillId="54" borderId="0" xfId="21167" applyFont="1" applyFill="1" applyBorder="1" applyAlignment="1">
      <alignment wrapText="1"/>
    </xf>
    <xf numFmtId="0" fontId="10" fillId="54" borderId="0" xfId="21167" applyFont="1" applyFill="1" applyBorder="1"/>
    <xf numFmtId="0" fontId="10" fillId="0" borderId="0" xfId="21167" applyFont="1" applyFill="1" applyBorder="1"/>
    <xf numFmtId="0" fontId="10" fillId="0" borderId="0" xfId="21167" applyFont="1" applyAlignment="1">
      <alignment vertical="top"/>
    </xf>
    <xf numFmtId="0" fontId="9" fillId="0" borderId="0" xfId="21167" applyFont="1"/>
    <xf numFmtId="172" fontId="12" fillId="0" borderId="0" xfId="0" applyFont="1" applyFill="1" applyAlignment="1">
      <alignment wrapText="1"/>
    </xf>
    <xf numFmtId="172" fontId="47" fillId="0" borderId="0" xfId="0" applyFont="1" applyAlignment="1">
      <alignment vertical="top" wrapText="1"/>
    </xf>
    <xf numFmtId="172" fontId="11" fillId="0" borderId="0" xfId="0" applyFont="1" applyAlignment="1">
      <alignment wrapText="1"/>
    </xf>
    <xf numFmtId="172" fontId="12" fillId="0" borderId="0" xfId="0" applyFont="1" applyAlignment="1">
      <alignment wrapText="1"/>
    </xf>
    <xf numFmtId="172" fontId="47" fillId="0" borderId="0" xfId="0" applyFont="1" applyFill="1" applyAlignment="1">
      <alignment wrapText="1"/>
    </xf>
    <xf numFmtId="172" fontId="47" fillId="0" borderId="0" xfId="0" applyFont="1" applyAlignment="1">
      <alignment wrapText="1"/>
    </xf>
    <xf numFmtId="43" fontId="47" fillId="0" borderId="0" xfId="21169" applyFont="1" applyAlignment="1">
      <alignment wrapText="1"/>
    </xf>
    <xf numFmtId="172" fontId="47" fillId="0" borderId="0" xfId="0" applyFont="1" applyFill="1" applyAlignment="1">
      <alignment vertical="top" wrapText="1"/>
    </xf>
    <xf numFmtId="43" fontId="47" fillId="0" borderId="0" xfId="0" applyNumberFormat="1" applyFont="1" applyFill="1" applyAlignment="1">
      <alignment vertical="top" wrapText="1"/>
    </xf>
    <xf numFmtId="172" fontId="88" fillId="0" borderId="0" xfId="0" applyFont="1" applyFill="1" applyAlignment="1">
      <alignment vertical="top" wrapText="1"/>
    </xf>
    <xf numFmtId="43" fontId="47" fillId="0" borderId="0" xfId="21169" applyFont="1" applyAlignment="1">
      <alignment vertical="top" wrapText="1"/>
    </xf>
    <xf numFmtId="172" fontId="47" fillId="0" borderId="0" xfId="0" applyFont="1" applyAlignment="1">
      <alignment vertical="top"/>
    </xf>
    <xf numFmtId="0" fontId="34" fillId="6" borderId="0" xfId="21167" applyFont="1" applyFill="1" applyBorder="1" applyAlignment="1">
      <alignment wrapText="1"/>
    </xf>
    <xf numFmtId="0" fontId="10" fillId="6" borderId="0" xfId="62" applyFont="1" applyFill="1" applyBorder="1"/>
    <xf numFmtId="0" fontId="10" fillId="6" borderId="0" xfId="62" applyFont="1" applyFill="1"/>
    <xf numFmtId="0" fontId="10" fillId="0" borderId="0" xfId="62" applyFont="1" applyFill="1" applyBorder="1"/>
    <xf numFmtId="49" fontId="29" fillId="4" borderId="20" xfId="62" applyNumberFormat="1" applyFont="1" applyFill="1" applyBorder="1" applyAlignment="1">
      <alignment horizontal="left"/>
    </xf>
    <xf numFmtId="0" fontId="8" fillId="0" borderId="0" xfId="62" applyBorder="1"/>
    <xf numFmtId="0" fontId="10" fillId="0" borderId="0" xfId="21167"/>
    <xf numFmtId="0" fontId="10" fillId="0" borderId="0" xfId="62" applyFont="1"/>
    <xf numFmtId="0" fontId="15" fillId="0" borderId="0" xfId="62" applyFont="1"/>
    <xf numFmtId="0" fontId="12" fillId="0" borderId="0" xfId="62" applyFont="1"/>
    <xf numFmtId="0" fontId="15" fillId="0" borderId="0" xfId="62" applyFont="1" applyBorder="1"/>
    <xf numFmtId="0" fontId="14" fillId="0" borderId="0" xfId="62" applyFont="1"/>
    <xf numFmtId="0" fontId="10" fillId="0" borderId="0" xfId="62" applyFont="1" applyBorder="1"/>
    <xf numFmtId="0" fontId="15" fillId="0" borderId="0" xfId="62" applyFont="1" applyBorder="1" applyAlignment="1">
      <alignment horizontal="right"/>
    </xf>
    <xf numFmtId="49" fontId="12" fillId="0" borderId="0" xfId="62" applyNumberFormat="1" applyFont="1" applyBorder="1" applyAlignment="1">
      <alignment horizontal="left"/>
    </xf>
    <xf numFmtId="37" fontId="10" fillId="0" borderId="0" xfId="62" applyNumberFormat="1" applyFont="1" applyBorder="1"/>
    <xf numFmtId="37" fontId="10" fillId="0" borderId="0" xfId="62" applyNumberFormat="1" applyFont="1"/>
    <xf numFmtId="37" fontId="15" fillId="0" borderId="0" xfId="62" applyNumberFormat="1" applyFont="1"/>
    <xf numFmtId="37" fontId="15" fillId="0" borderId="0" xfId="62" applyNumberFormat="1" applyFont="1" applyBorder="1"/>
    <xf numFmtId="0" fontId="14" fillId="0" borderId="0" xfId="62" applyFont="1" applyFill="1" applyBorder="1" applyAlignment="1">
      <alignment horizontal="center"/>
    </xf>
    <xf numFmtId="0" fontId="14" fillId="0" borderId="0" xfId="62" applyFont="1" applyBorder="1" applyAlignment="1">
      <alignment horizontal="right"/>
    </xf>
    <xf numFmtId="0" fontId="10" fillId="0" borderId="0" xfId="21167" applyAlignment="1">
      <alignment wrapText="1"/>
    </xf>
    <xf numFmtId="168" fontId="35" fillId="0" borderId="0" xfId="62" applyNumberFormat="1" applyFont="1" applyFill="1" applyBorder="1" applyAlignment="1">
      <alignment horizontal="left" vertical="top"/>
    </xf>
    <xf numFmtId="0" fontId="10" fillId="0" borderId="44" xfId="62" applyFont="1" applyBorder="1"/>
    <xf numFmtId="0" fontId="10" fillId="0" borderId="59" xfId="62" applyFont="1" applyBorder="1" applyAlignment="1">
      <alignment horizontal="center"/>
    </xf>
    <xf numFmtId="0" fontId="12" fillId="0" borderId="0" xfId="62" applyFont="1" applyBorder="1"/>
    <xf numFmtId="0" fontId="10" fillId="0" borderId="81" xfId="62" applyFont="1" applyBorder="1" applyAlignment="1">
      <alignment horizontal="center"/>
    </xf>
    <xf numFmtId="37" fontId="10" fillId="0" borderId="59" xfId="62" applyNumberFormat="1" applyFont="1" applyBorder="1"/>
    <xf numFmtId="37" fontId="10" fillId="0" borderId="44" xfId="62" applyNumberFormat="1" applyFont="1" applyBorder="1"/>
    <xf numFmtId="0" fontId="12" fillId="4" borderId="77" xfId="62" quotePrefix="1" applyFont="1" applyFill="1" applyBorder="1" applyAlignment="1">
      <alignment horizontal="left" vertical="top" wrapText="1"/>
    </xf>
    <xf numFmtId="165" fontId="12" fillId="4" borderId="78" xfId="62" applyNumberFormat="1" applyFont="1" applyFill="1" applyBorder="1" applyAlignment="1">
      <alignment horizontal="center" vertical="top" wrapText="1"/>
    </xf>
    <xf numFmtId="2" fontId="12" fillId="4" borderId="77" xfId="62" applyNumberFormat="1" applyFont="1" applyFill="1" applyBorder="1" applyAlignment="1">
      <alignment horizontal="center" vertical="top" wrapText="1"/>
    </xf>
    <xf numFmtId="0" fontId="12" fillId="0" borderId="44" xfId="62" applyFont="1" applyBorder="1"/>
    <xf numFmtId="0" fontId="10" fillId="0" borderId="0" xfId="21167" applyBorder="1" applyAlignment="1">
      <alignment wrapText="1"/>
    </xf>
    <xf numFmtId="0" fontId="13" fillId="0" borderId="0" xfId="21167" applyFont="1" applyBorder="1" applyAlignment="1">
      <alignment wrapText="1"/>
    </xf>
    <xf numFmtId="0" fontId="10" fillId="0" borderId="0" xfId="21167" applyFill="1" applyBorder="1" applyAlignment="1">
      <alignment wrapText="1"/>
    </xf>
    <xf numFmtId="0" fontId="10" fillId="6" borderId="0" xfId="21167" applyFill="1" applyBorder="1" applyAlignment="1">
      <alignment wrapText="1"/>
    </xf>
    <xf numFmtId="0" fontId="13" fillId="0" borderId="0" xfId="21167" applyFont="1" applyFill="1" applyBorder="1" applyAlignment="1">
      <alignment horizontal="left" vertical="top"/>
    </xf>
    <xf numFmtId="0" fontId="10" fillId="0" borderId="20" xfId="62" applyFont="1" applyBorder="1" applyAlignment="1">
      <alignment horizontal="center"/>
    </xf>
    <xf numFmtId="172" fontId="23" fillId="0" borderId="0" xfId="4" applyAlignment="1">
      <alignment wrapText="1"/>
    </xf>
    <xf numFmtId="0" fontId="10" fillId="0" borderId="0" xfId="21167" applyAlignment="1"/>
    <xf numFmtId="165" fontId="25" fillId="0" borderId="0" xfId="62" applyNumberFormat="1" applyFont="1" applyFill="1" applyBorder="1" applyAlignment="1"/>
    <xf numFmtId="0" fontId="2" fillId="0" borderId="0" xfId="21170"/>
    <xf numFmtId="0" fontId="89" fillId="0" borderId="0" xfId="21170" applyFont="1"/>
    <xf numFmtId="0" fontId="29" fillId="4" borderId="79" xfId="21170" applyNumberFormat="1" applyFont="1" applyFill="1" applyBorder="1" applyAlignment="1">
      <alignment horizontal="center" vertical="center"/>
    </xf>
    <xf numFmtId="0" fontId="29" fillId="4" borderId="75" xfId="21170" applyNumberFormat="1" applyFont="1" applyFill="1" applyBorder="1" applyAlignment="1">
      <alignment horizontal="center" vertical="center"/>
    </xf>
    <xf numFmtId="0" fontId="29" fillId="4" borderId="75" xfId="21170" applyNumberFormat="1" applyFont="1" applyFill="1" applyBorder="1" applyAlignment="1">
      <alignment horizontal="center" vertical="center" wrapText="1"/>
    </xf>
    <xf numFmtId="0" fontId="29" fillId="4" borderId="81" xfId="21170" applyNumberFormat="1" applyFont="1" applyFill="1" applyBorder="1" applyAlignment="1">
      <alignment horizontal="center" vertical="center"/>
    </xf>
    <xf numFmtId="3" fontId="29" fillId="4" borderId="71" xfId="21170" applyNumberFormat="1" applyFont="1" applyFill="1" applyBorder="1" applyAlignment="1">
      <alignment horizontal="center" vertical="center"/>
    </xf>
    <xf numFmtId="0" fontId="29" fillId="4" borderId="71" xfId="21170" applyNumberFormat="1" applyFont="1" applyFill="1" applyBorder="1" applyAlignment="1">
      <alignment horizontal="center" vertical="center"/>
    </xf>
    <xf numFmtId="0" fontId="29" fillId="4" borderId="71" xfId="21170" applyNumberFormat="1" applyFont="1" applyFill="1" applyBorder="1" applyAlignment="1">
      <alignment horizontal="center" vertical="center" wrapText="1"/>
    </xf>
    <xf numFmtId="165" fontId="29" fillId="4" borderId="78" xfId="5" applyNumberFormat="1" applyFont="1" applyFill="1" applyBorder="1" applyAlignment="1">
      <alignment horizontal="centerContinuous" vertical="top"/>
    </xf>
    <xf numFmtId="165" fontId="29" fillId="4" borderId="71" xfId="5" applyNumberFormat="1" applyFont="1" applyFill="1" applyBorder="1" applyAlignment="1">
      <alignment horizontal="centerContinuous" vertical="top"/>
    </xf>
    <xf numFmtId="165" fontId="32" fillId="4" borderId="51" xfId="5" applyNumberFormat="1" applyFont="1" applyFill="1" applyBorder="1" applyAlignment="1">
      <alignment vertical="top"/>
    </xf>
    <xf numFmtId="165" fontId="10" fillId="0" borderId="51" xfId="5" applyNumberFormat="1" applyFont="1" applyBorder="1"/>
    <xf numFmtId="37" fontId="10" fillId="5" borderId="42" xfId="5" applyNumberFormat="1" applyFont="1" applyFill="1" applyBorder="1" applyAlignment="1"/>
    <xf numFmtId="172" fontId="10" fillId="0" borderId="80" xfId="5" applyFont="1" applyBorder="1"/>
    <xf numFmtId="172" fontId="10" fillId="0" borderId="80" xfId="5" applyFont="1" applyBorder="1" applyAlignment="1">
      <alignment horizontal="center"/>
    </xf>
    <xf numFmtId="172" fontId="10" fillId="0" borderId="84" xfId="5" applyFont="1" applyBorder="1"/>
    <xf numFmtId="37" fontId="10" fillId="5" borderId="0" xfId="5" applyNumberFormat="1" applyFont="1" applyFill="1" applyBorder="1" applyAlignment="1">
      <alignment horizontal="right"/>
    </xf>
    <xf numFmtId="2" fontId="10" fillId="0" borderId="84" xfId="5" applyNumberFormat="1" applyFont="1" applyFill="1" applyBorder="1" applyAlignment="1">
      <alignment horizontal="right"/>
    </xf>
    <xf numFmtId="165" fontId="10" fillId="0" borderId="20" xfId="62" applyNumberFormat="1" applyFont="1" applyFill="1" applyBorder="1" applyAlignment="1">
      <alignment horizontal="center"/>
    </xf>
    <xf numFmtId="176" fontId="10" fillId="0" borderId="80" xfId="5" applyNumberFormat="1" applyFont="1" applyBorder="1" applyAlignment="1">
      <alignment horizontal="center"/>
    </xf>
    <xf numFmtId="165" fontId="10" fillId="0" borderId="60" xfId="5" applyNumberFormat="1" applyFont="1" applyBorder="1"/>
    <xf numFmtId="165" fontId="10" fillId="0" borderId="53" xfId="5" applyNumberFormat="1" applyFont="1" applyBorder="1"/>
    <xf numFmtId="165" fontId="10" fillId="0" borderId="80" xfId="5" applyNumberFormat="1" applyFont="1" applyBorder="1"/>
    <xf numFmtId="172" fontId="29" fillId="4" borderId="60" xfId="5" applyNumberFormat="1" applyFont="1" applyFill="1" applyBorder="1" applyAlignment="1">
      <alignment horizontal="center" vertical="top"/>
    </xf>
    <xf numFmtId="165" fontId="29" fillId="4" borderId="60" xfId="5" applyNumberFormat="1" applyFont="1" applyFill="1" applyBorder="1" applyAlignment="1">
      <alignment vertical="top"/>
    </xf>
    <xf numFmtId="165" fontId="29" fillId="4" borderId="53" xfId="5" applyNumberFormat="1" applyFont="1" applyFill="1" applyBorder="1" applyAlignment="1">
      <alignment vertical="top"/>
    </xf>
    <xf numFmtId="172" fontId="8" fillId="0" borderId="78" xfId="5" applyBorder="1"/>
    <xf numFmtId="172" fontId="8" fillId="0" borderId="76" xfId="5" applyBorder="1"/>
    <xf numFmtId="172" fontId="8" fillId="0" borderId="77" xfId="5" applyBorder="1"/>
    <xf numFmtId="172" fontId="10" fillId="0" borderId="78" xfId="5" applyFont="1" applyBorder="1"/>
    <xf numFmtId="37" fontId="10" fillId="0" borderId="76" xfId="5" applyNumberFormat="1" applyFont="1" applyBorder="1"/>
    <xf numFmtId="172" fontId="10" fillId="0" borderId="76" xfId="5" applyFont="1" applyBorder="1"/>
    <xf numFmtId="172" fontId="10" fillId="0" borderId="77" xfId="5" applyFont="1" applyBorder="1"/>
    <xf numFmtId="165" fontId="29" fillId="4" borderId="71" xfId="5" applyNumberFormat="1" applyFont="1" applyFill="1" applyBorder="1" applyAlignment="1">
      <alignment horizontal="center" vertical="top" wrapText="1"/>
    </xf>
    <xf numFmtId="168" fontId="35" fillId="0" borderId="0" xfId="62" applyNumberFormat="1" applyFont="1" applyFill="1" applyBorder="1" applyAlignment="1">
      <alignment horizontal="left" vertical="top"/>
    </xf>
    <xf numFmtId="0" fontId="10" fillId="0" borderId="0" xfId="21167" applyFont="1" applyAlignment="1">
      <alignment wrapText="1"/>
    </xf>
    <xf numFmtId="0" fontId="10" fillId="0" borderId="0" xfId="21167" applyFont="1" applyFill="1" applyAlignment="1">
      <alignment wrapText="1"/>
    </xf>
    <xf numFmtId="0" fontId="10" fillId="6" borderId="0" xfId="21167" applyFont="1" applyFill="1" applyAlignment="1">
      <alignment wrapText="1"/>
    </xf>
    <xf numFmtId="0" fontId="10" fillId="0" borderId="0" xfId="63" applyFont="1" applyFill="1" applyBorder="1" applyAlignment="1">
      <alignment horizontal="center" vertical="center"/>
    </xf>
    <xf numFmtId="0" fontId="10" fillId="6" borderId="20" xfId="62" applyFont="1" applyFill="1" applyBorder="1"/>
    <xf numFmtId="181" fontId="10" fillId="6" borderId="0" xfId="62" applyNumberFormat="1" applyFont="1" applyFill="1"/>
    <xf numFmtId="0" fontId="10" fillId="6" borderId="43" xfId="62" applyFont="1" applyFill="1" applyBorder="1"/>
    <xf numFmtId="172" fontId="10" fillId="0" borderId="0" xfId="3" applyFont="1" applyFill="1" applyBorder="1" applyAlignment="1">
      <alignment horizontal="center" vertical="center"/>
    </xf>
    <xf numFmtId="0" fontId="90" fillId="0" borderId="0" xfId="21170" applyFont="1"/>
    <xf numFmtId="172" fontId="11" fillId="0" borderId="0" xfId="0" applyFont="1" applyFill="1" applyAlignment="1">
      <alignment wrapText="1"/>
    </xf>
    <xf numFmtId="0" fontId="90" fillId="0" borderId="0" xfId="21170" applyFont="1" applyFill="1"/>
    <xf numFmtId="0" fontId="10" fillId="0" borderId="39" xfId="62" applyFont="1" applyFill="1" applyBorder="1"/>
    <xf numFmtId="37" fontId="10" fillId="0" borderId="0" xfId="62" applyNumberFormat="1" applyFont="1" applyFill="1" applyBorder="1"/>
    <xf numFmtId="172" fontId="15" fillId="3" borderId="34" xfId="48" applyFont="1" applyFill="1" applyBorder="1"/>
    <xf numFmtId="172" fontId="10" fillId="3" borderId="0" xfId="49" applyFont="1" applyFill="1" applyBorder="1" applyAlignment="1">
      <alignment horizontal="center"/>
    </xf>
    <xf numFmtId="172" fontId="29" fillId="4" borderId="88" xfId="49" applyFont="1" applyFill="1" applyBorder="1" applyAlignment="1">
      <alignment horizontal="center" vertical="center"/>
    </xf>
    <xf numFmtId="172" fontId="15" fillId="3" borderId="87" xfId="49" applyFont="1" applyFill="1" applyBorder="1" applyAlignment="1">
      <alignment horizontal="center"/>
    </xf>
    <xf numFmtId="172" fontId="29" fillId="4" borderId="89" xfId="49" applyFont="1" applyFill="1" applyBorder="1" applyAlignment="1">
      <alignment horizontal="center" vertical="center"/>
    </xf>
    <xf numFmtId="172" fontId="12" fillId="8" borderId="39" xfId="49" applyFont="1" applyFill="1" applyBorder="1" applyAlignment="1"/>
    <xf numFmtId="172" fontId="15" fillId="3" borderId="28" xfId="48" applyFont="1" applyFill="1" applyBorder="1"/>
    <xf numFmtId="0" fontId="15" fillId="3" borderId="28" xfId="48" applyNumberFormat="1" applyFont="1" applyFill="1" applyBorder="1" applyAlignment="1">
      <alignment horizontal="center"/>
    </xf>
    <xf numFmtId="172" fontId="15" fillId="3" borderId="83" xfId="48" applyFont="1" applyFill="1" applyBorder="1"/>
    <xf numFmtId="172" fontId="12" fillId="8" borderId="86" xfId="49" applyFont="1" applyFill="1" applyBorder="1" applyAlignment="1"/>
    <xf numFmtId="172" fontId="12" fillId="3" borderId="29" xfId="49" applyFont="1" applyFill="1" applyBorder="1" applyAlignment="1">
      <alignment vertical="center"/>
    </xf>
    <xf numFmtId="172" fontId="15" fillId="3" borderId="82" xfId="48" applyFont="1" applyFill="1" applyBorder="1"/>
    <xf numFmtId="172" fontId="15" fillId="3" borderId="90" xfId="48" applyFont="1" applyFill="1" applyBorder="1"/>
    <xf numFmtId="37" fontId="10" fillId="0" borderId="147" xfId="62" applyNumberFormat="1" applyFont="1" applyBorder="1"/>
    <xf numFmtId="0" fontId="47" fillId="0" borderId="75" xfId="21170" applyFont="1" applyFill="1" applyBorder="1" applyAlignment="1">
      <alignment horizontal="left" vertical="center" wrapText="1"/>
    </xf>
    <xf numFmtId="0" fontId="47" fillId="0" borderId="51" xfId="21170" applyFont="1" applyFill="1" applyBorder="1" applyAlignment="1">
      <alignment horizontal="left" vertical="center" wrapText="1"/>
    </xf>
    <xf numFmtId="0" fontId="10" fillId="0" borderId="0" xfId="60" applyFont="1" applyFill="1" applyBorder="1" applyAlignment="1">
      <alignment horizontal="center" wrapText="1"/>
    </xf>
    <xf numFmtId="168" fontId="12" fillId="0" borderId="0" xfId="62" applyNumberFormat="1" applyFont="1" applyFill="1" applyBorder="1" applyAlignment="1">
      <alignment horizontal="left"/>
    </xf>
    <xf numFmtId="168" fontId="10" fillId="0" borderId="0" xfId="62" applyNumberFormat="1" applyFont="1" applyFill="1" applyBorder="1" applyAlignment="1">
      <alignment horizontal="left"/>
    </xf>
    <xf numFmtId="0" fontId="10" fillId="0" borderId="142" xfId="62" applyFont="1" applyFill="1" applyBorder="1"/>
    <xf numFmtId="0" fontId="278" fillId="53" borderId="71" xfId="62" applyFont="1" applyFill="1" applyBorder="1" applyAlignment="1">
      <alignment horizontal="left" vertical="top" wrapText="1"/>
    </xf>
    <xf numFmtId="165" fontId="278" fillId="53" borderId="137" xfId="62" applyNumberFormat="1" applyFont="1" applyFill="1" applyBorder="1" applyAlignment="1">
      <alignment horizontal="center" vertical="top" wrapText="1"/>
    </xf>
    <xf numFmtId="165" fontId="278" fillId="53" borderId="71" xfId="62" applyNumberFormat="1" applyFont="1" applyFill="1" applyBorder="1" applyAlignment="1">
      <alignment horizontal="center" vertical="top" wrapText="1"/>
    </xf>
    <xf numFmtId="0" fontId="10" fillId="0" borderId="57" xfId="62" applyFont="1" applyFill="1" applyBorder="1"/>
    <xf numFmtId="0" fontId="10" fillId="0" borderId="60" xfId="62" applyFont="1" applyFill="1" applyBorder="1" applyAlignment="1">
      <alignment horizontal="center"/>
    </xf>
    <xf numFmtId="0" fontId="10" fillId="0" borderId="57" xfId="62" applyFont="1" applyFill="1" applyBorder="1" applyAlignment="1">
      <alignment horizontal="center"/>
    </xf>
    <xf numFmtId="37" fontId="10" fillId="0" borderId="20" xfId="62" applyNumberFormat="1" applyFont="1" applyFill="1" applyBorder="1" applyAlignment="1">
      <alignment horizontal="center"/>
    </xf>
    <xf numFmtId="37" fontId="10" fillId="0" borderId="20" xfId="62" applyNumberFormat="1" applyFont="1" applyFill="1" applyBorder="1" applyAlignment="1">
      <alignment horizontal="left" indent="2"/>
    </xf>
    <xf numFmtId="0" fontId="10" fillId="0" borderId="30" xfId="62" applyFont="1" applyFill="1" applyBorder="1"/>
    <xf numFmtId="37" fontId="10" fillId="0" borderId="31" xfId="62" applyNumberFormat="1" applyFont="1" applyFill="1" applyBorder="1" applyAlignment="1">
      <alignment horizontal="left" indent="2"/>
    </xf>
    <xf numFmtId="37" fontId="10" fillId="0" borderId="31" xfId="62" applyNumberFormat="1" applyFont="1" applyFill="1" applyBorder="1"/>
    <xf numFmtId="37" fontId="10" fillId="0" borderId="31" xfId="62" applyNumberFormat="1" applyFont="1" applyFill="1" applyBorder="1" applyAlignment="1">
      <alignment horizontal="center"/>
    </xf>
    <xf numFmtId="0" fontId="12" fillId="0" borderId="60" xfId="62" applyFont="1" applyFill="1" applyBorder="1"/>
    <xf numFmtId="37" fontId="10" fillId="0" borderId="53" xfId="62" applyNumberFormat="1" applyFont="1" applyFill="1" applyBorder="1"/>
    <xf numFmtId="37" fontId="10" fillId="0" borderId="25" xfId="62" applyNumberFormat="1" applyFont="1" applyFill="1" applyBorder="1"/>
    <xf numFmtId="37" fontId="10" fillId="0" borderId="148" xfId="62" applyNumberFormat="1" applyFont="1" applyFill="1" applyBorder="1"/>
    <xf numFmtId="0" fontId="12" fillId="0" borderId="30" xfId="62" applyFont="1" applyFill="1" applyBorder="1"/>
    <xf numFmtId="37" fontId="10" fillId="0" borderId="142" xfId="62" applyNumberFormat="1" applyFont="1" applyFill="1" applyBorder="1"/>
    <xf numFmtId="37" fontId="10" fillId="0" borderId="44" xfId="62" applyNumberFormat="1" applyFont="1" applyFill="1" applyBorder="1"/>
    <xf numFmtId="0" fontId="278" fillId="53" borderId="137" xfId="62" applyFont="1" applyFill="1" applyBorder="1" applyAlignment="1">
      <alignment vertical="center"/>
    </xf>
    <xf numFmtId="37" fontId="279" fillId="53" borderId="143" xfId="62" applyNumberFormat="1" applyFont="1" applyFill="1" applyBorder="1"/>
    <xf numFmtId="0" fontId="279" fillId="53" borderId="56" xfId="62" applyFont="1" applyFill="1" applyBorder="1" applyAlignment="1">
      <alignment horizontal="center"/>
    </xf>
    <xf numFmtId="37" fontId="10" fillId="0" borderId="60" xfId="62" applyNumberFormat="1" applyFont="1" applyFill="1" applyBorder="1"/>
    <xf numFmtId="37" fontId="10" fillId="0" borderId="57" xfId="62" applyNumberFormat="1" applyFont="1" applyFill="1" applyBorder="1" applyAlignment="1">
      <alignment horizontal="center"/>
    </xf>
    <xf numFmtId="0" fontId="10" fillId="0" borderId="20" xfId="62" applyFont="1" applyFill="1" applyBorder="1"/>
    <xf numFmtId="37" fontId="10" fillId="0" borderId="39" xfId="62" applyNumberFormat="1" applyFont="1" applyFill="1" applyBorder="1"/>
    <xf numFmtId="0" fontId="10" fillId="0" borderId="31" xfId="62" applyFont="1" applyFill="1" applyBorder="1"/>
    <xf numFmtId="0" fontId="10" fillId="0" borderId="137" xfId="62" applyFont="1" applyFill="1" applyBorder="1"/>
    <xf numFmtId="37" fontId="12" fillId="0" borderId="143" xfId="62" applyNumberFormat="1" applyFont="1" applyFill="1" applyBorder="1"/>
    <xf numFmtId="37" fontId="10" fillId="0" borderId="143" xfId="62" applyNumberFormat="1" applyFont="1" applyFill="1" applyBorder="1"/>
    <xf numFmtId="0" fontId="278" fillId="53" borderId="30" xfId="62" applyFont="1" applyFill="1" applyBorder="1" applyAlignment="1">
      <alignment vertical="center"/>
    </xf>
    <xf numFmtId="37" fontId="279" fillId="53" borderId="142" xfId="62" applyNumberFormat="1" applyFont="1" applyFill="1" applyBorder="1"/>
    <xf numFmtId="37" fontId="279" fillId="53" borderId="56" xfId="62" applyNumberFormat="1" applyFont="1" applyFill="1" applyBorder="1"/>
    <xf numFmtId="0" fontId="279" fillId="53" borderId="71" xfId="62" applyFont="1" applyFill="1" applyBorder="1"/>
    <xf numFmtId="37" fontId="279" fillId="53" borderId="71" xfId="62" applyNumberFormat="1" applyFont="1" applyFill="1" applyBorder="1"/>
    <xf numFmtId="37" fontId="278" fillId="53" borderId="71" xfId="62" applyNumberFormat="1" applyFont="1" applyFill="1" applyBorder="1" applyAlignment="1">
      <alignment horizontal="center" vertical="top" wrapText="1"/>
    </xf>
    <xf numFmtId="37" fontId="10" fillId="0" borderId="30" xfId="62" applyNumberFormat="1" applyFont="1" applyFill="1" applyBorder="1"/>
    <xf numFmtId="0" fontId="15" fillId="3" borderId="0" xfId="48" applyNumberFormat="1" applyFont="1" applyFill="1" applyBorder="1" applyAlignment="1">
      <alignment horizontal="center"/>
    </xf>
    <xf numFmtId="172" fontId="15" fillId="3" borderId="149" xfId="48" applyFont="1" applyFill="1" applyBorder="1"/>
    <xf numFmtId="43" fontId="0" fillId="105" borderId="71" xfId="21168" applyFont="1" applyFill="1" applyBorder="1"/>
    <xf numFmtId="43" fontId="0" fillId="0" borderId="0" xfId="21168" applyFont="1"/>
    <xf numFmtId="0" fontId="12" fillId="106" borderId="71" xfId="21167" applyFont="1" applyFill="1" applyBorder="1"/>
    <xf numFmtId="43" fontId="0" fillId="106" borderId="71" xfId="21168" applyFont="1" applyFill="1" applyBorder="1"/>
    <xf numFmtId="43" fontId="0" fillId="107" borderId="71" xfId="21168" applyFont="1" applyFill="1" applyBorder="1"/>
    <xf numFmtId="0" fontId="17" fillId="0" borderId="0" xfId="21167" applyFont="1" applyBorder="1"/>
    <xf numFmtId="43" fontId="10" fillId="0" borderId="0" xfId="21167" applyNumberFormat="1"/>
    <xf numFmtId="43" fontId="0" fillId="105" borderId="78" xfId="21168" applyFont="1" applyFill="1" applyBorder="1"/>
    <xf numFmtId="43" fontId="0" fillId="105" borderId="71" xfId="64" applyFont="1" applyFill="1" applyBorder="1"/>
    <xf numFmtId="43" fontId="10" fillId="0" borderId="0" xfId="21168" applyFont="1"/>
    <xf numFmtId="0" fontId="10" fillId="0" borderId="0" xfId="21167" applyFont="1" applyAlignment="1">
      <alignment horizontal="center" wrapText="1"/>
    </xf>
    <xf numFmtId="172" fontId="9" fillId="0" borderId="0" xfId="0" applyFont="1" applyAlignment="1">
      <alignment vertical="top" wrapText="1"/>
    </xf>
    <xf numFmtId="172" fontId="12" fillId="0" borderId="0" xfId="0" applyFont="1" applyBorder="1" applyAlignment="1">
      <alignment wrapText="1"/>
    </xf>
    <xf numFmtId="172" fontId="12" fillId="0" borderId="20" xfId="49" applyFont="1" applyFill="1" applyBorder="1" applyAlignment="1"/>
    <xf numFmtId="172" fontId="12" fillId="0" borderId="30" xfId="49" applyFont="1" applyFill="1" applyBorder="1" applyAlignment="1"/>
    <xf numFmtId="172" fontId="12" fillId="0" borderId="39" xfId="49" applyFont="1" applyFill="1" applyBorder="1" applyAlignment="1"/>
    <xf numFmtId="172" fontId="10" fillId="0" borderId="30" xfId="49" applyFont="1" applyFill="1" applyBorder="1" applyAlignment="1"/>
    <xf numFmtId="43" fontId="0" fillId="105" borderId="57" xfId="21168" applyFont="1" applyFill="1" applyBorder="1"/>
    <xf numFmtId="43" fontId="10" fillId="105" borderId="57" xfId="21168" applyFont="1" applyFill="1" applyBorder="1"/>
    <xf numFmtId="43" fontId="0" fillId="105" borderId="60" xfId="21168" applyFont="1" applyFill="1" applyBorder="1"/>
    <xf numFmtId="175" fontId="13" fillId="8" borderId="0" xfId="5" applyNumberFormat="1" applyFont="1" applyFill="1" applyBorder="1" applyAlignment="1">
      <alignment horizontal="center"/>
    </xf>
    <xf numFmtId="175" fontId="13" fillId="8" borderId="0" xfId="4" applyNumberFormat="1" applyFont="1" applyFill="1" applyBorder="1" applyAlignment="1">
      <alignment horizontal="center"/>
    </xf>
    <xf numFmtId="171" fontId="10" fillId="8" borderId="0" xfId="6" applyNumberFormat="1" applyFont="1" applyFill="1" applyBorder="1" applyAlignment="1">
      <alignment horizontal="center"/>
    </xf>
    <xf numFmtId="10" fontId="10" fillId="8" borderId="0" xfId="5" applyNumberFormat="1" applyFont="1" applyFill="1" applyBorder="1" applyAlignment="1">
      <alignment horizontal="center" vertical="top"/>
    </xf>
    <xf numFmtId="0" fontId="10" fillId="6" borderId="148" xfId="62" applyFont="1" applyFill="1" applyBorder="1"/>
    <xf numFmtId="37" fontId="10" fillId="0" borderId="148" xfId="62" applyNumberFormat="1" applyFont="1" applyBorder="1" applyAlignment="1">
      <alignment wrapText="1"/>
    </xf>
    <xf numFmtId="37" fontId="10" fillId="0" borderId="148" xfId="62" applyNumberFormat="1" applyFont="1" applyBorder="1" applyAlignment="1"/>
    <xf numFmtId="0" fontId="15" fillId="0" borderId="44" xfId="21167" applyFont="1" applyBorder="1" applyAlignment="1">
      <alignment vertical="center"/>
    </xf>
    <xf numFmtId="0" fontId="10" fillId="0" borderId="147" xfId="62" applyFont="1" applyFill="1" applyBorder="1" applyAlignment="1">
      <alignment vertical="center" wrapText="1"/>
    </xf>
    <xf numFmtId="172" fontId="12" fillId="3" borderId="29" xfId="49" applyFont="1" applyFill="1" applyBorder="1" applyAlignment="1">
      <alignment vertical="center"/>
    </xf>
    <xf numFmtId="0" fontId="31" fillId="0" borderId="0" xfId="21167" applyFont="1" applyFill="1" applyAlignment="1"/>
    <xf numFmtId="0" fontId="30" fillId="0" borderId="0" xfId="21167" applyFont="1" applyFill="1" applyAlignment="1">
      <alignment wrapText="1"/>
    </xf>
    <xf numFmtId="172" fontId="12" fillId="8" borderId="148" xfId="49" applyFont="1" applyFill="1" applyBorder="1" applyAlignment="1"/>
    <xf numFmtId="164" fontId="12" fillId="8" borderId="20" xfId="49" applyNumberFormat="1" applyFont="1" applyFill="1" applyBorder="1" applyAlignment="1"/>
    <xf numFmtId="172" fontId="15" fillId="3" borderId="151" xfId="48" applyFont="1" applyFill="1" applyBorder="1"/>
    <xf numFmtId="172" fontId="15" fillId="3" borderId="87" xfId="48" applyFont="1" applyFill="1" applyBorder="1"/>
    <xf numFmtId="172" fontId="15" fillId="3" borderId="152" xfId="48" applyFont="1" applyFill="1" applyBorder="1"/>
    <xf numFmtId="164" fontId="12" fillId="0" borderId="57" xfId="49" applyNumberFormat="1" applyFont="1" applyFill="1" applyBorder="1" applyAlignment="1">
      <alignment horizontal="center" vertical="center"/>
    </xf>
    <xf numFmtId="172" fontId="12" fillId="0" borderId="60" xfId="49" applyFont="1" applyFill="1" applyBorder="1" applyAlignment="1">
      <alignment horizontal="center" vertical="center"/>
    </xf>
    <xf numFmtId="172" fontId="15" fillId="3" borderId="153" xfId="48" applyFont="1" applyFill="1" applyBorder="1"/>
    <xf numFmtId="172" fontId="12" fillId="8" borderId="57" xfId="49" applyFont="1" applyFill="1" applyBorder="1" applyAlignment="1"/>
    <xf numFmtId="172" fontId="12" fillId="0" borderId="60" xfId="49" applyFont="1" applyFill="1" applyBorder="1" applyAlignment="1"/>
    <xf numFmtId="172" fontId="15" fillId="3" borderId="154" xfId="48" applyFont="1" applyFill="1" applyBorder="1"/>
    <xf numFmtId="172" fontId="10" fillId="0" borderId="60" xfId="49" applyFont="1" applyFill="1" applyBorder="1" applyAlignment="1"/>
    <xf numFmtId="172" fontId="12" fillId="3" borderId="150" xfId="49" applyFont="1" applyFill="1" applyBorder="1" applyAlignment="1"/>
    <xf numFmtId="0" fontId="15" fillId="3" borderId="154" xfId="48" applyNumberFormat="1" applyFont="1" applyFill="1" applyBorder="1" applyAlignment="1">
      <alignment horizontal="center"/>
    </xf>
    <xf numFmtId="172" fontId="10" fillId="8" borderId="57" xfId="49" applyFont="1" applyFill="1" applyBorder="1" applyAlignment="1"/>
    <xf numFmtId="164" fontId="12" fillId="0" borderId="60" xfId="49" applyNumberFormat="1" applyFont="1" applyFill="1" applyBorder="1" applyAlignment="1"/>
    <xf numFmtId="172" fontId="15" fillId="3" borderId="155" xfId="48" applyFont="1" applyFill="1" applyBorder="1"/>
    <xf numFmtId="0" fontId="10" fillId="0" borderId="151" xfId="62" applyFont="1" applyBorder="1"/>
    <xf numFmtId="0" fontId="10" fillId="0" borderId="87" xfId="62" applyFont="1" applyBorder="1"/>
    <xf numFmtId="0" fontId="10" fillId="0" borderId="152" xfId="62" applyFont="1" applyBorder="1"/>
    <xf numFmtId="165" fontId="25" fillId="0" borderId="34" xfId="62" applyNumberFormat="1" applyFont="1" applyFill="1" applyBorder="1" applyAlignment="1"/>
    <xf numFmtId="0" fontId="10" fillId="6" borderId="27" xfId="62" applyFont="1" applyFill="1" applyBorder="1"/>
    <xf numFmtId="0" fontId="10" fillId="6" borderId="34" xfId="62" applyFont="1" applyFill="1" applyBorder="1"/>
    <xf numFmtId="168" fontId="12" fillId="6" borderId="27" xfId="62" applyNumberFormat="1" applyFont="1" applyFill="1" applyBorder="1" applyAlignment="1">
      <alignment horizontal="left"/>
    </xf>
    <xf numFmtId="0" fontId="10" fillId="4" borderId="156" xfId="62" applyFont="1" applyFill="1" applyBorder="1"/>
    <xf numFmtId="0" fontId="29" fillId="4" borderId="57" xfId="62" applyFont="1" applyFill="1" applyBorder="1"/>
    <xf numFmtId="0" fontId="10" fillId="4" borderId="27" xfId="62" applyFont="1" applyFill="1" applyBorder="1"/>
    <xf numFmtId="168" fontId="12" fillId="6" borderId="29" xfId="62" applyNumberFormat="1" applyFont="1" applyFill="1" applyBorder="1"/>
    <xf numFmtId="0" fontId="10" fillId="6" borderId="29" xfId="62" applyFont="1" applyFill="1" applyBorder="1"/>
    <xf numFmtId="0" fontId="12" fillId="6" borderId="27" xfId="62" applyFont="1" applyFill="1" applyBorder="1"/>
    <xf numFmtId="0" fontId="10" fillId="6" borderId="157" xfId="62" applyFont="1" applyFill="1" applyBorder="1"/>
    <xf numFmtId="0" fontId="10" fillId="6" borderId="158" xfId="62" applyFont="1" applyFill="1" applyBorder="1"/>
    <xf numFmtId="0" fontId="10" fillId="6" borderId="149" xfId="62" applyFont="1" applyFill="1" applyBorder="1"/>
    <xf numFmtId="0" fontId="10" fillId="6" borderId="155" xfId="62" applyFont="1" applyFill="1" applyBorder="1"/>
    <xf numFmtId="168" fontId="27" fillId="0" borderId="0" xfId="62" applyNumberFormat="1" applyFont="1" applyFill="1" applyBorder="1" applyAlignment="1">
      <alignment vertical="top"/>
    </xf>
    <xf numFmtId="0" fontId="10" fillId="0" borderId="34" xfId="62" applyFont="1" applyFill="1" applyBorder="1"/>
    <xf numFmtId="168" fontId="27" fillId="0" borderId="27" xfId="62" applyNumberFormat="1" applyFont="1" applyFill="1" applyBorder="1" applyAlignment="1">
      <alignment vertical="top"/>
    </xf>
    <xf numFmtId="168" fontId="27" fillId="0" borderId="34" xfId="62" applyNumberFormat="1" applyFont="1" applyFill="1" applyBorder="1" applyAlignment="1">
      <alignment vertical="top"/>
    </xf>
    <xf numFmtId="0" fontId="29" fillId="4" borderId="153" xfId="62" applyFont="1" applyFill="1" applyBorder="1"/>
    <xf numFmtId="0" fontId="29" fillId="4" borderId="28" xfId="62" applyFont="1" applyFill="1" applyBorder="1"/>
    <xf numFmtId="0" fontId="10" fillId="6" borderId="28" xfId="62" applyFont="1" applyFill="1" applyBorder="1"/>
    <xf numFmtId="0" fontId="10" fillId="6" borderId="159" xfId="62" applyFont="1" applyFill="1" applyBorder="1"/>
    <xf numFmtId="0" fontId="31" fillId="0" borderId="0" xfId="21167" applyFont="1" applyFill="1" applyAlignment="1">
      <alignment vertical="top" wrapText="1"/>
    </xf>
    <xf numFmtId="37" fontId="10" fillId="0" borderId="81" xfId="62" applyNumberFormat="1" applyFont="1" applyBorder="1" applyAlignment="1">
      <alignment vertical="center" wrapText="1"/>
    </xf>
    <xf numFmtId="37" fontId="10" fillId="0" borderId="44" xfId="62" applyNumberFormat="1" applyFont="1" applyBorder="1" applyAlignment="1"/>
    <xf numFmtId="0" fontId="10" fillId="0" borderId="27" xfId="21167" applyBorder="1" applyAlignment="1">
      <alignment horizontal="center" wrapText="1"/>
    </xf>
    <xf numFmtId="0" fontId="10" fillId="0" borderId="0" xfId="21167" applyBorder="1" applyAlignment="1">
      <alignment horizontal="center" wrapText="1"/>
    </xf>
    <xf numFmtId="0" fontId="10" fillId="0" borderId="34" xfId="21167" applyBorder="1" applyAlignment="1">
      <alignment wrapText="1"/>
    </xf>
    <xf numFmtId="0" fontId="10" fillId="0" borderId="27" xfId="62" applyFont="1" applyBorder="1"/>
    <xf numFmtId="0" fontId="10" fillId="0" borderId="34" xfId="62" applyFont="1" applyBorder="1"/>
    <xf numFmtId="168" fontId="27" fillId="0" borderId="27" xfId="62" applyNumberFormat="1" applyFont="1" applyFill="1" applyBorder="1" applyAlignment="1">
      <alignment vertical="top" wrapText="1"/>
    </xf>
    <xf numFmtId="0" fontId="31" fillId="0" borderId="0" xfId="21167" applyFont="1" applyFill="1" applyBorder="1" applyAlignment="1">
      <alignment vertical="top" wrapText="1"/>
    </xf>
    <xf numFmtId="0" fontId="31" fillId="0" borderId="34" xfId="21167" applyFont="1" applyFill="1" applyBorder="1" applyAlignment="1">
      <alignment vertical="top" wrapText="1"/>
    </xf>
    <xf numFmtId="0" fontId="14" fillId="0" borderId="27" xfId="62" applyFont="1" applyFill="1" applyBorder="1" applyAlignment="1">
      <alignment horizontal="center"/>
    </xf>
    <xf numFmtId="0" fontId="14" fillId="0" borderId="34" xfId="62" applyFont="1" applyFill="1" applyBorder="1" applyAlignment="1">
      <alignment horizontal="center"/>
    </xf>
    <xf numFmtId="168" fontId="12" fillId="0" borderId="27" xfId="62" applyNumberFormat="1" applyFont="1" applyBorder="1" applyAlignment="1">
      <alignment horizontal="left"/>
    </xf>
    <xf numFmtId="0" fontId="10" fillId="4" borderId="161" xfId="62" applyFont="1" applyFill="1" applyBorder="1" applyAlignment="1">
      <alignment vertical="top"/>
    </xf>
    <xf numFmtId="0" fontId="10" fillId="4" borderId="143" xfId="62" applyFont="1" applyFill="1" applyBorder="1"/>
    <xf numFmtId="2" fontId="12" fillId="4" borderId="162" xfId="62" applyNumberFormat="1" applyFont="1" applyFill="1" applyBorder="1" applyAlignment="1">
      <alignment horizontal="center" vertical="top" wrapText="1"/>
    </xf>
    <xf numFmtId="0" fontId="10" fillId="0" borderId="148" xfId="62" applyFont="1" applyBorder="1"/>
    <xf numFmtId="165" fontId="10" fillId="0" borderId="57" xfId="1" applyNumberFormat="1" applyFont="1" applyBorder="1" applyAlignment="1">
      <alignment horizontal="center"/>
    </xf>
    <xf numFmtId="165" fontId="10" fillId="0" borderId="163" xfId="1" applyNumberFormat="1" applyFont="1" applyBorder="1" applyAlignment="1">
      <alignment horizontal="center"/>
    </xf>
    <xf numFmtId="0" fontId="10" fillId="0" borderId="34" xfId="62" applyFont="1" applyBorder="1" applyAlignment="1">
      <alignment horizontal="center"/>
    </xf>
    <xf numFmtId="0" fontId="10" fillId="0" borderId="157" xfId="62" applyFont="1" applyBorder="1"/>
    <xf numFmtId="0" fontId="12" fillId="0" borderId="142" xfId="62" applyFont="1" applyBorder="1"/>
    <xf numFmtId="0" fontId="12" fillId="0" borderId="27" xfId="62" applyFont="1" applyBorder="1"/>
    <xf numFmtId="49" fontId="12" fillId="0" borderId="148" xfId="62" applyNumberFormat="1" applyFont="1" applyBorder="1" applyAlignment="1">
      <alignment horizontal="left" wrapText="1"/>
    </xf>
    <xf numFmtId="49" fontId="12" fillId="0" borderId="148" xfId="62" applyNumberFormat="1" applyFont="1" applyBorder="1" applyAlignment="1">
      <alignment horizontal="left"/>
    </xf>
    <xf numFmtId="0" fontId="12" fillId="0" borderId="148" xfId="62" applyFont="1" applyBorder="1"/>
    <xf numFmtId="0" fontId="10" fillId="0" borderId="0" xfId="21167" applyFont="1" applyBorder="1"/>
    <xf numFmtId="0" fontId="10" fillId="0" borderId="158" xfId="62" applyFont="1" applyBorder="1"/>
    <xf numFmtId="0" fontId="10" fillId="0" borderId="149" xfId="62" applyFont="1" applyBorder="1"/>
    <xf numFmtId="0" fontId="10" fillId="0" borderId="90" xfId="62" applyFont="1" applyBorder="1"/>
    <xf numFmtId="37" fontId="10" fillId="0" borderId="164" xfId="62" applyNumberFormat="1" applyFont="1" applyBorder="1" applyAlignment="1"/>
    <xf numFmtId="37" fontId="10" fillId="0" borderId="149" xfId="62" applyNumberFormat="1" applyFont="1" applyBorder="1" applyAlignment="1"/>
    <xf numFmtId="37" fontId="10" fillId="0" borderId="155" xfId="62" applyNumberFormat="1" applyFont="1" applyBorder="1" applyAlignment="1"/>
    <xf numFmtId="168" fontId="10" fillId="0" borderId="0" xfId="5" applyNumberFormat="1" applyFont="1" applyBorder="1" applyAlignment="1">
      <alignment horizontal="left"/>
    </xf>
    <xf numFmtId="0" fontId="10" fillId="0" borderId="148" xfId="62" applyFont="1" applyBorder="1" applyAlignment="1">
      <alignment horizontal="center"/>
    </xf>
    <xf numFmtId="170" fontId="10" fillId="70" borderId="20" xfId="5" applyNumberFormat="1" applyFont="1" applyFill="1" applyBorder="1" applyAlignment="1">
      <alignment horizontal="right"/>
    </xf>
    <xf numFmtId="170" fontId="10" fillId="108" borderId="39" xfId="5" applyNumberFormat="1" applyFont="1" applyFill="1" applyBorder="1" applyAlignment="1">
      <alignment horizontal="right"/>
    </xf>
    <xf numFmtId="170" fontId="10" fillId="108" borderId="20" xfId="5" applyNumberFormat="1" applyFont="1" applyFill="1" applyBorder="1" applyAlignment="1">
      <alignment horizontal="right"/>
    </xf>
    <xf numFmtId="170" fontId="10" fillId="108" borderId="26" xfId="5" applyNumberFormat="1" applyFont="1" applyFill="1" applyBorder="1" applyAlignment="1">
      <alignment horizontal="right"/>
    </xf>
    <xf numFmtId="170" fontId="10" fillId="108" borderId="38" xfId="5" applyNumberFormat="1" applyFont="1" applyFill="1" applyBorder="1" applyAlignment="1">
      <alignment horizontal="right"/>
    </xf>
    <xf numFmtId="37" fontId="10" fillId="108" borderId="20" xfId="5" applyNumberFormat="1" applyFont="1" applyFill="1" applyBorder="1" applyAlignment="1">
      <alignment horizontal="right"/>
    </xf>
    <xf numFmtId="37" fontId="10" fillId="108" borderId="26" xfId="5" applyNumberFormat="1" applyFont="1" applyFill="1" applyBorder="1" applyAlignment="1">
      <alignment horizontal="right"/>
    </xf>
    <xf numFmtId="170" fontId="10" fillId="108" borderId="31" xfId="5" applyNumberFormat="1" applyFont="1" applyFill="1" applyBorder="1" applyAlignment="1">
      <alignment horizontal="right"/>
    </xf>
    <xf numFmtId="170" fontId="10" fillId="108" borderId="42" xfId="1" applyNumberFormat="1" applyFont="1" applyFill="1" applyBorder="1" applyAlignment="1">
      <alignment horizontal="right"/>
    </xf>
    <xf numFmtId="170" fontId="10" fillId="108" borderId="38" xfId="1" applyNumberFormat="1" applyFont="1" applyFill="1" applyBorder="1" applyAlignment="1">
      <alignment horizontal="right"/>
    </xf>
    <xf numFmtId="37" fontId="10" fillId="109" borderId="20" xfId="5" applyNumberFormat="1" applyFont="1" applyFill="1" applyBorder="1" applyAlignment="1">
      <alignment horizontal="right"/>
    </xf>
    <xf numFmtId="37" fontId="10" fillId="109" borderId="0" xfId="5" applyNumberFormat="1" applyFont="1" applyFill="1" applyBorder="1" applyAlignment="1">
      <alignment horizontal="right"/>
    </xf>
    <xf numFmtId="170" fontId="10" fillId="70" borderId="42" xfId="1" applyNumberFormat="1" applyFont="1" applyFill="1" applyBorder="1" applyAlignment="1">
      <alignment horizontal="right"/>
    </xf>
    <xf numFmtId="170" fontId="10" fillId="70" borderId="38" xfId="1" applyNumberFormat="1" applyFont="1" applyFill="1" applyBorder="1" applyAlignment="1">
      <alignment horizontal="right"/>
    </xf>
    <xf numFmtId="170" fontId="10" fillId="108" borderId="20" xfId="5" applyNumberFormat="1" applyFont="1" applyFill="1" applyBorder="1" applyAlignment="1">
      <alignment vertical="top"/>
    </xf>
    <xf numFmtId="170" fontId="10" fillId="108" borderId="39" xfId="5" applyNumberFormat="1" applyFont="1" applyFill="1" applyBorder="1" applyAlignment="1"/>
    <xf numFmtId="37" fontId="10" fillId="108" borderId="31" xfId="5" applyNumberFormat="1" applyFont="1" applyFill="1" applyBorder="1"/>
    <xf numFmtId="170" fontId="10" fillId="108" borderId="21" xfId="5" applyNumberFormat="1" applyFont="1" applyFill="1" applyBorder="1" applyAlignment="1">
      <alignment horizontal="right" vertical="top"/>
    </xf>
    <xf numFmtId="172" fontId="10" fillId="108" borderId="20" xfId="5" applyFont="1" applyFill="1" applyBorder="1" applyAlignment="1">
      <alignment horizontal="right" vertical="top"/>
    </xf>
    <xf numFmtId="170" fontId="10" fillId="108" borderId="38" xfId="5" applyNumberFormat="1" applyFont="1" applyFill="1" applyBorder="1" applyAlignment="1">
      <alignment horizontal="right" vertical="top"/>
    </xf>
    <xf numFmtId="170" fontId="10" fillId="108" borderId="20" xfId="5" applyNumberFormat="1" applyFont="1" applyFill="1" applyBorder="1" applyAlignment="1">
      <alignment horizontal="center" vertical="top"/>
    </xf>
    <xf numFmtId="170" fontId="10" fillId="108" borderId="45" xfId="5" applyNumberFormat="1" applyFont="1" applyFill="1" applyBorder="1" applyAlignment="1">
      <alignment horizontal="center"/>
    </xf>
    <xf numFmtId="170" fontId="10" fillId="108" borderId="26" xfId="5" applyNumberFormat="1" applyFont="1" applyFill="1" applyBorder="1" applyAlignment="1">
      <alignment horizontal="center" vertical="top"/>
    </xf>
    <xf numFmtId="0" fontId="10" fillId="108" borderId="27" xfId="62" applyFont="1" applyFill="1" applyBorder="1"/>
    <xf numFmtId="43" fontId="10" fillId="108" borderId="20" xfId="21169" applyFont="1" applyFill="1" applyBorder="1"/>
    <xf numFmtId="43" fontId="10" fillId="108" borderId="34" xfId="21169" applyFont="1" applyFill="1" applyBorder="1"/>
    <xf numFmtId="0" fontId="10" fillId="108" borderId="31" xfId="62" applyFont="1" applyFill="1" applyBorder="1"/>
    <xf numFmtId="0" fontId="40" fillId="108" borderId="159" xfId="62" applyFont="1" applyFill="1" applyBorder="1"/>
    <xf numFmtId="43" fontId="10" fillId="108" borderId="31" xfId="21168" applyFont="1" applyFill="1" applyBorder="1"/>
    <xf numFmtId="43" fontId="10" fillId="108" borderId="159" xfId="21168" applyFont="1" applyFill="1" applyBorder="1"/>
    <xf numFmtId="0" fontId="10" fillId="108" borderId="20" xfId="62" applyFont="1" applyFill="1" applyBorder="1"/>
    <xf numFmtId="0" fontId="10" fillId="108" borderId="34" xfId="62" applyFont="1" applyFill="1" applyBorder="1"/>
    <xf numFmtId="0" fontId="10" fillId="108" borderId="28" xfId="62" applyFont="1" applyFill="1" applyBorder="1"/>
    <xf numFmtId="0" fontId="10" fillId="108" borderId="154" xfId="62" applyFont="1" applyFill="1" applyBorder="1"/>
    <xf numFmtId="43" fontId="10" fillId="108" borderId="38" xfId="21168" applyFont="1" applyFill="1" applyBorder="1"/>
    <xf numFmtId="43" fontId="10" fillId="108" borderId="160" xfId="21168" applyFont="1" applyFill="1" applyBorder="1"/>
    <xf numFmtId="37" fontId="10" fillId="108" borderId="31" xfId="62" applyNumberFormat="1" applyFont="1" applyFill="1" applyBorder="1" applyAlignment="1">
      <alignment horizontal="center"/>
    </xf>
    <xf numFmtId="37" fontId="10" fillId="108" borderId="44" xfId="62" applyNumberFormat="1" applyFont="1" applyFill="1" applyBorder="1" applyAlignment="1">
      <alignment horizontal="center"/>
    </xf>
    <xf numFmtId="0" fontId="10" fillId="108" borderId="20" xfId="62" applyFont="1" applyFill="1" applyBorder="1" applyAlignment="1">
      <alignment horizontal="center"/>
    </xf>
    <xf numFmtId="37" fontId="10" fillId="108" borderId="148" xfId="62" applyNumberFormat="1" applyFont="1" applyFill="1" applyBorder="1" applyAlignment="1">
      <alignment horizontal="center"/>
    </xf>
    <xf numFmtId="37" fontId="10" fillId="108" borderId="34" xfId="62" applyNumberFormat="1" applyFont="1" applyFill="1" applyBorder="1" applyAlignment="1">
      <alignment horizontal="center"/>
    </xf>
    <xf numFmtId="49" fontId="10" fillId="108" borderId="20" xfId="62" applyNumberFormat="1" applyFont="1" applyFill="1" applyBorder="1" applyAlignment="1">
      <alignment horizontal="center" wrapText="1"/>
    </xf>
    <xf numFmtId="37" fontId="10" fillId="108" borderId="34" xfId="62" applyNumberFormat="1" applyFont="1" applyFill="1" applyBorder="1" applyAlignment="1">
      <alignment horizontal="center" wrapText="1"/>
    </xf>
    <xf numFmtId="17" fontId="10" fillId="108" borderId="20" xfId="62" quotePrefix="1" applyNumberFormat="1" applyFont="1" applyFill="1" applyBorder="1" applyAlignment="1">
      <alignment horizontal="center"/>
    </xf>
    <xf numFmtId="37" fontId="10" fillId="108" borderId="20" xfId="62" applyNumberFormat="1" applyFont="1" applyFill="1" applyBorder="1" applyAlignment="1">
      <alignment horizontal="center" wrapText="1"/>
    </xf>
    <xf numFmtId="37" fontId="10" fillId="108" borderId="20" xfId="62" applyNumberFormat="1" applyFont="1" applyFill="1" applyBorder="1" applyAlignment="1">
      <alignment horizontal="center"/>
    </xf>
    <xf numFmtId="0" fontId="10" fillId="108" borderId="30" xfId="21167" applyFont="1" applyFill="1" applyBorder="1" applyAlignment="1">
      <alignment horizontal="center" vertical="center"/>
    </xf>
    <xf numFmtId="0" fontId="10" fillId="108" borderId="31" xfId="21167" applyFont="1" applyFill="1" applyBorder="1" applyAlignment="1">
      <alignment horizontal="center" vertical="center"/>
    </xf>
    <xf numFmtId="170" fontId="10" fillId="108" borderId="20" xfId="1" applyNumberFormat="1" applyFont="1" applyFill="1" applyBorder="1" applyAlignment="1">
      <alignment horizontal="right"/>
    </xf>
    <xf numFmtId="170" fontId="10" fillId="108" borderId="21" xfId="5" applyNumberFormat="1" applyFont="1" applyFill="1" applyBorder="1" applyAlignment="1">
      <alignment horizontal="right"/>
    </xf>
    <xf numFmtId="0" fontId="12" fillId="108" borderId="39" xfId="62" applyFont="1" applyFill="1" applyBorder="1"/>
    <xf numFmtId="37" fontId="10" fillId="108" borderId="20" xfId="62" applyNumberFormat="1" applyFont="1" applyFill="1" applyBorder="1"/>
    <xf numFmtId="0" fontId="10" fillId="108" borderId="39" xfId="62" applyFont="1" applyFill="1" applyBorder="1"/>
    <xf numFmtId="37" fontId="10" fillId="108" borderId="20" xfId="62" applyNumberFormat="1" applyFont="1" applyFill="1" applyBorder="1" applyAlignment="1"/>
    <xf numFmtId="37" fontId="10" fillId="108" borderId="20" xfId="62" applyNumberFormat="1" applyFont="1" applyFill="1" applyBorder="1" applyAlignment="1">
      <alignment horizontal="left" indent="2"/>
    </xf>
    <xf numFmtId="37" fontId="10" fillId="108" borderId="0" xfId="62" applyNumberFormat="1" applyFont="1" applyFill="1" applyBorder="1"/>
    <xf numFmtId="37" fontId="10" fillId="108" borderId="148" xfId="62" applyNumberFormat="1" applyFont="1" applyFill="1" applyBorder="1"/>
    <xf numFmtId="37" fontId="10" fillId="108" borderId="39" xfId="62" applyNumberFormat="1" applyFont="1" applyFill="1" applyBorder="1"/>
    <xf numFmtId="37" fontId="10" fillId="108" borderId="39" xfId="62" applyNumberFormat="1" applyFont="1" applyFill="1" applyBorder="1" applyAlignment="1">
      <alignment horizontal="left" indent="3"/>
    </xf>
    <xf numFmtId="37" fontId="12" fillId="108" borderId="30" xfId="62" applyNumberFormat="1" applyFont="1" applyFill="1" applyBorder="1"/>
    <xf numFmtId="37" fontId="10" fillId="108" borderId="142" xfId="62" applyNumberFormat="1" applyFont="1" applyFill="1" applyBorder="1"/>
    <xf numFmtId="37" fontId="10" fillId="108" borderId="38" xfId="62" applyNumberFormat="1" applyFont="1" applyFill="1" applyBorder="1"/>
    <xf numFmtId="37" fontId="10" fillId="108" borderId="39" xfId="62" applyNumberFormat="1" applyFont="1" applyFill="1" applyBorder="1" applyAlignment="1">
      <alignment horizontal="left" indent="2"/>
    </xf>
    <xf numFmtId="37" fontId="12" fillId="108" borderId="39" xfId="62" applyNumberFormat="1" applyFont="1" applyFill="1" applyBorder="1"/>
    <xf numFmtId="37" fontId="10" fillId="108" borderId="57" xfId="62" applyNumberFormat="1" applyFont="1" applyFill="1" applyBorder="1"/>
    <xf numFmtId="165" fontId="10" fillId="108" borderId="20" xfId="62" applyNumberFormat="1" applyFont="1" applyFill="1" applyBorder="1" applyAlignment="1">
      <alignment horizontal="center"/>
    </xf>
    <xf numFmtId="37" fontId="10" fillId="108" borderId="71" xfId="62" applyNumberFormat="1" applyFont="1" applyFill="1" applyBorder="1"/>
    <xf numFmtId="165" fontId="10" fillId="108" borderId="71" xfId="62" applyNumberFormat="1" applyFont="1" applyFill="1" applyBorder="1" applyAlignment="1">
      <alignment horizontal="center"/>
    </xf>
    <xf numFmtId="43" fontId="10" fillId="108" borderId="71" xfId="21169" applyFont="1" applyFill="1" applyBorder="1" applyAlignment="1">
      <alignment vertical="top" wrapText="1"/>
    </xf>
    <xf numFmtId="43" fontId="47" fillId="108" borderId="71" xfId="21169" applyFont="1" applyFill="1" applyBorder="1" applyAlignment="1">
      <alignment vertical="top" wrapText="1"/>
    </xf>
    <xf numFmtId="172" fontId="9" fillId="108" borderId="0" xfId="0" applyFont="1" applyFill="1" applyAlignment="1">
      <alignment vertical="top" wrapText="1"/>
    </xf>
    <xf numFmtId="172" fontId="47" fillId="108" borderId="0" xfId="0" applyFont="1" applyFill="1" applyAlignment="1">
      <alignment vertical="top" wrapText="1"/>
    </xf>
    <xf numFmtId="172" fontId="47" fillId="108" borderId="0" xfId="0" applyFont="1" applyFill="1" applyAlignment="1">
      <alignment vertical="top"/>
    </xf>
    <xf numFmtId="0" fontId="90" fillId="108" borderId="80" xfId="21170" applyNumberFormat="1" applyFont="1" applyFill="1" applyBorder="1" applyAlignment="1">
      <alignment horizontal="right"/>
    </xf>
    <xf numFmtId="0" fontId="10" fillId="108" borderId="80" xfId="21170" applyNumberFormat="1" applyFont="1" applyFill="1" applyBorder="1"/>
    <xf numFmtId="0" fontId="10" fillId="108" borderId="20" xfId="21170" applyNumberFormat="1" applyFont="1" applyFill="1" applyBorder="1"/>
    <xf numFmtId="0" fontId="90" fillId="108" borderId="20" xfId="21170" applyNumberFormat="1" applyFont="1" applyFill="1" applyBorder="1" applyAlignment="1">
      <alignment horizontal="right"/>
    </xf>
    <xf numFmtId="0" fontId="90" fillId="108" borderId="31" xfId="21170" applyNumberFormat="1" applyFont="1" applyFill="1" applyBorder="1" applyAlignment="1">
      <alignment horizontal="right"/>
    </xf>
    <xf numFmtId="0" fontId="10" fillId="108" borderId="31" xfId="21170" applyNumberFormat="1" applyFont="1" applyFill="1" applyBorder="1"/>
    <xf numFmtId="175" fontId="10" fillId="108" borderId="20" xfId="42" applyNumberFormat="1" applyFont="1" applyFill="1" applyBorder="1" applyAlignment="1">
      <alignment horizontal="center" vertical="center"/>
    </xf>
    <xf numFmtId="175" fontId="10" fillId="108" borderId="31" xfId="42" applyNumberFormat="1" applyFont="1" applyFill="1" applyBorder="1" applyAlignment="1">
      <alignment horizontal="center" vertical="center"/>
    </xf>
    <xf numFmtId="180" fontId="90" fillId="108" borderId="71" xfId="21170" applyNumberFormat="1" applyFont="1" applyFill="1" applyBorder="1" applyAlignment="1">
      <alignment horizontal="center"/>
    </xf>
    <xf numFmtId="180" fontId="10" fillId="108" borderId="71" xfId="21170" applyNumberFormat="1" applyFont="1" applyFill="1" applyBorder="1" applyAlignment="1">
      <alignment horizontal="center"/>
    </xf>
    <xf numFmtId="0" fontId="47" fillId="108" borderId="0" xfId="21170" applyFont="1" applyFill="1"/>
    <xf numFmtId="0" fontId="2" fillId="108" borderId="0" xfId="21170" applyFill="1"/>
    <xf numFmtId="0" fontId="10" fillId="108" borderId="80" xfId="21170" applyNumberFormat="1" applyFont="1" applyFill="1" applyBorder="1" applyAlignment="1">
      <alignment horizontal="center"/>
    </xf>
    <xf numFmtId="168" fontId="90" fillId="108" borderId="80" xfId="21170" applyNumberFormat="1" applyFont="1" applyFill="1" applyBorder="1" applyAlignment="1">
      <alignment horizontal="center" vertical="center"/>
    </xf>
    <xf numFmtId="0" fontId="90" fillId="108" borderId="80" xfId="21170" applyNumberFormat="1" applyFont="1" applyFill="1" applyBorder="1"/>
    <xf numFmtId="0" fontId="10" fillId="108" borderId="20" xfId="21170" applyNumberFormat="1" applyFont="1" applyFill="1" applyBorder="1" applyAlignment="1">
      <alignment horizontal="center"/>
    </xf>
    <xf numFmtId="168" fontId="90" fillId="108" borderId="20" xfId="21170" applyNumberFormat="1" applyFont="1" applyFill="1" applyBorder="1" applyAlignment="1">
      <alignment horizontal="center" vertical="center"/>
    </xf>
    <xf numFmtId="0" fontId="90" fillId="108" borderId="20" xfId="21170" applyNumberFormat="1" applyFont="1" applyFill="1" applyBorder="1"/>
    <xf numFmtId="0" fontId="10" fillId="108" borderId="31" xfId="21170" applyNumberFormat="1" applyFont="1" applyFill="1" applyBorder="1" applyAlignment="1">
      <alignment horizontal="center"/>
    </xf>
    <xf numFmtId="168" fontId="90" fillId="108" borderId="31" xfId="21170" applyNumberFormat="1" applyFont="1" applyFill="1" applyBorder="1" applyAlignment="1">
      <alignment horizontal="center" vertical="center"/>
    </xf>
    <xf numFmtId="0" fontId="90" fillId="108" borderId="31" xfId="21170" applyNumberFormat="1" applyFont="1" applyFill="1" applyBorder="1"/>
    <xf numFmtId="172" fontId="25" fillId="0" borderId="35" xfId="48" applyFont="1" applyFill="1" applyBorder="1" applyAlignment="1">
      <alignment horizontal="center"/>
    </xf>
    <xf numFmtId="172" fontId="25" fillId="0" borderId="36" xfId="48" applyFont="1" applyFill="1" applyBorder="1" applyAlignment="1">
      <alignment horizontal="center"/>
    </xf>
    <xf numFmtId="172" fontId="25" fillId="0" borderId="37" xfId="48" applyFont="1" applyFill="1" applyBorder="1" applyAlignment="1">
      <alignment horizontal="center"/>
    </xf>
    <xf numFmtId="172" fontId="12" fillId="3" borderId="150" xfId="49" applyFont="1" applyFill="1" applyBorder="1" applyAlignment="1">
      <alignment vertical="center"/>
    </xf>
    <xf numFmtId="172" fontId="12" fillId="3" borderId="29" xfId="49" applyFont="1" applyFill="1" applyBorder="1" applyAlignment="1">
      <alignment vertical="center"/>
    </xf>
    <xf numFmtId="172" fontId="12" fillId="3" borderId="82" xfId="49" applyFont="1" applyFill="1" applyBorder="1" applyAlignment="1">
      <alignment vertical="center"/>
    </xf>
    <xf numFmtId="172" fontId="10" fillId="0" borderId="29" xfId="48" applyFont="1" applyBorder="1" applyAlignment="1">
      <alignment vertical="center"/>
    </xf>
    <xf numFmtId="172" fontId="10" fillId="0" borderId="50" xfId="48" applyFont="1" applyBorder="1" applyAlignment="1">
      <alignment vertical="center"/>
    </xf>
    <xf numFmtId="172" fontId="12" fillId="3" borderId="150" xfId="49" applyFont="1" applyFill="1" applyBorder="1" applyAlignment="1">
      <alignment vertical="center" wrapText="1"/>
    </xf>
    <xf numFmtId="172" fontId="10" fillId="0" borderId="29" xfId="48" applyFont="1" applyBorder="1" applyAlignment="1">
      <alignment vertical="center" wrapText="1"/>
    </xf>
    <xf numFmtId="172" fontId="10" fillId="0" borderId="50" xfId="48" applyFont="1" applyBorder="1" applyAlignment="1">
      <alignment vertical="center" wrapText="1"/>
    </xf>
    <xf numFmtId="0" fontId="12" fillId="9" borderId="0" xfId="41" applyNumberFormat="1" applyFont="1" applyFill="1" applyAlignment="1">
      <alignment horizontal="center" wrapText="1"/>
    </xf>
    <xf numFmtId="0" fontId="12" fillId="0" borderId="0" xfId="41" applyNumberFormat="1" applyFont="1" applyFill="1" applyAlignment="1">
      <alignment horizontal="center" wrapText="1"/>
    </xf>
    <xf numFmtId="17" fontId="12" fillId="0" borderId="0" xfId="41" applyNumberFormat="1" applyFont="1" applyFill="1" applyAlignment="1">
      <alignment horizontal="center" wrapText="1"/>
    </xf>
    <xf numFmtId="172" fontId="0" fillId="0" borderId="0" xfId="0" applyFill="1" applyAlignment="1">
      <alignment horizontal="center" wrapText="1"/>
    </xf>
    <xf numFmtId="168" fontId="27" fillId="0" borderId="0" xfId="5" applyNumberFormat="1" applyFont="1" applyFill="1" applyBorder="1" applyAlignment="1">
      <alignment horizontal="left"/>
    </xf>
    <xf numFmtId="165" fontId="25" fillId="0" borderId="0" xfId="5" applyNumberFormat="1" applyFont="1" applyFill="1" applyBorder="1" applyAlignment="1">
      <alignment horizontal="center"/>
    </xf>
    <xf numFmtId="172" fontId="26" fillId="0" borderId="0" xfId="4" applyFont="1" applyFill="1" applyBorder="1" applyAlignment="1"/>
    <xf numFmtId="172" fontId="10" fillId="0" borderId="0" xfId="5" applyFont="1" applyBorder="1" applyAlignment="1">
      <alignment horizontal="left" vertical="top" wrapText="1"/>
    </xf>
    <xf numFmtId="172" fontId="10" fillId="0" borderId="0" xfId="4" applyFont="1" applyAlignment="1">
      <alignment vertical="top" wrapText="1"/>
    </xf>
    <xf numFmtId="172" fontId="30" fillId="0" borderId="0" xfId="4" applyFont="1" applyFill="1" applyAlignment="1"/>
    <xf numFmtId="172" fontId="31" fillId="0" borderId="0" xfId="4" applyFont="1" applyFill="1" applyAlignment="1"/>
    <xf numFmtId="172" fontId="10" fillId="0" borderId="0" xfId="5" quotePrefix="1" applyFont="1" applyBorder="1" applyAlignment="1">
      <alignment vertical="top" wrapText="1"/>
    </xf>
    <xf numFmtId="172" fontId="10" fillId="0" borderId="0" xfId="5" applyFont="1" applyAlignment="1">
      <alignment horizontal="left" wrapText="1"/>
    </xf>
    <xf numFmtId="172" fontId="0" fillId="0" borderId="0" xfId="0" applyAlignment="1">
      <alignment wrapText="1"/>
    </xf>
    <xf numFmtId="168" fontId="27" fillId="0" borderId="0" xfId="5" applyNumberFormat="1" applyFont="1" applyFill="1" applyBorder="1" applyAlignment="1">
      <alignment horizontal="left" vertical="top"/>
    </xf>
    <xf numFmtId="165" fontId="25" fillId="0" borderId="0" xfId="5" applyNumberFormat="1" applyFont="1" applyFill="1" applyBorder="1" applyAlignment="1">
      <alignment horizontal="center" wrapText="1"/>
    </xf>
    <xf numFmtId="172" fontId="26" fillId="0" borderId="0" xfId="4" applyFont="1" applyFill="1" applyBorder="1" applyAlignment="1">
      <alignment wrapText="1"/>
    </xf>
    <xf numFmtId="172" fontId="30" fillId="0" borderId="0" xfId="4" applyFont="1" applyFill="1" applyAlignment="1">
      <alignment wrapText="1"/>
    </xf>
    <xf numFmtId="172" fontId="10" fillId="0" borderId="0" xfId="5" applyFont="1" applyBorder="1" applyAlignment="1">
      <alignment horizontal="left" wrapText="1"/>
    </xf>
    <xf numFmtId="172" fontId="23" fillId="0" borderId="0" xfId="4" applyFont="1" applyBorder="1" applyAlignment="1"/>
    <xf numFmtId="172" fontId="23" fillId="0" borderId="26" xfId="4" applyFont="1" applyBorder="1" applyAlignment="1"/>
    <xf numFmtId="172" fontId="10" fillId="0" borderId="39" xfId="0" applyFont="1" applyBorder="1" applyAlignment="1">
      <alignment horizontal="left" wrapText="1"/>
    </xf>
    <xf numFmtId="172" fontId="10" fillId="0" borderId="0" xfId="0" applyFont="1" applyBorder="1" applyAlignment="1">
      <alignment horizontal="left" wrapText="1"/>
    </xf>
    <xf numFmtId="172" fontId="10" fillId="0" borderId="26" xfId="0" applyFont="1" applyBorder="1" applyAlignment="1">
      <alignment horizontal="left" wrapText="1"/>
    </xf>
    <xf numFmtId="165" fontId="38" fillId="0" borderId="0" xfId="5" applyNumberFormat="1" applyFont="1" applyFill="1" applyBorder="1" applyAlignment="1">
      <alignment horizontal="center" wrapText="1"/>
    </xf>
    <xf numFmtId="172" fontId="39" fillId="0" borderId="0" xfId="4" applyFont="1" applyFill="1" applyAlignment="1">
      <alignment wrapText="1"/>
    </xf>
    <xf numFmtId="168" fontId="35" fillId="0" borderId="0" xfId="5" applyNumberFormat="1" applyFont="1" applyFill="1" applyBorder="1" applyAlignment="1">
      <alignment horizontal="left" vertical="top"/>
    </xf>
    <xf numFmtId="170" fontId="12" fillId="0" borderId="0" xfId="5" applyNumberFormat="1" applyFont="1" applyBorder="1" applyAlignment="1">
      <alignment horizontal="left" wrapText="1"/>
    </xf>
    <xf numFmtId="172" fontId="10" fillId="0" borderId="0" xfId="4" applyFont="1" applyAlignment="1">
      <alignment horizontal="left" wrapText="1"/>
    </xf>
    <xf numFmtId="172" fontId="23" fillId="0" borderId="0" xfId="4" applyAlignment="1">
      <alignment horizontal="center" wrapText="1"/>
    </xf>
    <xf numFmtId="170" fontId="12" fillId="0" borderId="0" xfId="5" quotePrefix="1" applyNumberFormat="1" applyFont="1" applyBorder="1" applyAlignment="1">
      <alignment horizontal="left" wrapText="1"/>
    </xf>
    <xf numFmtId="172" fontId="10" fillId="0" borderId="0" xfId="4" applyFont="1" applyAlignment="1">
      <alignment wrapText="1"/>
    </xf>
    <xf numFmtId="172" fontId="9" fillId="0" borderId="39" xfId="5" quotePrefix="1" applyFont="1" applyBorder="1" applyAlignment="1">
      <alignment horizontal="left" vertical="top" wrapText="1"/>
    </xf>
    <xf numFmtId="172" fontId="10" fillId="0" borderId="26" xfId="4" applyFont="1" applyBorder="1" applyAlignment="1">
      <alignment vertical="top" wrapText="1"/>
    </xf>
    <xf numFmtId="172" fontId="23" fillId="0" borderId="0" xfId="4" applyAlignment="1">
      <alignment horizontal="left" vertical="top"/>
    </xf>
    <xf numFmtId="170" fontId="29" fillId="4" borderId="40" xfId="5" quotePrefix="1" applyNumberFormat="1" applyFont="1" applyFill="1" applyBorder="1" applyAlignment="1">
      <alignment horizontal="center" vertical="top" wrapText="1"/>
    </xf>
    <xf numFmtId="172" fontId="32" fillId="4" borderId="23" xfId="4" applyFont="1" applyFill="1" applyBorder="1" applyAlignment="1">
      <alignment vertical="top"/>
    </xf>
    <xf numFmtId="165" fontId="10" fillId="0" borderId="39" xfId="5" applyNumberFormat="1" applyFont="1" applyBorder="1" applyAlignment="1">
      <alignment horizontal="left" vertical="top" wrapText="1"/>
    </xf>
    <xf numFmtId="165" fontId="10" fillId="0" borderId="85" xfId="5" applyNumberFormat="1" applyFont="1" applyBorder="1" applyAlignment="1">
      <alignment horizontal="left" vertical="top" wrapText="1"/>
    </xf>
    <xf numFmtId="168" fontId="35" fillId="0" borderId="0" xfId="62" applyNumberFormat="1" applyFont="1" applyFill="1" applyBorder="1" applyAlignment="1">
      <alignment horizontal="left" vertical="top"/>
    </xf>
    <xf numFmtId="165" fontId="25" fillId="0" borderId="27" xfId="62" applyNumberFormat="1" applyFont="1" applyFill="1" applyBorder="1" applyAlignment="1">
      <alignment horizontal="center" wrapText="1"/>
    </xf>
    <xf numFmtId="165" fontId="25" fillId="0" borderId="0" xfId="62" applyNumberFormat="1" applyFont="1" applyFill="1" applyBorder="1" applyAlignment="1">
      <alignment horizontal="center" wrapText="1"/>
    </xf>
    <xf numFmtId="0" fontId="12" fillId="0" borderId="0" xfId="62" applyFont="1" applyBorder="1" applyAlignment="1">
      <alignment vertical="top" wrapText="1"/>
    </xf>
    <xf numFmtId="0" fontId="10" fillId="0" borderId="148" xfId="21167" applyFont="1" applyBorder="1" applyAlignment="1">
      <alignment vertical="top" wrapText="1"/>
    </xf>
    <xf numFmtId="0" fontId="10" fillId="108" borderId="39" xfId="62" applyFont="1" applyFill="1" applyBorder="1" applyAlignment="1">
      <alignment horizontal="left" vertical="center" wrapText="1"/>
    </xf>
    <xf numFmtId="0" fontId="10" fillId="108" borderId="0" xfId="62" applyFont="1" applyFill="1" applyBorder="1" applyAlignment="1">
      <alignment horizontal="left" vertical="center" wrapText="1"/>
    </xf>
    <xf numFmtId="0" fontId="10" fillId="108" borderId="34" xfId="62" applyFont="1" applyFill="1" applyBorder="1" applyAlignment="1">
      <alignment horizontal="left" vertical="center" wrapText="1"/>
    </xf>
    <xf numFmtId="165" fontId="25" fillId="0" borderId="34" xfId="62" applyNumberFormat="1" applyFont="1" applyFill="1" applyBorder="1" applyAlignment="1">
      <alignment horizontal="center" wrapText="1"/>
    </xf>
    <xf numFmtId="37" fontId="10" fillId="108" borderId="60" xfId="62" applyNumberFormat="1" applyFont="1" applyFill="1" applyBorder="1" applyAlignment="1">
      <alignment horizontal="left" vertical="center" wrapText="1"/>
    </xf>
    <xf numFmtId="37" fontId="10" fillId="108" borderId="53" xfId="62" applyNumberFormat="1" applyFont="1" applyFill="1" applyBorder="1" applyAlignment="1">
      <alignment horizontal="left" vertical="center" wrapText="1"/>
    </xf>
    <xf numFmtId="37" fontId="10" fillId="108" borderId="163" xfId="62" applyNumberFormat="1" applyFont="1" applyFill="1" applyBorder="1" applyAlignment="1">
      <alignment horizontal="left" vertical="center" wrapText="1"/>
    </xf>
    <xf numFmtId="168" fontId="27" fillId="0" borderId="0" xfId="5" applyNumberFormat="1" applyFont="1" applyFill="1" applyBorder="1" applyAlignment="1">
      <alignment horizontal="left" vertical="top" wrapText="1"/>
    </xf>
    <xf numFmtId="172" fontId="31" fillId="0" borderId="0" xfId="4" applyFont="1" applyFill="1" applyAlignment="1">
      <alignment horizontal="left" vertical="top" wrapText="1"/>
    </xf>
    <xf numFmtId="172" fontId="10" fillId="0" borderId="0" xfId="5" applyFont="1" applyFill="1" applyAlignment="1">
      <alignment wrapText="1"/>
    </xf>
    <xf numFmtId="172" fontId="10" fillId="0" borderId="0" xfId="4" applyFont="1" applyFill="1" applyAlignment="1"/>
    <xf numFmtId="165" fontId="277" fillId="0" borderId="0" xfId="62" applyNumberFormat="1" applyFont="1" applyFill="1" applyBorder="1" applyAlignment="1">
      <alignment horizontal="center" wrapText="1"/>
    </xf>
    <xf numFmtId="0" fontId="276" fillId="0" borderId="0" xfId="60" applyFont="1" applyFill="1" applyBorder="1" applyAlignment="1">
      <alignment wrapText="1"/>
    </xf>
    <xf numFmtId="0" fontId="10" fillId="0" borderId="137" xfId="62" applyFont="1" applyFill="1" applyBorder="1" applyAlignment="1">
      <alignment vertical="center" wrapText="1"/>
    </xf>
    <xf numFmtId="0" fontId="10" fillId="0" borderId="143" xfId="62" applyFont="1" applyFill="1" applyBorder="1" applyAlignment="1">
      <alignment vertical="center" wrapText="1"/>
    </xf>
    <xf numFmtId="0" fontId="10" fillId="0" borderId="56" xfId="62" applyFont="1" applyFill="1" applyBorder="1" applyAlignment="1">
      <alignment vertical="center" wrapText="1"/>
    </xf>
    <xf numFmtId="49" fontId="10" fillId="0" borderId="20" xfId="5" applyNumberFormat="1" applyFont="1" applyFill="1" applyBorder="1" applyAlignment="1">
      <alignment vertical="center" wrapText="1"/>
    </xf>
    <xf numFmtId="172" fontId="10" fillId="0" borderId="20" xfId="0" applyFont="1" applyBorder="1" applyAlignment="1">
      <alignment vertical="center" wrapText="1"/>
    </xf>
    <xf numFmtId="0" fontId="12" fillId="0" borderId="0" xfId="21167" applyFont="1" applyAlignment="1">
      <alignment horizontal="center"/>
    </xf>
    <xf numFmtId="0" fontId="85" fillId="0" borderId="0" xfId="21167" applyFont="1" applyAlignment="1">
      <alignment horizontal="center"/>
    </xf>
    <xf numFmtId="0" fontId="10" fillId="0" borderId="0" xfId="21167" applyAlignment="1">
      <alignment horizontal="center"/>
    </xf>
    <xf numFmtId="0" fontId="10" fillId="0" borderId="0" xfId="21167" applyAlignment="1"/>
    <xf numFmtId="0" fontId="86" fillId="53" borderId="0" xfId="21167" applyFont="1" applyFill="1" applyBorder="1" applyAlignment="1">
      <alignment horizontal="center" vertical="center"/>
    </xf>
    <xf numFmtId="0" fontId="10" fillId="0" borderId="0" xfId="21167" applyFont="1" applyAlignment="1">
      <alignment horizontal="left" vertical="top" wrapText="1"/>
    </xf>
    <xf numFmtId="0" fontId="10" fillId="43" borderId="39" xfId="21167" applyFont="1" applyFill="1" applyBorder="1" applyAlignment="1">
      <alignment horizontal="left" vertical="top" wrapText="1"/>
    </xf>
    <xf numFmtId="0" fontId="10" fillId="43" borderId="0" xfId="21167" applyFont="1" applyFill="1" applyBorder="1" applyAlignment="1">
      <alignment horizontal="left" vertical="top" wrapText="1"/>
    </xf>
    <xf numFmtId="0" fontId="10" fillId="105" borderId="78" xfId="21167" applyFont="1" applyFill="1" applyBorder="1" applyAlignment="1">
      <alignment horizontal="left" wrapText="1"/>
    </xf>
    <xf numFmtId="0" fontId="10" fillId="105" borderId="77" xfId="21167" applyFont="1" applyFill="1" applyBorder="1" applyAlignment="1">
      <alignment horizontal="left" wrapText="1"/>
    </xf>
    <xf numFmtId="0" fontId="10" fillId="43" borderId="39" xfId="21167" applyFont="1" applyFill="1" applyBorder="1" applyAlignment="1">
      <alignment horizontal="left" vertical="center" wrapText="1"/>
    </xf>
    <xf numFmtId="0" fontId="10" fillId="43" borderId="0" xfId="21167" applyFont="1" applyFill="1" applyBorder="1" applyAlignment="1">
      <alignment horizontal="left" vertical="center" wrapText="1"/>
    </xf>
    <xf numFmtId="172" fontId="86" fillId="53" borderId="0" xfId="0" applyFont="1" applyFill="1" applyBorder="1" applyAlignment="1">
      <alignment horizontal="center" vertical="top" wrapText="1"/>
    </xf>
    <xf numFmtId="172" fontId="47" fillId="108" borderId="0" xfId="0" applyFont="1" applyFill="1" applyAlignment="1">
      <alignment horizontal="left" vertical="top" wrapText="1"/>
    </xf>
    <xf numFmtId="0" fontId="85" fillId="0" borderId="0" xfId="21170" applyNumberFormat="1" applyFont="1" applyAlignment="1">
      <alignment horizontal="center"/>
    </xf>
    <xf numFmtId="0" fontId="2" fillId="0" borderId="0" xfId="21170" applyNumberFormat="1" applyAlignment="1">
      <alignment horizontal="center"/>
    </xf>
    <xf numFmtId="0" fontId="2" fillId="0" borderId="0" xfId="21170" applyNumberFormat="1" applyAlignment="1"/>
    <xf numFmtId="0" fontId="12" fillId="0" borderId="0" xfId="21170" applyNumberFormat="1" applyFont="1" applyFill="1" applyBorder="1" applyAlignment="1">
      <alignment horizontal="center" vertical="center"/>
    </xf>
    <xf numFmtId="0" fontId="12" fillId="0" borderId="78" xfId="21171" applyNumberFormat="1" applyFont="1" applyFill="1" applyBorder="1" applyAlignment="1">
      <alignment horizontal="center"/>
    </xf>
    <xf numFmtId="0" fontId="12" fillId="0" borderId="77" xfId="21171" applyNumberFormat="1" applyFont="1" applyFill="1" applyBorder="1" applyAlignment="1">
      <alignment horizontal="center"/>
    </xf>
  </cellXfs>
  <cellStyles count="36161">
    <cellStyle name="_x0013_" xfId="21174"/>
    <cellStyle name="          _x000d__x000a_shell=progman.exe_x000d__x000a_m" xfId="21175"/>
    <cellStyle name=" 1" xfId="21176"/>
    <cellStyle name=" 1 2" xfId="21177"/>
    <cellStyle name="%" xfId="21178"/>
    <cellStyle name="% 2" xfId="21179"/>
    <cellStyle name="%_Inputs" xfId="21180"/>
    <cellStyle name="%1_Inputs" xfId="21181"/>
    <cellStyle name="_AHA v9 (Call Option) - IC Analysis (IRR Rec)" xfId="21182"/>
    <cellStyle name="_Data sheets Alumina 04082006 " xfId="21183"/>
    <cellStyle name="_Data sheets Alumina 04082006  2" xfId="21184"/>
    <cellStyle name="_Data sheets Aluminium 04082006 " xfId="21185"/>
    <cellStyle name="_Data sheets Aluminium 04082006  2" xfId="21186"/>
    <cellStyle name="—_GS_Cash " xfId="21187"/>
    <cellStyle name="—_GS_Cash  2" xfId="21188"/>
    <cellStyle name="_Heading" xfId="21189"/>
    <cellStyle name="_Heading 2" xfId="21190"/>
    <cellStyle name="_Heading_prestemp_PT- Model V35 w condo, parking,  Retail - 25Feb07 " xfId="21191"/>
    <cellStyle name="_SubHeading" xfId="21192"/>
    <cellStyle name="_SubHeading 2" xfId="21193"/>
    <cellStyle name="_SubHeading_prestemp_PT- Model V35 w condo, parking,  Retail - 25Feb07 " xfId="21194"/>
    <cellStyle name="_SUMMARY " xfId="21195"/>
    <cellStyle name="_SUMMARY  2" xfId="21196"/>
    <cellStyle name="_SUMMARY _120404 Project Caviar v364" xfId="21197"/>
    <cellStyle name="_SUMMARY _120404 Project Caviar v364 2" xfId="21198"/>
    <cellStyle name="_SUMMARY _120413 Project Caviar v378_Bank Version_vSMBC" xfId="21199"/>
    <cellStyle name="_SUMMARY _120413 Project Caviar v378_Bank Version_vSMBC 2" xfId="21200"/>
    <cellStyle name="_SUMMARY _120419_Project_Caviar_v396_Bank_Version" xfId="21201"/>
    <cellStyle name="_SUMMARY _120419_Project_Caviar_v396_Bank_Version 2" xfId="21202"/>
    <cellStyle name="_SUMMARY _120424 Project Caviar v406" xfId="21203"/>
    <cellStyle name="_SUMMARY _120424 Project Caviar v406 2" xfId="21204"/>
    <cellStyle name="_SUMMARY _120427 Project Caviar v428_Bank Version" xfId="21205"/>
    <cellStyle name="_SUMMARY _120427 Project Caviar v428_Bank Version 2" xfId="21206"/>
    <cellStyle name="_SUMMARY _120508_Project_Caviar_v462" xfId="21207"/>
    <cellStyle name="_SUMMARY _120508_Project_Caviar_v462 2" xfId="21208"/>
    <cellStyle name="_SUMMARY _120510_Project_Caviar_v470_v6" xfId="21209"/>
    <cellStyle name="_SUMMARY _120510_Project_Caviar_v470_v6 2" xfId="21210"/>
    <cellStyle name="_SUMMARY _120521_Funds Flow_v3" xfId="21211"/>
    <cellStyle name="_SUMMARY _120521_Funds Flow_v3 2" xfId="21212"/>
    <cellStyle name="_SUMMARY _Bank Output Summary Sheet (30 March 2012)" xfId="21213"/>
    <cellStyle name="_SUMMARY _Bank Output Summary Sheet (30 March 2012) 2" xfId="21214"/>
    <cellStyle name="_SUMMARY _Copy of 120412 Project Caviar v372_Bank Case (3)" xfId="21215"/>
    <cellStyle name="_SUMMARY _Copy of 120412 Project Caviar v372_Bank Case (3) 2" xfId="21216"/>
    <cellStyle name="_SUMMARY _Copy of 120521_Funds Flow_v3_JX (2)" xfId="21217"/>
    <cellStyle name="_SUMMARY _Copy of 120521_Funds Flow_v3_JX (2) 2" xfId="21218"/>
    <cellStyle name="_Table" xfId="21219"/>
    <cellStyle name="_Table 10" xfId="21220"/>
    <cellStyle name="_Table 10 2" xfId="21221"/>
    <cellStyle name="_Table 10 3" xfId="21222"/>
    <cellStyle name="_Table 10 4" xfId="21223"/>
    <cellStyle name="_Table 10 5" xfId="21224"/>
    <cellStyle name="_Table 10 6" xfId="21225"/>
    <cellStyle name="_Table 10 7" xfId="21226"/>
    <cellStyle name="_Table 11" xfId="21227"/>
    <cellStyle name="_Table 12" xfId="21228"/>
    <cellStyle name="_Table 13" xfId="21229"/>
    <cellStyle name="_Table 14" xfId="21230"/>
    <cellStyle name="_Table 15" xfId="21231"/>
    <cellStyle name="_Table 16" xfId="21232"/>
    <cellStyle name="_Table 17" xfId="21233"/>
    <cellStyle name="_Table 2" xfId="21234"/>
    <cellStyle name="_Table 2 10" xfId="21235"/>
    <cellStyle name="_Table 2 11" xfId="21236"/>
    <cellStyle name="_Table 2 12" xfId="21237"/>
    <cellStyle name="_Table 2 13" xfId="21238"/>
    <cellStyle name="_Table 2 14" xfId="21239"/>
    <cellStyle name="_Table 2 15" xfId="21240"/>
    <cellStyle name="_Table 2 16" xfId="21241"/>
    <cellStyle name="_Table 2 2" xfId="21242"/>
    <cellStyle name="_Table 2 2 2" xfId="21243"/>
    <cellStyle name="_Table 2 2 2 2" xfId="21244"/>
    <cellStyle name="_Table 2 2 2 3" xfId="21245"/>
    <cellStyle name="_Table 2 2 3" xfId="21246"/>
    <cellStyle name="_Table 2 2 3 2" xfId="21247"/>
    <cellStyle name="_Table 2 2 3 3" xfId="21248"/>
    <cellStyle name="_Table 2 2 4" xfId="21249"/>
    <cellStyle name="_Table 2 2 5" xfId="21250"/>
    <cellStyle name="_Table 2 2 6" xfId="21251"/>
    <cellStyle name="_Table 2 2 7" xfId="21252"/>
    <cellStyle name="_Table 2 3" xfId="21253"/>
    <cellStyle name="_Table 2 3 2" xfId="21254"/>
    <cellStyle name="_Table 2 3 3" xfId="21255"/>
    <cellStyle name="_Table 2 3 4" xfId="21256"/>
    <cellStyle name="_Table 2 3 5" xfId="21257"/>
    <cellStyle name="_Table 2 3 6" xfId="21258"/>
    <cellStyle name="_Table 2 3 7" xfId="21259"/>
    <cellStyle name="_Table 2 4" xfId="21260"/>
    <cellStyle name="_Table 2 4 2" xfId="21261"/>
    <cellStyle name="_Table 2 4 3" xfId="21262"/>
    <cellStyle name="_Table 2 4 4" xfId="21263"/>
    <cellStyle name="_Table 2 4 5" xfId="21264"/>
    <cellStyle name="_Table 2 4 6" xfId="21265"/>
    <cellStyle name="_Table 2 4 7" xfId="21266"/>
    <cellStyle name="_Table 2 5" xfId="21267"/>
    <cellStyle name="_Table 2 5 2" xfId="21268"/>
    <cellStyle name="_Table 2 5 3" xfId="21269"/>
    <cellStyle name="_Table 2 5 4" xfId="21270"/>
    <cellStyle name="_Table 2 5 5" xfId="21271"/>
    <cellStyle name="_Table 2 5 6" xfId="21272"/>
    <cellStyle name="_Table 2 5 7" xfId="21273"/>
    <cellStyle name="_Table 2 6" xfId="21274"/>
    <cellStyle name="_Table 2 6 2" xfId="21275"/>
    <cellStyle name="_Table 2 6 3" xfId="21276"/>
    <cellStyle name="_Table 2 6 4" xfId="21277"/>
    <cellStyle name="_Table 2 6 5" xfId="21278"/>
    <cellStyle name="_Table 2 6 6" xfId="21279"/>
    <cellStyle name="_Table 2 6 7" xfId="21280"/>
    <cellStyle name="_Table 2 7" xfId="21281"/>
    <cellStyle name="_Table 2 7 2" xfId="21282"/>
    <cellStyle name="_Table 2 7 3" xfId="21283"/>
    <cellStyle name="_Table 2 7 4" xfId="21284"/>
    <cellStyle name="_Table 2 7 5" xfId="21285"/>
    <cellStyle name="_Table 2 7 6" xfId="21286"/>
    <cellStyle name="_Table 2 7 7" xfId="21287"/>
    <cellStyle name="_Table 2 8" xfId="21288"/>
    <cellStyle name="_Table 2 8 2" xfId="21289"/>
    <cellStyle name="_Table 2 8 3" xfId="21290"/>
    <cellStyle name="_Table 2 8 4" xfId="21291"/>
    <cellStyle name="_Table 2 8 5" xfId="21292"/>
    <cellStyle name="_Table 2 8 6" xfId="21293"/>
    <cellStyle name="_Table 2 8 7" xfId="21294"/>
    <cellStyle name="_Table 2 9" xfId="21295"/>
    <cellStyle name="_Table 2 9 2" xfId="21296"/>
    <cellStyle name="_Table 2 9 3" xfId="21297"/>
    <cellStyle name="_Table 2 9 4" xfId="21298"/>
    <cellStyle name="_Table 2 9 5" xfId="21299"/>
    <cellStyle name="_Table 2 9 6" xfId="21300"/>
    <cellStyle name="_Table 2 9 7" xfId="21301"/>
    <cellStyle name="_Table 3" xfId="21302"/>
    <cellStyle name="_Table 3 2" xfId="21303"/>
    <cellStyle name="_Table 3 2 2" xfId="21304"/>
    <cellStyle name="_Table 3 2 3" xfId="21305"/>
    <cellStyle name="_Table 3 3" xfId="21306"/>
    <cellStyle name="_Table 3 3 2" xfId="21307"/>
    <cellStyle name="_Table 3 3 3" xfId="21308"/>
    <cellStyle name="_Table 3 4" xfId="21309"/>
    <cellStyle name="_Table 3 5" xfId="21310"/>
    <cellStyle name="_Table 3 6" xfId="21311"/>
    <cellStyle name="_Table 3 7" xfId="21312"/>
    <cellStyle name="_Table 4" xfId="21313"/>
    <cellStyle name="_Table 4 2" xfId="21314"/>
    <cellStyle name="_Table 4 3" xfId="21315"/>
    <cellStyle name="_Table 4 4" xfId="21316"/>
    <cellStyle name="_Table 4 5" xfId="21317"/>
    <cellStyle name="_Table 4 6" xfId="21318"/>
    <cellStyle name="_Table 4 7" xfId="21319"/>
    <cellStyle name="_Table 5" xfId="21320"/>
    <cellStyle name="_Table 5 2" xfId="21321"/>
    <cellStyle name="_Table 5 3" xfId="21322"/>
    <cellStyle name="_Table 5 4" xfId="21323"/>
    <cellStyle name="_Table 5 5" xfId="21324"/>
    <cellStyle name="_Table 5 6" xfId="21325"/>
    <cellStyle name="_Table 5 7" xfId="21326"/>
    <cellStyle name="_Table 6" xfId="21327"/>
    <cellStyle name="_Table 6 2" xfId="21328"/>
    <cellStyle name="_Table 6 3" xfId="21329"/>
    <cellStyle name="_Table 6 4" xfId="21330"/>
    <cellStyle name="_Table 6 5" xfId="21331"/>
    <cellStyle name="_Table 6 6" xfId="21332"/>
    <cellStyle name="_Table 6 7" xfId="21333"/>
    <cellStyle name="_Table 7" xfId="21334"/>
    <cellStyle name="_Table 7 2" xfId="21335"/>
    <cellStyle name="_Table 7 3" xfId="21336"/>
    <cellStyle name="_Table 7 4" xfId="21337"/>
    <cellStyle name="_Table 7 5" xfId="21338"/>
    <cellStyle name="_Table 7 6" xfId="21339"/>
    <cellStyle name="_Table 7 7" xfId="21340"/>
    <cellStyle name="_Table 8" xfId="21341"/>
    <cellStyle name="_Table 8 2" xfId="21342"/>
    <cellStyle name="_Table 8 3" xfId="21343"/>
    <cellStyle name="_Table 8 4" xfId="21344"/>
    <cellStyle name="_Table 8 5" xfId="21345"/>
    <cellStyle name="_Table 8 6" xfId="21346"/>
    <cellStyle name="_Table 8 7" xfId="21347"/>
    <cellStyle name="_Table 9" xfId="21348"/>
    <cellStyle name="_Table 9 2" xfId="21349"/>
    <cellStyle name="_Table 9 3" xfId="21350"/>
    <cellStyle name="_Table 9 4" xfId="21351"/>
    <cellStyle name="_Table 9 5" xfId="21352"/>
    <cellStyle name="_Table 9 6" xfId="21353"/>
    <cellStyle name="_Table 9 7" xfId="21354"/>
    <cellStyle name="_TableHead" xfId="21355"/>
    <cellStyle name="=C:\WINNT\SYSTEM32\COMMAND.COM" xfId="21356"/>
    <cellStyle name="=C:\WINNT35\SYSTEM32\COMMAND.COM" xfId="21357"/>
    <cellStyle name="0,0_x000d__x000a_NA_x000d__x000a_" xfId="21358"/>
    <cellStyle name="0,0_x000d__x000a_NA_x000d__x000a_ 2" xfId="21359"/>
    <cellStyle name="0,0_x000d__x000a_NA_x000d__x000a_ 2 2" xfId="21360"/>
    <cellStyle name="0,0_x000d__x000a_NA_x000d__x000a_ 2 2 2" xfId="21361"/>
    <cellStyle name="0,0_x000d__x000a_NA_x000d__x000a_ 2 2 3" xfId="21362"/>
    <cellStyle name="0,0_x000d__x000a_NA_x000d__x000a_ 2 3" xfId="21363"/>
    <cellStyle name="0,0_x000d__x000a_NA_x000d__x000a_ 2 4" xfId="21364"/>
    <cellStyle name="0,0_x000d__x000a_NA_x000d__x000a_ 3" xfId="21365"/>
    <cellStyle name="0,0_x000d__x000a_NA_x000d__x000a_ 3 2" xfId="21366"/>
    <cellStyle name="0,0_x000d__x000a_NA_x000d__x000a_ 3 3" xfId="21367"/>
    <cellStyle name="0,0_x000d__x000a_NA_x000d__x000a_ 4" xfId="21368"/>
    <cellStyle name="0,0_x000d__x000a_NA_x000d__x000a_ 4 2" xfId="21369"/>
    <cellStyle name="0,0_x000d__x000a_NA_x000d__x000a_ 4 2 2" xfId="21370"/>
    <cellStyle name="0,0_x000d__x000a_NA_x000d__x000a_ 4 2 3" xfId="21371"/>
    <cellStyle name="0,0_x000d__x000a_NA_x000d__x000a_ 4 3" xfId="21372"/>
    <cellStyle name="0,0_x000d__x000a_NA_x000d__x000a_ 4 4" xfId="21373"/>
    <cellStyle name="0,0_x000d__x000a_NA_x000d__x000a_ 5" xfId="21374"/>
    <cellStyle name="0,0_x000d__x000a_NA_x000d__x000a_ 6" xfId="21375"/>
    <cellStyle name="0_BP2_Tax Depreciation " xfId="21376"/>
    <cellStyle name="0_BP3_Tax Depreciation " xfId="21377"/>
    <cellStyle name="0_Capex &amp; Depreciation " xfId="21378"/>
    <cellStyle name="0_Capex &amp; Depreciation  2" xfId="21379"/>
    <cellStyle name="0_IPR Playthingy " xfId="21380"/>
    <cellStyle name="0_Tax Depreciation " xfId="21381"/>
    <cellStyle name="0_Valuing BP " xfId="21382"/>
    <cellStyle name="0_Valuing BP  2" xfId="21383"/>
    <cellStyle name="20% - Accent1 10" xfId="65"/>
    <cellStyle name="20% - Accent1 11" xfId="66"/>
    <cellStyle name="20% - Accent1 12" xfId="67"/>
    <cellStyle name="20% - Accent1 13" xfId="68"/>
    <cellStyle name="20% - Accent1 14" xfId="69"/>
    <cellStyle name="20% - Accent1 14 2" xfId="70"/>
    <cellStyle name="20% - Accent1 14 3" xfId="71"/>
    <cellStyle name="20% - Accent1 15" xfId="72"/>
    <cellStyle name="20% - Accent1 16" xfId="73"/>
    <cellStyle name="20% - Accent1 17" xfId="74"/>
    <cellStyle name="20% - Accent1 18" xfId="75"/>
    <cellStyle name="20% - Accent1 19" xfId="76"/>
    <cellStyle name="20% - Accent1 2" xfId="77"/>
    <cellStyle name="20% - Accent1 2 10" xfId="78"/>
    <cellStyle name="20% - Accent1 2 10 10" xfId="79"/>
    <cellStyle name="20% - Accent1 2 10 2" xfId="80"/>
    <cellStyle name="20% - Accent1 2 10 2 10" xfId="81"/>
    <cellStyle name="20% - Accent1 2 10 2 2" xfId="82"/>
    <cellStyle name="20% - Accent1 2 10 2 3" xfId="83"/>
    <cellStyle name="20% - Accent1 2 10 2 4" xfId="84"/>
    <cellStyle name="20% - Accent1 2 10 2 5" xfId="85"/>
    <cellStyle name="20% - Accent1 2 10 2 6" xfId="86"/>
    <cellStyle name="20% - Accent1 2 10 2 7" xfId="87"/>
    <cellStyle name="20% - Accent1 2 10 2 8" xfId="88"/>
    <cellStyle name="20% - Accent1 2 10 2 9" xfId="89"/>
    <cellStyle name="20% - Accent1 2 10 3" xfId="90"/>
    <cellStyle name="20% - Accent1 2 10 4" xfId="91"/>
    <cellStyle name="20% - Accent1 2 10 5" xfId="92"/>
    <cellStyle name="20% - Accent1 2 10 6" xfId="93"/>
    <cellStyle name="20% - Accent1 2 10 7" xfId="94"/>
    <cellStyle name="20% - Accent1 2 10 8" xfId="95"/>
    <cellStyle name="20% - Accent1 2 10 9" xfId="96"/>
    <cellStyle name="20% - Accent1 2 11" xfId="97"/>
    <cellStyle name="20% - Accent1 2 11 10" xfId="98"/>
    <cellStyle name="20% - Accent1 2 11 2" xfId="99"/>
    <cellStyle name="20% - Accent1 2 11 2 10" xfId="100"/>
    <cellStyle name="20% - Accent1 2 11 2 2" xfId="101"/>
    <cellStyle name="20% - Accent1 2 11 2 3" xfId="102"/>
    <cellStyle name="20% - Accent1 2 11 2 4" xfId="103"/>
    <cellStyle name="20% - Accent1 2 11 2 5" xfId="104"/>
    <cellStyle name="20% - Accent1 2 11 2 6" xfId="105"/>
    <cellStyle name="20% - Accent1 2 11 2 7" xfId="106"/>
    <cellStyle name="20% - Accent1 2 11 2 8" xfId="107"/>
    <cellStyle name="20% - Accent1 2 11 2 9" xfId="108"/>
    <cellStyle name="20% - Accent1 2 11 3" xfId="109"/>
    <cellStyle name="20% - Accent1 2 11 4" xfId="110"/>
    <cellStyle name="20% - Accent1 2 11 5" xfId="111"/>
    <cellStyle name="20% - Accent1 2 11 6" xfId="112"/>
    <cellStyle name="20% - Accent1 2 11 7" xfId="113"/>
    <cellStyle name="20% - Accent1 2 11 8" xfId="114"/>
    <cellStyle name="20% - Accent1 2 11 9" xfId="115"/>
    <cellStyle name="20% - Accent1 2 12" xfId="116"/>
    <cellStyle name="20% - Accent1 2 13" xfId="117"/>
    <cellStyle name="20% - Accent1 2 14" xfId="118"/>
    <cellStyle name="20% - Accent1 2 15" xfId="119"/>
    <cellStyle name="20% - Accent1 2 16" xfId="120"/>
    <cellStyle name="20% - Accent1 2 17" xfId="121"/>
    <cellStyle name="20% - Accent1 2 18" xfId="122"/>
    <cellStyle name="20% - Accent1 2 2" xfId="123"/>
    <cellStyle name="20% - Accent1 2 2 10" xfId="124"/>
    <cellStyle name="20% - Accent1 2 2 11" xfId="125"/>
    <cellStyle name="20% - Accent1 2 2 12" xfId="126"/>
    <cellStyle name="20% - Accent1 2 2 12 10" xfId="127"/>
    <cellStyle name="20% - Accent1 2 2 12 2" xfId="128"/>
    <cellStyle name="20% - Accent1 2 2 12 3" xfId="129"/>
    <cellStyle name="20% - Accent1 2 2 12 4" xfId="130"/>
    <cellStyle name="20% - Accent1 2 2 12 5" xfId="131"/>
    <cellStyle name="20% - Accent1 2 2 12 6" xfId="132"/>
    <cellStyle name="20% - Accent1 2 2 12 7" xfId="133"/>
    <cellStyle name="20% - Accent1 2 2 12 8" xfId="134"/>
    <cellStyle name="20% - Accent1 2 2 12 9" xfId="135"/>
    <cellStyle name="20% - Accent1 2 2 13" xfId="136"/>
    <cellStyle name="20% - Accent1 2 2 14" xfId="137"/>
    <cellStyle name="20% - Accent1 2 2 15" xfId="138"/>
    <cellStyle name="20% - Accent1 2 2 16" xfId="139"/>
    <cellStyle name="20% - Accent1 2 2 17" xfId="140"/>
    <cellStyle name="20% - Accent1 2 2 18" xfId="141"/>
    <cellStyle name="20% - Accent1 2 2 19" xfId="142"/>
    <cellStyle name="20% - Accent1 2 2 2" xfId="143"/>
    <cellStyle name="20% - Accent1 2 2 2 2" xfId="144"/>
    <cellStyle name="20% - Accent1 2 2 2 2 10" xfId="145"/>
    <cellStyle name="20% - Accent1 2 2 2 2 11" xfId="146"/>
    <cellStyle name="20% - Accent1 2 2 2 2 12" xfId="147"/>
    <cellStyle name="20% - Accent1 2 2 2 2 13" xfId="148"/>
    <cellStyle name="20% - Accent1 2 2 2 2 14" xfId="149"/>
    <cellStyle name="20% - Accent1 2 2 2 2 2" xfId="150"/>
    <cellStyle name="20% - Accent1 2 2 2 2 2 2" xfId="151"/>
    <cellStyle name="20% - Accent1 2 2 2 2 3" xfId="152"/>
    <cellStyle name="20% - Accent1 2 2 2 2 4" xfId="153"/>
    <cellStyle name="20% - Accent1 2 2 2 2 5" xfId="154"/>
    <cellStyle name="20% - Accent1 2 2 2 2 6" xfId="155"/>
    <cellStyle name="20% - Accent1 2 2 2 2 6 10" xfId="156"/>
    <cellStyle name="20% - Accent1 2 2 2 2 6 2" xfId="157"/>
    <cellStyle name="20% - Accent1 2 2 2 2 6 3" xfId="158"/>
    <cellStyle name="20% - Accent1 2 2 2 2 6 4" xfId="159"/>
    <cellStyle name="20% - Accent1 2 2 2 2 6 5" xfId="160"/>
    <cellStyle name="20% - Accent1 2 2 2 2 6 6" xfId="161"/>
    <cellStyle name="20% - Accent1 2 2 2 2 6 7" xfId="162"/>
    <cellStyle name="20% - Accent1 2 2 2 2 6 8" xfId="163"/>
    <cellStyle name="20% - Accent1 2 2 2 2 6 9" xfId="164"/>
    <cellStyle name="20% - Accent1 2 2 2 2 7" xfId="165"/>
    <cellStyle name="20% - Accent1 2 2 2 2 8" xfId="166"/>
    <cellStyle name="20% - Accent1 2 2 2 2 9" xfId="167"/>
    <cellStyle name="20% - Accent1 2 2 2 3" xfId="168"/>
    <cellStyle name="20% - Accent1 2 2 2 3 10" xfId="169"/>
    <cellStyle name="20% - Accent1 2 2 2 3 11" xfId="170"/>
    <cellStyle name="20% - Accent1 2 2 2 3 2" xfId="171"/>
    <cellStyle name="20% - Accent1 2 2 2 3 3" xfId="172"/>
    <cellStyle name="20% - Accent1 2 2 2 3 4" xfId="173"/>
    <cellStyle name="20% - Accent1 2 2 2 3 5" xfId="174"/>
    <cellStyle name="20% - Accent1 2 2 2 3 6" xfId="175"/>
    <cellStyle name="20% - Accent1 2 2 2 3 7" xfId="176"/>
    <cellStyle name="20% - Accent1 2 2 2 3 8" xfId="177"/>
    <cellStyle name="20% - Accent1 2 2 2 3 9" xfId="178"/>
    <cellStyle name="20% - Accent1 2 2 2 4" xfId="179"/>
    <cellStyle name="20% - Accent1 2 2 2 4 10" xfId="180"/>
    <cellStyle name="20% - Accent1 2 2 2 4 2" xfId="181"/>
    <cellStyle name="20% - Accent1 2 2 2 4 2 10" xfId="182"/>
    <cellStyle name="20% - Accent1 2 2 2 4 2 2" xfId="183"/>
    <cellStyle name="20% - Accent1 2 2 2 4 2 3" xfId="184"/>
    <cellStyle name="20% - Accent1 2 2 2 4 2 4" xfId="185"/>
    <cellStyle name="20% - Accent1 2 2 2 4 2 5" xfId="186"/>
    <cellStyle name="20% - Accent1 2 2 2 4 2 6" xfId="187"/>
    <cellStyle name="20% - Accent1 2 2 2 4 2 7" xfId="188"/>
    <cellStyle name="20% - Accent1 2 2 2 4 2 8" xfId="189"/>
    <cellStyle name="20% - Accent1 2 2 2 4 2 9" xfId="190"/>
    <cellStyle name="20% - Accent1 2 2 2 4 3" xfId="191"/>
    <cellStyle name="20% - Accent1 2 2 2 4 4" xfId="192"/>
    <cellStyle name="20% - Accent1 2 2 2 4 5" xfId="193"/>
    <cellStyle name="20% - Accent1 2 2 2 4 6" xfId="194"/>
    <cellStyle name="20% - Accent1 2 2 2 4 7" xfId="195"/>
    <cellStyle name="20% - Accent1 2 2 2 4 8" xfId="196"/>
    <cellStyle name="20% - Accent1 2 2 2 4 9" xfId="197"/>
    <cellStyle name="20% - Accent1 2 2 2 5" xfId="198"/>
    <cellStyle name="20% - Accent1 2 2 2 5 10" xfId="199"/>
    <cellStyle name="20% - Accent1 2 2 2 5 2" xfId="200"/>
    <cellStyle name="20% - Accent1 2 2 2 5 2 10" xfId="201"/>
    <cellStyle name="20% - Accent1 2 2 2 5 2 2" xfId="202"/>
    <cellStyle name="20% - Accent1 2 2 2 5 2 3" xfId="203"/>
    <cellStyle name="20% - Accent1 2 2 2 5 2 4" xfId="204"/>
    <cellStyle name="20% - Accent1 2 2 2 5 2 5" xfId="205"/>
    <cellStyle name="20% - Accent1 2 2 2 5 2 6" xfId="206"/>
    <cellStyle name="20% - Accent1 2 2 2 5 2 7" xfId="207"/>
    <cellStyle name="20% - Accent1 2 2 2 5 2 8" xfId="208"/>
    <cellStyle name="20% - Accent1 2 2 2 5 2 9" xfId="209"/>
    <cellStyle name="20% - Accent1 2 2 2 5 3" xfId="210"/>
    <cellStyle name="20% - Accent1 2 2 2 5 4" xfId="211"/>
    <cellStyle name="20% - Accent1 2 2 2 5 5" xfId="212"/>
    <cellStyle name="20% - Accent1 2 2 2 5 6" xfId="213"/>
    <cellStyle name="20% - Accent1 2 2 2 5 7" xfId="214"/>
    <cellStyle name="20% - Accent1 2 2 2 5 8" xfId="215"/>
    <cellStyle name="20% - Accent1 2 2 2 5 9" xfId="216"/>
    <cellStyle name="20% - Accent1 2 2 20" xfId="217"/>
    <cellStyle name="20% - Accent1 2 2 3" xfId="218"/>
    <cellStyle name="20% - Accent1 2 2 4" xfId="219"/>
    <cellStyle name="20% - Accent1 2 2 5" xfId="220"/>
    <cellStyle name="20% - Accent1 2 2 6" xfId="221"/>
    <cellStyle name="20% - Accent1 2 2 7" xfId="222"/>
    <cellStyle name="20% - Accent1 2 2 8" xfId="223"/>
    <cellStyle name="20% - Accent1 2 2 9" xfId="224"/>
    <cellStyle name="20% - Accent1 2 2 9 2" xfId="225"/>
    <cellStyle name="20% - Accent1 2 3" xfId="226"/>
    <cellStyle name="20% - Accent1 2 3 2" xfId="227"/>
    <cellStyle name="20% - Accent1 2 3 2 10" xfId="228"/>
    <cellStyle name="20% - Accent1 2 3 2 2" xfId="229"/>
    <cellStyle name="20% - Accent1 2 3 2 2 10" xfId="230"/>
    <cellStyle name="20% - Accent1 2 3 2 2 2" xfId="231"/>
    <cellStyle name="20% - Accent1 2 3 2 2 3" xfId="232"/>
    <cellStyle name="20% - Accent1 2 3 2 2 4" xfId="233"/>
    <cellStyle name="20% - Accent1 2 3 2 2 5" xfId="234"/>
    <cellStyle name="20% - Accent1 2 3 2 2 6" xfId="235"/>
    <cellStyle name="20% - Accent1 2 3 2 2 7" xfId="236"/>
    <cellStyle name="20% - Accent1 2 3 2 2 8" xfId="237"/>
    <cellStyle name="20% - Accent1 2 3 2 2 9" xfId="238"/>
    <cellStyle name="20% - Accent1 2 3 2 3" xfId="239"/>
    <cellStyle name="20% - Accent1 2 3 2 4" xfId="240"/>
    <cellStyle name="20% - Accent1 2 3 2 5" xfId="241"/>
    <cellStyle name="20% - Accent1 2 3 2 6" xfId="242"/>
    <cellStyle name="20% - Accent1 2 3 2 7" xfId="243"/>
    <cellStyle name="20% - Accent1 2 3 2 8" xfId="244"/>
    <cellStyle name="20% - Accent1 2 3 2 9" xfId="245"/>
    <cellStyle name="20% - Accent1 2 4" xfId="246"/>
    <cellStyle name="20% - Accent1 2 4 10" xfId="247"/>
    <cellStyle name="20% - Accent1 2 4 2" xfId="248"/>
    <cellStyle name="20% - Accent1 2 4 2 10" xfId="249"/>
    <cellStyle name="20% - Accent1 2 4 2 2" xfId="250"/>
    <cellStyle name="20% - Accent1 2 4 2 3" xfId="251"/>
    <cellStyle name="20% - Accent1 2 4 2 4" xfId="252"/>
    <cellStyle name="20% - Accent1 2 4 2 5" xfId="253"/>
    <cellStyle name="20% - Accent1 2 4 2 6" xfId="254"/>
    <cellStyle name="20% - Accent1 2 4 2 7" xfId="255"/>
    <cellStyle name="20% - Accent1 2 4 2 8" xfId="256"/>
    <cellStyle name="20% - Accent1 2 4 2 9" xfId="257"/>
    <cellStyle name="20% - Accent1 2 4 3" xfId="258"/>
    <cellStyle name="20% - Accent1 2 4 4" xfId="259"/>
    <cellStyle name="20% - Accent1 2 4 5" xfId="260"/>
    <cellStyle name="20% - Accent1 2 4 6" xfId="261"/>
    <cellStyle name="20% - Accent1 2 4 7" xfId="262"/>
    <cellStyle name="20% - Accent1 2 4 8" xfId="263"/>
    <cellStyle name="20% - Accent1 2 4 9" xfId="264"/>
    <cellStyle name="20% - Accent1 2 5" xfId="265"/>
    <cellStyle name="20% - Accent1 2 5 10" xfId="266"/>
    <cellStyle name="20% - Accent1 2 5 2" xfId="267"/>
    <cellStyle name="20% - Accent1 2 5 2 10" xfId="268"/>
    <cellStyle name="20% - Accent1 2 5 2 2" xfId="269"/>
    <cellStyle name="20% - Accent1 2 5 2 3" xfId="270"/>
    <cellStyle name="20% - Accent1 2 5 2 4" xfId="271"/>
    <cellStyle name="20% - Accent1 2 5 2 5" xfId="272"/>
    <cellStyle name="20% - Accent1 2 5 2 6" xfId="273"/>
    <cellStyle name="20% - Accent1 2 5 2 7" xfId="274"/>
    <cellStyle name="20% - Accent1 2 5 2 8" xfId="275"/>
    <cellStyle name="20% - Accent1 2 5 2 9" xfId="276"/>
    <cellStyle name="20% - Accent1 2 5 3" xfId="277"/>
    <cellStyle name="20% - Accent1 2 5 4" xfId="278"/>
    <cellStyle name="20% - Accent1 2 5 5" xfId="279"/>
    <cellStyle name="20% - Accent1 2 5 6" xfId="280"/>
    <cellStyle name="20% - Accent1 2 5 7" xfId="281"/>
    <cellStyle name="20% - Accent1 2 5 8" xfId="282"/>
    <cellStyle name="20% - Accent1 2 5 9" xfId="283"/>
    <cellStyle name="20% - Accent1 2 6" xfId="284"/>
    <cellStyle name="20% - Accent1 2 6 10" xfId="285"/>
    <cellStyle name="20% - Accent1 2 6 2" xfId="286"/>
    <cellStyle name="20% - Accent1 2 6 2 10" xfId="287"/>
    <cellStyle name="20% - Accent1 2 6 2 2" xfId="288"/>
    <cellStyle name="20% - Accent1 2 6 2 3" xfId="289"/>
    <cellStyle name="20% - Accent1 2 6 2 4" xfId="290"/>
    <cellStyle name="20% - Accent1 2 6 2 5" xfId="291"/>
    <cellStyle name="20% - Accent1 2 6 2 6" xfId="292"/>
    <cellStyle name="20% - Accent1 2 6 2 7" xfId="293"/>
    <cellStyle name="20% - Accent1 2 6 2 8" xfId="294"/>
    <cellStyle name="20% - Accent1 2 6 2 9" xfId="295"/>
    <cellStyle name="20% - Accent1 2 6 3" xfId="296"/>
    <cellStyle name="20% - Accent1 2 6 4" xfId="297"/>
    <cellStyle name="20% - Accent1 2 6 5" xfId="298"/>
    <cellStyle name="20% - Accent1 2 6 6" xfId="299"/>
    <cellStyle name="20% - Accent1 2 6 7" xfId="300"/>
    <cellStyle name="20% - Accent1 2 6 8" xfId="301"/>
    <cellStyle name="20% - Accent1 2 6 9" xfId="302"/>
    <cellStyle name="20% - Accent1 2 7" xfId="303"/>
    <cellStyle name="20% - Accent1 2 7 10" xfId="304"/>
    <cellStyle name="20% - Accent1 2 7 2" xfId="305"/>
    <cellStyle name="20% - Accent1 2 7 2 10" xfId="306"/>
    <cellStyle name="20% - Accent1 2 7 2 2" xfId="307"/>
    <cellStyle name="20% - Accent1 2 7 2 3" xfId="308"/>
    <cellStyle name="20% - Accent1 2 7 2 4" xfId="309"/>
    <cellStyle name="20% - Accent1 2 7 2 5" xfId="310"/>
    <cellStyle name="20% - Accent1 2 7 2 6" xfId="311"/>
    <cellStyle name="20% - Accent1 2 7 2 7" xfId="312"/>
    <cellStyle name="20% - Accent1 2 7 2 8" xfId="313"/>
    <cellStyle name="20% - Accent1 2 7 2 9" xfId="314"/>
    <cellStyle name="20% - Accent1 2 7 3" xfId="315"/>
    <cellStyle name="20% - Accent1 2 7 4" xfId="316"/>
    <cellStyle name="20% - Accent1 2 7 5" xfId="317"/>
    <cellStyle name="20% - Accent1 2 7 6" xfId="318"/>
    <cellStyle name="20% - Accent1 2 7 7" xfId="319"/>
    <cellStyle name="20% - Accent1 2 7 8" xfId="320"/>
    <cellStyle name="20% - Accent1 2 7 9" xfId="321"/>
    <cellStyle name="20% - Accent1 2 8" xfId="322"/>
    <cellStyle name="20% - Accent1 2 8 10" xfId="323"/>
    <cellStyle name="20% - Accent1 2 8 2" xfId="324"/>
    <cellStyle name="20% - Accent1 2 8 2 10" xfId="325"/>
    <cellStyle name="20% - Accent1 2 8 2 2" xfId="326"/>
    <cellStyle name="20% - Accent1 2 8 2 3" xfId="327"/>
    <cellStyle name="20% - Accent1 2 8 2 4" xfId="328"/>
    <cellStyle name="20% - Accent1 2 8 2 5" xfId="329"/>
    <cellStyle name="20% - Accent1 2 8 2 6" xfId="330"/>
    <cellStyle name="20% - Accent1 2 8 2 7" xfId="331"/>
    <cellStyle name="20% - Accent1 2 8 2 8" xfId="332"/>
    <cellStyle name="20% - Accent1 2 8 2 9" xfId="333"/>
    <cellStyle name="20% - Accent1 2 8 3" xfId="334"/>
    <cellStyle name="20% - Accent1 2 8 4" xfId="335"/>
    <cellStyle name="20% - Accent1 2 8 5" xfId="336"/>
    <cellStyle name="20% - Accent1 2 8 6" xfId="337"/>
    <cellStyle name="20% - Accent1 2 8 7" xfId="338"/>
    <cellStyle name="20% - Accent1 2 8 8" xfId="339"/>
    <cellStyle name="20% - Accent1 2 8 9" xfId="340"/>
    <cellStyle name="20% - Accent1 2 9" xfId="341"/>
    <cellStyle name="20% - Accent1 2 9 10" xfId="342"/>
    <cellStyle name="20% - Accent1 2 9 11" xfId="343"/>
    <cellStyle name="20% - Accent1 2 9 2" xfId="344"/>
    <cellStyle name="20% - Accent1 2 9 3" xfId="345"/>
    <cellStyle name="20% - Accent1 2 9 4" xfId="346"/>
    <cellStyle name="20% - Accent1 2 9 5" xfId="347"/>
    <cellStyle name="20% - Accent1 2 9 6" xfId="348"/>
    <cellStyle name="20% - Accent1 2 9 7" xfId="349"/>
    <cellStyle name="20% - Accent1 2 9 8" xfId="350"/>
    <cellStyle name="20% - Accent1 2 9 9" xfId="351"/>
    <cellStyle name="20% - Accent1 20" xfId="352"/>
    <cellStyle name="20% - Accent1 21" xfId="353"/>
    <cellStyle name="20% - Accent1 3" xfId="354"/>
    <cellStyle name="20% - Accent1 3 10" xfId="355"/>
    <cellStyle name="20% - Accent1 3 11" xfId="356"/>
    <cellStyle name="20% - Accent1 3 12" xfId="357"/>
    <cellStyle name="20% - Accent1 3 13" xfId="358"/>
    <cellStyle name="20% - Accent1 3 14" xfId="359"/>
    <cellStyle name="20% - Accent1 3 15" xfId="360"/>
    <cellStyle name="20% - Accent1 3 16" xfId="361"/>
    <cellStyle name="20% - Accent1 3 17" xfId="362"/>
    <cellStyle name="20% - Accent1 3 2" xfId="363"/>
    <cellStyle name="20% - Accent1 3 2 2" xfId="364"/>
    <cellStyle name="20% - Accent1 3 2 2 10" xfId="365"/>
    <cellStyle name="20% - Accent1 3 2 2 2" xfId="366"/>
    <cellStyle name="20% - Accent1 3 2 2 2 10" xfId="367"/>
    <cellStyle name="20% - Accent1 3 2 2 2 2" xfId="368"/>
    <cellStyle name="20% - Accent1 3 2 2 2 3" xfId="369"/>
    <cellStyle name="20% - Accent1 3 2 2 2 4" xfId="370"/>
    <cellStyle name="20% - Accent1 3 2 2 2 5" xfId="371"/>
    <cellStyle name="20% - Accent1 3 2 2 2 6" xfId="372"/>
    <cellStyle name="20% - Accent1 3 2 2 2 7" xfId="373"/>
    <cellStyle name="20% - Accent1 3 2 2 2 8" xfId="374"/>
    <cellStyle name="20% - Accent1 3 2 2 2 9" xfId="375"/>
    <cellStyle name="20% - Accent1 3 2 2 3" xfId="376"/>
    <cellStyle name="20% - Accent1 3 2 2 4" xfId="377"/>
    <cellStyle name="20% - Accent1 3 2 2 5" xfId="378"/>
    <cellStyle name="20% - Accent1 3 2 2 6" xfId="379"/>
    <cellStyle name="20% - Accent1 3 2 2 7" xfId="380"/>
    <cellStyle name="20% - Accent1 3 2 2 8" xfId="381"/>
    <cellStyle name="20% - Accent1 3 2 2 9" xfId="382"/>
    <cellStyle name="20% - Accent1 3 3" xfId="383"/>
    <cellStyle name="20% - Accent1 3 3 10" xfId="384"/>
    <cellStyle name="20% - Accent1 3 3 2" xfId="385"/>
    <cellStyle name="20% - Accent1 3 3 2 10" xfId="386"/>
    <cellStyle name="20% - Accent1 3 3 2 2" xfId="387"/>
    <cellStyle name="20% - Accent1 3 3 2 3" xfId="388"/>
    <cellStyle name="20% - Accent1 3 3 2 4" xfId="389"/>
    <cellStyle name="20% - Accent1 3 3 2 5" xfId="390"/>
    <cellStyle name="20% - Accent1 3 3 2 6" xfId="391"/>
    <cellStyle name="20% - Accent1 3 3 2 7" xfId="392"/>
    <cellStyle name="20% - Accent1 3 3 2 8" xfId="393"/>
    <cellStyle name="20% - Accent1 3 3 2 9" xfId="394"/>
    <cellStyle name="20% - Accent1 3 3 3" xfId="395"/>
    <cellStyle name="20% - Accent1 3 3 4" xfId="396"/>
    <cellStyle name="20% - Accent1 3 3 5" xfId="397"/>
    <cellStyle name="20% - Accent1 3 3 6" xfId="398"/>
    <cellStyle name="20% - Accent1 3 3 7" xfId="399"/>
    <cellStyle name="20% - Accent1 3 3 8" xfId="400"/>
    <cellStyle name="20% - Accent1 3 3 9" xfId="401"/>
    <cellStyle name="20% - Accent1 3 4" xfId="402"/>
    <cellStyle name="20% - Accent1 3 4 10" xfId="403"/>
    <cellStyle name="20% - Accent1 3 4 2" xfId="404"/>
    <cellStyle name="20% - Accent1 3 4 2 10" xfId="405"/>
    <cellStyle name="20% - Accent1 3 4 2 2" xfId="406"/>
    <cellStyle name="20% - Accent1 3 4 2 3" xfId="407"/>
    <cellStyle name="20% - Accent1 3 4 2 4" xfId="408"/>
    <cellStyle name="20% - Accent1 3 4 2 5" xfId="409"/>
    <cellStyle name="20% - Accent1 3 4 2 6" xfId="410"/>
    <cellStyle name="20% - Accent1 3 4 2 7" xfId="411"/>
    <cellStyle name="20% - Accent1 3 4 2 8" xfId="412"/>
    <cellStyle name="20% - Accent1 3 4 2 9" xfId="413"/>
    <cellStyle name="20% - Accent1 3 4 3" xfId="414"/>
    <cellStyle name="20% - Accent1 3 4 4" xfId="415"/>
    <cellStyle name="20% - Accent1 3 4 5" xfId="416"/>
    <cellStyle name="20% - Accent1 3 4 6" xfId="417"/>
    <cellStyle name="20% - Accent1 3 4 7" xfId="418"/>
    <cellStyle name="20% - Accent1 3 4 8" xfId="419"/>
    <cellStyle name="20% - Accent1 3 4 9" xfId="420"/>
    <cellStyle name="20% - Accent1 3 5" xfId="421"/>
    <cellStyle name="20% - Accent1 3 5 10" xfId="422"/>
    <cellStyle name="20% - Accent1 3 5 2" xfId="423"/>
    <cellStyle name="20% - Accent1 3 5 2 10" xfId="424"/>
    <cellStyle name="20% - Accent1 3 5 2 2" xfId="425"/>
    <cellStyle name="20% - Accent1 3 5 2 3" xfId="426"/>
    <cellStyle name="20% - Accent1 3 5 2 4" xfId="427"/>
    <cellStyle name="20% - Accent1 3 5 2 5" xfId="428"/>
    <cellStyle name="20% - Accent1 3 5 2 6" xfId="429"/>
    <cellStyle name="20% - Accent1 3 5 2 7" xfId="430"/>
    <cellStyle name="20% - Accent1 3 5 2 8" xfId="431"/>
    <cellStyle name="20% - Accent1 3 5 2 9" xfId="432"/>
    <cellStyle name="20% - Accent1 3 5 3" xfId="433"/>
    <cellStyle name="20% - Accent1 3 5 4" xfId="434"/>
    <cellStyle name="20% - Accent1 3 5 5" xfId="435"/>
    <cellStyle name="20% - Accent1 3 5 6" xfId="436"/>
    <cellStyle name="20% - Accent1 3 5 7" xfId="437"/>
    <cellStyle name="20% - Accent1 3 5 8" xfId="438"/>
    <cellStyle name="20% - Accent1 3 5 9" xfId="439"/>
    <cellStyle name="20% - Accent1 3 6" xfId="440"/>
    <cellStyle name="20% - Accent1 3 6 10" xfId="441"/>
    <cellStyle name="20% - Accent1 3 6 2" xfId="442"/>
    <cellStyle name="20% - Accent1 3 6 2 10" xfId="443"/>
    <cellStyle name="20% - Accent1 3 6 2 2" xfId="444"/>
    <cellStyle name="20% - Accent1 3 6 2 3" xfId="445"/>
    <cellStyle name="20% - Accent1 3 6 2 4" xfId="446"/>
    <cellStyle name="20% - Accent1 3 6 2 5" xfId="447"/>
    <cellStyle name="20% - Accent1 3 6 2 6" xfId="448"/>
    <cellStyle name="20% - Accent1 3 6 2 7" xfId="449"/>
    <cellStyle name="20% - Accent1 3 6 2 8" xfId="450"/>
    <cellStyle name="20% - Accent1 3 6 2 9" xfId="451"/>
    <cellStyle name="20% - Accent1 3 6 3" xfId="452"/>
    <cellStyle name="20% - Accent1 3 6 4" xfId="453"/>
    <cellStyle name="20% - Accent1 3 6 5" xfId="454"/>
    <cellStyle name="20% - Accent1 3 6 6" xfId="455"/>
    <cellStyle name="20% - Accent1 3 6 7" xfId="456"/>
    <cellStyle name="20% - Accent1 3 6 8" xfId="457"/>
    <cellStyle name="20% - Accent1 3 6 9" xfId="458"/>
    <cellStyle name="20% - Accent1 3 7" xfId="459"/>
    <cellStyle name="20% - Accent1 3 7 10" xfId="460"/>
    <cellStyle name="20% - Accent1 3 7 2" xfId="461"/>
    <cellStyle name="20% - Accent1 3 7 2 10" xfId="462"/>
    <cellStyle name="20% - Accent1 3 7 2 2" xfId="463"/>
    <cellStyle name="20% - Accent1 3 7 2 3" xfId="464"/>
    <cellStyle name="20% - Accent1 3 7 2 4" xfId="465"/>
    <cellStyle name="20% - Accent1 3 7 2 5" xfId="466"/>
    <cellStyle name="20% - Accent1 3 7 2 6" xfId="467"/>
    <cellStyle name="20% - Accent1 3 7 2 7" xfId="468"/>
    <cellStyle name="20% - Accent1 3 7 2 8" xfId="469"/>
    <cellStyle name="20% - Accent1 3 7 2 9" xfId="470"/>
    <cellStyle name="20% - Accent1 3 7 3" xfId="471"/>
    <cellStyle name="20% - Accent1 3 7 4" xfId="472"/>
    <cellStyle name="20% - Accent1 3 7 5" xfId="473"/>
    <cellStyle name="20% - Accent1 3 7 6" xfId="474"/>
    <cellStyle name="20% - Accent1 3 7 7" xfId="475"/>
    <cellStyle name="20% - Accent1 3 7 8" xfId="476"/>
    <cellStyle name="20% - Accent1 3 7 9" xfId="477"/>
    <cellStyle name="20% - Accent1 3 8" xfId="478"/>
    <cellStyle name="20% - Accent1 3 8 10" xfId="479"/>
    <cellStyle name="20% - Accent1 3 8 2" xfId="480"/>
    <cellStyle name="20% - Accent1 3 8 2 10" xfId="481"/>
    <cellStyle name="20% - Accent1 3 8 2 2" xfId="482"/>
    <cellStyle name="20% - Accent1 3 8 2 3" xfId="483"/>
    <cellStyle name="20% - Accent1 3 8 2 4" xfId="484"/>
    <cellStyle name="20% - Accent1 3 8 2 5" xfId="485"/>
    <cellStyle name="20% - Accent1 3 8 2 6" xfId="486"/>
    <cellStyle name="20% - Accent1 3 8 2 7" xfId="487"/>
    <cellStyle name="20% - Accent1 3 8 2 8" xfId="488"/>
    <cellStyle name="20% - Accent1 3 8 2 9" xfId="489"/>
    <cellStyle name="20% - Accent1 3 8 3" xfId="490"/>
    <cellStyle name="20% - Accent1 3 8 4" xfId="491"/>
    <cellStyle name="20% - Accent1 3 8 5" xfId="492"/>
    <cellStyle name="20% - Accent1 3 8 6" xfId="493"/>
    <cellStyle name="20% - Accent1 3 8 7" xfId="494"/>
    <cellStyle name="20% - Accent1 3 8 8" xfId="495"/>
    <cellStyle name="20% - Accent1 3 8 9" xfId="496"/>
    <cellStyle name="20% - Accent1 3 9" xfId="497"/>
    <cellStyle name="20% - Accent1 3 9 10" xfId="498"/>
    <cellStyle name="20% - Accent1 3 9 2" xfId="499"/>
    <cellStyle name="20% - Accent1 3 9 3" xfId="500"/>
    <cellStyle name="20% - Accent1 3 9 4" xfId="501"/>
    <cellStyle name="20% - Accent1 3 9 5" xfId="502"/>
    <cellStyle name="20% - Accent1 3 9 6" xfId="503"/>
    <cellStyle name="20% - Accent1 3 9 7" xfId="504"/>
    <cellStyle name="20% - Accent1 3 9 8" xfId="505"/>
    <cellStyle name="20% - Accent1 3 9 9" xfId="506"/>
    <cellStyle name="20% - Accent1 4" xfId="507"/>
    <cellStyle name="20% - Accent1 4 10" xfId="508"/>
    <cellStyle name="20% - Accent1 4 2" xfId="509"/>
    <cellStyle name="20% - Accent1 4 2 10" xfId="510"/>
    <cellStyle name="20% - Accent1 4 2 2" xfId="511"/>
    <cellStyle name="20% - Accent1 4 2 3" xfId="512"/>
    <cellStyle name="20% - Accent1 4 2 4" xfId="513"/>
    <cellStyle name="20% - Accent1 4 2 5" xfId="514"/>
    <cellStyle name="20% - Accent1 4 2 6" xfId="515"/>
    <cellStyle name="20% - Accent1 4 2 7" xfId="516"/>
    <cellStyle name="20% - Accent1 4 2 8" xfId="517"/>
    <cellStyle name="20% - Accent1 4 2 9" xfId="518"/>
    <cellStyle name="20% - Accent1 4 3" xfId="519"/>
    <cellStyle name="20% - Accent1 4 4" xfId="520"/>
    <cellStyle name="20% - Accent1 4 5" xfId="521"/>
    <cellStyle name="20% - Accent1 4 6" xfId="522"/>
    <cellStyle name="20% - Accent1 4 7" xfId="523"/>
    <cellStyle name="20% - Accent1 4 8" xfId="524"/>
    <cellStyle name="20% - Accent1 4 9" xfId="525"/>
    <cellStyle name="20% - Accent1 5" xfId="526"/>
    <cellStyle name="20% - Accent1 5 10" xfId="527"/>
    <cellStyle name="20% - Accent1 5 11" xfId="528"/>
    <cellStyle name="20% - Accent1 5 2" xfId="529"/>
    <cellStyle name="20% - Accent1 5 3" xfId="530"/>
    <cellStyle name="20% - Accent1 5 3 10" xfId="531"/>
    <cellStyle name="20% - Accent1 5 3 2" xfId="532"/>
    <cellStyle name="20% - Accent1 5 3 3" xfId="533"/>
    <cellStyle name="20% - Accent1 5 3 4" xfId="534"/>
    <cellStyle name="20% - Accent1 5 3 5" xfId="535"/>
    <cellStyle name="20% - Accent1 5 3 6" xfId="536"/>
    <cellStyle name="20% - Accent1 5 3 7" xfId="537"/>
    <cellStyle name="20% - Accent1 5 3 8" xfId="538"/>
    <cellStyle name="20% - Accent1 5 3 9" xfId="539"/>
    <cellStyle name="20% - Accent1 5 4" xfId="540"/>
    <cellStyle name="20% - Accent1 5 5" xfId="541"/>
    <cellStyle name="20% - Accent1 5 6" xfId="542"/>
    <cellStyle name="20% - Accent1 5 7" xfId="543"/>
    <cellStyle name="20% - Accent1 5 8" xfId="544"/>
    <cellStyle name="20% - Accent1 5 9" xfId="545"/>
    <cellStyle name="20% - Accent1 6" xfId="546"/>
    <cellStyle name="20% - Accent1 7" xfId="547"/>
    <cellStyle name="20% - Accent1 8" xfId="548"/>
    <cellStyle name="20% - Accent1 9" xfId="549"/>
    <cellStyle name="20% - Accent2 10" xfId="550"/>
    <cellStyle name="20% - Accent2 11" xfId="551"/>
    <cellStyle name="20% - Accent2 12" xfId="552"/>
    <cellStyle name="20% - Accent2 13" xfId="553"/>
    <cellStyle name="20% - Accent2 14" xfId="554"/>
    <cellStyle name="20% - Accent2 14 2" xfId="555"/>
    <cellStyle name="20% - Accent2 14 3" xfId="556"/>
    <cellStyle name="20% - Accent2 15" xfId="557"/>
    <cellStyle name="20% - Accent2 16" xfId="558"/>
    <cellStyle name="20% - Accent2 17" xfId="559"/>
    <cellStyle name="20% - Accent2 18" xfId="560"/>
    <cellStyle name="20% - Accent2 19" xfId="561"/>
    <cellStyle name="20% - Accent2 2" xfId="562"/>
    <cellStyle name="20% - Accent2 2 10" xfId="563"/>
    <cellStyle name="20% - Accent2 2 10 10" xfId="564"/>
    <cellStyle name="20% - Accent2 2 10 2" xfId="565"/>
    <cellStyle name="20% - Accent2 2 10 2 10" xfId="566"/>
    <cellStyle name="20% - Accent2 2 10 2 2" xfId="567"/>
    <cellStyle name="20% - Accent2 2 10 2 3" xfId="568"/>
    <cellStyle name="20% - Accent2 2 10 2 4" xfId="569"/>
    <cellStyle name="20% - Accent2 2 10 2 5" xfId="570"/>
    <cellStyle name="20% - Accent2 2 10 2 6" xfId="571"/>
    <cellStyle name="20% - Accent2 2 10 2 7" xfId="572"/>
    <cellStyle name="20% - Accent2 2 10 2 8" xfId="573"/>
    <cellStyle name="20% - Accent2 2 10 2 9" xfId="574"/>
    <cellStyle name="20% - Accent2 2 10 3" xfId="575"/>
    <cellStyle name="20% - Accent2 2 10 4" xfId="576"/>
    <cellStyle name="20% - Accent2 2 10 5" xfId="577"/>
    <cellStyle name="20% - Accent2 2 10 6" xfId="578"/>
    <cellStyle name="20% - Accent2 2 10 7" xfId="579"/>
    <cellStyle name="20% - Accent2 2 10 8" xfId="580"/>
    <cellStyle name="20% - Accent2 2 10 9" xfId="581"/>
    <cellStyle name="20% - Accent2 2 11" xfId="582"/>
    <cellStyle name="20% - Accent2 2 11 10" xfId="583"/>
    <cellStyle name="20% - Accent2 2 11 2" xfId="584"/>
    <cellStyle name="20% - Accent2 2 11 2 10" xfId="585"/>
    <cellStyle name="20% - Accent2 2 11 2 2" xfId="586"/>
    <cellStyle name="20% - Accent2 2 11 2 3" xfId="587"/>
    <cellStyle name="20% - Accent2 2 11 2 4" xfId="588"/>
    <cellStyle name="20% - Accent2 2 11 2 5" xfId="589"/>
    <cellStyle name="20% - Accent2 2 11 2 6" xfId="590"/>
    <cellStyle name="20% - Accent2 2 11 2 7" xfId="591"/>
    <cellStyle name="20% - Accent2 2 11 2 8" xfId="592"/>
    <cellStyle name="20% - Accent2 2 11 2 9" xfId="593"/>
    <cellStyle name="20% - Accent2 2 11 3" xfId="594"/>
    <cellStyle name="20% - Accent2 2 11 4" xfId="595"/>
    <cellStyle name="20% - Accent2 2 11 5" xfId="596"/>
    <cellStyle name="20% - Accent2 2 11 6" xfId="597"/>
    <cellStyle name="20% - Accent2 2 11 7" xfId="598"/>
    <cellStyle name="20% - Accent2 2 11 8" xfId="599"/>
    <cellStyle name="20% - Accent2 2 11 9" xfId="600"/>
    <cellStyle name="20% - Accent2 2 12" xfId="601"/>
    <cellStyle name="20% - Accent2 2 13" xfId="602"/>
    <cellStyle name="20% - Accent2 2 14" xfId="603"/>
    <cellStyle name="20% - Accent2 2 15" xfId="604"/>
    <cellStyle name="20% - Accent2 2 16" xfId="605"/>
    <cellStyle name="20% - Accent2 2 17" xfId="606"/>
    <cellStyle name="20% - Accent2 2 18" xfId="607"/>
    <cellStyle name="20% - Accent2 2 2" xfId="608"/>
    <cellStyle name="20% - Accent2 2 2 10" xfId="609"/>
    <cellStyle name="20% - Accent2 2 2 11" xfId="610"/>
    <cellStyle name="20% - Accent2 2 2 12" xfId="611"/>
    <cellStyle name="20% - Accent2 2 2 12 10" xfId="612"/>
    <cellStyle name="20% - Accent2 2 2 12 2" xfId="613"/>
    <cellStyle name="20% - Accent2 2 2 12 3" xfId="614"/>
    <cellStyle name="20% - Accent2 2 2 12 4" xfId="615"/>
    <cellStyle name="20% - Accent2 2 2 12 5" xfId="616"/>
    <cellStyle name="20% - Accent2 2 2 12 6" xfId="617"/>
    <cellStyle name="20% - Accent2 2 2 12 7" xfId="618"/>
    <cellStyle name="20% - Accent2 2 2 12 8" xfId="619"/>
    <cellStyle name="20% - Accent2 2 2 12 9" xfId="620"/>
    <cellStyle name="20% - Accent2 2 2 13" xfId="621"/>
    <cellStyle name="20% - Accent2 2 2 14" xfId="622"/>
    <cellStyle name="20% - Accent2 2 2 15" xfId="623"/>
    <cellStyle name="20% - Accent2 2 2 16" xfId="624"/>
    <cellStyle name="20% - Accent2 2 2 17" xfId="625"/>
    <cellStyle name="20% - Accent2 2 2 18" xfId="626"/>
    <cellStyle name="20% - Accent2 2 2 19" xfId="627"/>
    <cellStyle name="20% - Accent2 2 2 2" xfId="628"/>
    <cellStyle name="20% - Accent2 2 2 2 2" xfId="629"/>
    <cellStyle name="20% - Accent2 2 2 2 2 10" xfId="630"/>
    <cellStyle name="20% - Accent2 2 2 2 2 11" xfId="631"/>
    <cellStyle name="20% - Accent2 2 2 2 2 12" xfId="632"/>
    <cellStyle name="20% - Accent2 2 2 2 2 13" xfId="633"/>
    <cellStyle name="20% - Accent2 2 2 2 2 14" xfId="634"/>
    <cellStyle name="20% - Accent2 2 2 2 2 2" xfId="635"/>
    <cellStyle name="20% - Accent2 2 2 2 2 2 2" xfId="636"/>
    <cellStyle name="20% - Accent2 2 2 2 2 3" xfId="637"/>
    <cellStyle name="20% - Accent2 2 2 2 2 4" xfId="638"/>
    <cellStyle name="20% - Accent2 2 2 2 2 5" xfId="639"/>
    <cellStyle name="20% - Accent2 2 2 2 2 6" xfId="640"/>
    <cellStyle name="20% - Accent2 2 2 2 2 6 10" xfId="641"/>
    <cellStyle name="20% - Accent2 2 2 2 2 6 2" xfId="642"/>
    <cellStyle name="20% - Accent2 2 2 2 2 6 3" xfId="643"/>
    <cellStyle name="20% - Accent2 2 2 2 2 6 4" xfId="644"/>
    <cellStyle name="20% - Accent2 2 2 2 2 6 5" xfId="645"/>
    <cellStyle name="20% - Accent2 2 2 2 2 6 6" xfId="646"/>
    <cellStyle name="20% - Accent2 2 2 2 2 6 7" xfId="647"/>
    <cellStyle name="20% - Accent2 2 2 2 2 6 8" xfId="648"/>
    <cellStyle name="20% - Accent2 2 2 2 2 6 9" xfId="649"/>
    <cellStyle name="20% - Accent2 2 2 2 2 7" xfId="650"/>
    <cellStyle name="20% - Accent2 2 2 2 2 8" xfId="651"/>
    <cellStyle name="20% - Accent2 2 2 2 2 9" xfId="652"/>
    <cellStyle name="20% - Accent2 2 2 2 3" xfId="653"/>
    <cellStyle name="20% - Accent2 2 2 2 3 10" xfId="654"/>
    <cellStyle name="20% - Accent2 2 2 2 3 11" xfId="655"/>
    <cellStyle name="20% - Accent2 2 2 2 3 2" xfId="656"/>
    <cellStyle name="20% - Accent2 2 2 2 3 3" xfId="657"/>
    <cellStyle name="20% - Accent2 2 2 2 3 4" xfId="658"/>
    <cellStyle name="20% - Accent2 2 2 2 3 5" xfId="659"/>
    <cellStyle name="20% - Accent2 2 2 2 3 6" xfId="660"/>
    <cellStyle name="20% - Accent2 2 2 2 3 7" xfId="661"/>
    <cellStyle name="20% - Accent2 2 2 2 3 8" xfId="662"/>
    <cellStyle name="20% - Accent2 2 2 2 3 9" xfId="663"/>
    <cellStyle name="20% - Accent2 2 2 2 4" xfId="664"/>
    <cellStyle name="20% - Accent2 2 2 2 4 10" xfId="665"/>
    <cellStyle name="20% - Accent2 2 2 2 4 2" xfId="666"/>
    <cellStyle name="20% - Accent2 2 2 2 4 2 10" xfId="667"/>
    <cellStyle name="20% - Accent2 2 2 2 4 2 2" xfId="668"/>
    <cellStyle name="20% - Accent2 2 2 2 4 2 3" xfId="669"/>
    <cellStyle name="20% - Accent2 2 2 2 4 2 4" xfId="670"/>
    <cellStyle name="20% - Accent2 2 2 2 4 2 5" xfId="671"/>
    <cellStyle name="20% - Accent2 2 2 2 4 2 6" xfId="672"/>
    <cellStyle name="20% - Accent2 2 2 2 4 2 7" xfId="673"/>
    <cellStyle name="20% - Accent2 2 2 2 4 2 8" xfId="674"/>
    <cellStyle name="20% - Accent2 2 2 2 4 2 9" xfId="675"/>
    <cellStyle name="20% - Accent2 2 2 2 4 3" xfId="676"/>
    <cellStyle name="20% - Accent2 2 2 2 4 4" xfId="677"/>
    <cellStyle name="20% - Accent2 2 2 2 4 5" xfId="678"/>
    <cellStyle name="20% - Accent2 2 2 2 4 6" xfId="679"/>
    <cellStyle name="20% - Accent2 2 2 2 4 7" xfId="680"/>
    <cellStyle name="20% - Accent2 2 2 2 4 8" xfId="681"/>
    <cellStyle name="20% - Accent2 2 2 2 4 9" xfId="682"/>
    <cellStyle name="20% - Accent2 2 2 2 5" xfId="683"/>
    <cellStyle name="20% - Accent2 2 2 2 5 10" xfId="684"/>
    <cellStyle name="20% - Accent2 2 2 2 5 2" xfId="685"/>
    <cellStyle name="20% - Accent2 2 2 2 5 2 10" xfId="686"/>
    <cellStyle name="20% - Accent2 2 2 2 5 2 2" xfId="687"/>
    <cellStyle name="20% - Accent2 2 2 2 5 2 3" xfId="688"/>
    <cellStyle name="20% - Accent2 2 2 2 5 2 4" xfId="689"/>
    <cellStyle name="20% - Accent2 2 2 2 5 2 5" xfId="690"/>
    <cellStyle name="20% - Accent2 2 2 2 5 2 6" xfId="691"/>
    <cellStyle name="20% - Accent2 2 2 2 5 2 7" xfId="692"/>
    <cellStyle name="20% - Accent2 2 2 2 5 2 8" xfId="693"/>
    <cellStyle name="20% - Accent2 2 2 2 5 2 9" xfId="694"/>
    <cellStyle name="20% - Accent2 2 2 2 5 3" xfId="695"/>
    <cellStyle name="20% - Accent2 2 2 2 5 4" xfId="696"/>
    <cellStyle name="20% - Accent2 2 2 2 5 5" xfId="697"/>
    <cellStyle name="20% - Accent2 2 2 2 5 6" xfId="698"/>
    <cellStyle name="20% - Accent2 2 2 2 5 7" xfId="699"/>
    <cellStyle name="20% - Accent2 2 2 2 5 8" xfId="700"/>
    <cellStyle name="20% - Accent2 2 2 2 5 9" xfId="701"/>
    <cellStyle name="20% - Accent2 2 2 20" xfId="702"/>
    <cellStyle name="20% - Accent2 2 2 3" xfId="703"/>
    <cellStyle name="20% - Accent2 2 2 4" xfId="704"/>
    <cellStyle name="20% - Accent2 2 2 5" xfId="705"/>
    <cellStyle name="20% - Accent2 2 2 6" xfId="706"/>
    <cellStyle name="20% - Accent2 2 2 7" xfId="707"/>
    <cellStyle name="20% - Accent2 2 2 8" xfId="708"/>
    <cellStyle name="20% - Accent2 2 2 9" xfId="709"/>
    <cellStyle name="20% - Accent2 2 2 9 2" xfId="710"/>
    <cellStyle name="20% - Accent2 2 3" xfId="711"/>
    <cellStyle name="20% - Accent2 2 3 2" xfId="712"/>
    <cellStyle name="20% - Accent2 2 3 2 10" xfId="713"/>
    <cellStyle name="20% - Accent2 2 3 2 2" xfId="714"/>
    <cellStyle name="20% - Accent2 2 3 2 2 10" xfId="715"/>
    <cellStyle name="20% - Accent2 2 3 2 2 2" xfId="716"/>
    <cellStyle name="20% - Accent2 2 3 2 2 3" xfId="717"/>
    <cellStyle name="20% - Accent2 2 3 2 2 4" xfId="718"/>
    <cellStyle name="20% - Accent2 2 3 2 2 5" xfId="719"/>
    <cellStyle name="20% - Accent2 2 3 2 2 6" xfId="720"/>
    <cellStyle name="20% - Accent2 2 3 2 2 7" xfId="721"/>
    <cellStyle name="20% - Accent2 2 3 2 2 8" xfId="722"/>
    <cellStyle name="20% - Accent2 2 3 2 2 9" xfId="723"/>
    <cellStyle name="20% - Accent2 2 3 2 3" xfId="724"/>
    <cellStyle name="20% - Accent2 2 3 2 4" xfId="725"/>
    <cellStyle name="20% - Accent2 2 3 2 5" xfId="726"/>
    <cellStyle name="20% - Accent2 2 3 2 6" xfId="727"/>
    <cellStyle name="20% - Accent2 2 3 2 7" xfId="728"/>
    <cellStyle name="20% - Accent2 2 3 2 8" xfId="729"/>
    <cellStyle name="20% - Accent2 2 3 2 9" xfId="730"/>
    <cellStyle name="20% - Accent2 2 4" xfId="731"/>
    <cellStyle name="20% - Accent2 2 4 10" xfId="732"/>
    <cellStyle name="20% - Accent2 2 4 2" xfId="733"/>
    <cellStyle name="20% - Accent2 2 4 2 10" xfId="734"/>
    <cellStyle name="20% - Accent2 2 4 2 2" xfId="735"/>
    <cellStyle name="20% - Accent2 2 4 2 3" xfId="736"/>
    <cellStyle name="20% - Accent2 2 4 2 4" xfId="737"/>
    <cellStyle name="20% - Accent2 2 4 2 5" xfId="738"/>
    <cellStyle name="20% - Accent2 2 4 2 6" xfId="739"/>
    <cellStyle name="20% - Accent2 2 4 2 7" xfId="740"/>
    <cellStyle name="20% - Accent2 2 4 2 8" xfId="741"/>
    <cellStyle name="20% - Accent2 2 4 2 9" xfId="742"/>
    <cellStyle name="20% - Accent2 2 4 3" xfId="743"/>
    <cellStyle name="20% - Accent2 2 4 4" xfId="744"/>
    <cellStyle name="20% - Accent2 2 4 5" xfId="745"/>
    <cellStyle name="20% - Accent2 2 4 6" xfId="746"/>
    <cellStyle name="20% - Accent2 2 4 7" xfId="747"/>
    <cellStyle name="20% - Accent2 2 4 8" xfId="748"/>
    <cellStyle name="20% - Accent2 2 4 9" xfId="749"/>
    <cellStyle name="20% - Accent2 2 5" xfId="750"/>
    <cellStyle name="20% - Accent2 2 5 10" xfId="751"/>
    <cellStyle name="20% - Accent2 2 5 2" xfId="752"/>
    <cellStyle name="20% - Accent2 2 5 2 10" xfId="753"/>
    <cellStyle name="20% - Accent2 2 5 2 2" xfId="754"/>
    <cellStyle name="20% - Accent2 2 5 2 3" xfId="755"/>
    <cellStyle name="20% - Accent2 2 5 2 4" xfId="756"/>
    <cellStyle name="20% - Accent2 2 5 2 5" xfId="757"/>
    <cellStyle name="20% - Accent2 2 5 2 6" xfId="758"/>
    <cellStyle name="20% - Accent2 2 5 2 7" xfId="759"/>
    <cellStyle name="20% - Accent2 2 5 2 8" xfId="760"/>
    <cellStyle name="20% - Accent2 2 5 2 9" xfId="761"/>
    <cellStyle name="20% - Accent2 2 5 3" xfId="762"/>
    <cellStyle name="20% - Accent2 2 5 4" xfId="763"/>
    <cellStyle name="20% - Accent2 2 5 5" xfId="764"/>
    <cellStyle name="20% - Accent2 2 5 6" xfId="765"/>
    <cellStyle name="20% - Accent2 2 5 7" xfId="766"/>
    <cellStyle name="20% - Accent2 2 5 8" xfId="767"/>
    <cellStyle name="20% - Accent2 2 5 9" xfId="768"/>
    <cellStyle name="20% - Accent2 2 6" xfId="769"/>
    <cellStyle name="20% - Accent2 2 6 10" xfId="770"/>
    <cellStyle name="20% - Accent2 2 6 2" xfId="771"/>
    <cellStyle name="20% - Accent2 2 6 2 10" xfId="772"/>
    <cellStyle name="20% - Accent2 2 6 2 2" xfId="773"/>
    <cellStyle name="20% - Accent2 2 6 2 3" xfId="774"/>
    <cellStyle name="20% - Accent2 2 6 2 4" xfId="775"/>
    <cellStyle name="20% - Accent2 2 6 2 5" xfId="776"/>
    <cellStyle name="20% - Accent2 2 6 2 6" xfId="777"/>
    <cellStyle name="20% - Accent2 2 6 2 7" xfId="778"/>
    <cellStyle name="20% - Accent2 2 6 2 8" xfId="779"/>
    <cellStyle name="20% - Accent2 2 6 2 9" xfId="780"/>
    <cellStyle name="20% - Accent2 2 6 3" xfId="781"/>
    <cellStyle name="20% - Accent2 2 6 4" xfId="782"/>
    <cellStyle name="20% - Accent2 2 6 5" xfId="783"/>
    <cellStyle name="20% - Accent2 2 6 6" xfId="784"/>
    <cellStyle name="20% - Accent2 2 6 7" xfId="785"/>
    <cellStyle name="20% - Accent2 2 6 8" xfId="786"/>
    <cellStyle name="20% - Accent2 2 6 9" xfId="787"/>
    <cellStyle name="20% - Accent2 2 7" xfId="788"/>
    <cellStyle name="20% - Accent2 2 7 10" xfId="789"/>
    <cellStyle name="20% - Accent2 2 7 2" xfId="790"/>
    <cellStyle name="20% - Accent2 2 7 2 10" xfId="791"/>
    <cellStyle name="20% - Accent2 2 7 2 2" xfId="792"/>
    <cellStyle name="20% - Accent2 2 7 2 3" xfId="793"/>
    <cellStyle name="20% - Accent2 2 7 2 4" xfId="794"/>
    <cellStyle name="20% - Accent2 2 7 2 5" xfId="795"/>
    <cellStyle name="20% - Accent2 2 7 2 6" xfId="796"/>
    <cellStyle name="20% - Accent2 2 7 2 7" xfId="797"/>
    <cellStyle name="20% - Accent2 2 7 2 8" xfId="798"/>
    <cellStyle name="20% - Accent2 2 7 2 9" xfId="799"/>
    <cellStyle name="20% - Accent2 2 7 3" xfId="800"/>
    <cellStyle name="20% - Accent2 2 7 4" xfId="801"/>
    <cellStyle name="20% - Accent2 2 7 5" xfId="802"/>
    <cellStyle name="20% - Accent2 2 7 6" xfId="803"/>
    <cellStyle name="20% - Accent2 2 7 7" xfId="804"/>
    <cellStyle name="20% - Accent2 2 7 8" xfId="805"/>
    <cellStyle name="20% - Accent2 2 7 9" xfId="806"/>
    <cellStyle name="20% - Accent2 2 8" xfId="807"/>
    <cellStyle name="20% - Accent2 2 8 10" xfId="808"/>
    <cellStyle name="20% - Accent2 2 8 2" xfId="809"/>
    <cellStyle name="20% - Accent2 2 8 2 10" xfId="810"/>
    <cellStyle name="20% - Accent2 2 8 2 2" xfId="811"/>
    <cellStyle name="20% - Accent2 2 8 2 3" xfId="812"/>
    <cellStyle name="20% - Accent2 2 8 2 4" xfId="813"/>
    <cellStyle name="20% - Accent2 2 8 2 5" xfId="814"/>
    <cellStyle name="20% - Accent2 2 8 2 6" xfId="815"/>
    <cellStyle name="20% - Accent2 2 8 2 7" xfId="816"/>
    <cellStyle name="20% - Accent2 2 8 2 8" xfId="817"/>
    <cellStyle name="20% - Accent2 2 8 2 9" xfId="818"/>
    <cellStyle name="20% - Accent2 2 8 3" xfId="819"/>
    <cellStyle name="20% - Accent2 2 8 4" xfId="820"/>
    <cellStyle name="20% - Accent2 2 8 5" xfId="821"/>
    <cellStyle name="20% - Accent2 2 8 6" xfId="822"/>
    <cellStyle name="20% - Accent2 2 8 7" xfId="823"/>
    <cellStyle name="20% - Accent2 2 8 8" xfId="824"/>
    <cellStyle name="20% - Accent2 2 8 9" xfId="825"/>
    <cellStyle name="20% - Accent2 2 9" xfId="826"/>
    <cellStyle name="20% - Accent2 2 9 10" xfId="827"/>
    <cellStyle name="20% - Accent2 2 9 11" xfId="828"/>
    <cellStyle name="20% - Accent2 2 9 2" xfId="829"/>
    <cellStyle name="20% - Accent2 2 9 3" xfId="830"/>
    <cellStyle name="20% - Accent2 2 9 4" xfId="831"/>
    <cellStyle name="20% - Accent2 2 9 5" xfId="832"/>
    <cellStyle name="20% - Accent2 2 9 6" xfId="833"/>
    <cellStyle name="20% - Accent2 2 9 7" xfId="834"/>
    <cellStyle name="20% - Accent2 2 9 8" xfId="835"/>
    <cellStyle name="20% - Accent2 2 9 9" xfId="836"/>
    <cellStyle name="20% - Accent2 20" xfId="837"/>
    <cellStyle name="20% - Accent2 21" xfId="838"/>
    <cellStyle name="20% - Accent2 3" xfId="839"/>
    <cellStyle name="20% - Accent2 3 10" xfId="840"/>
    <cellStyle name="20% - Accent2 3 11" xfId="841"/>
    <cellStyle name="20% - Accent2 3 12" xfId="842"/>
    <cellStyle name="20% - Accent2 3 13" xfId="843"/>
    <cellStyle name="20% - Accent2 3 14" xfId="844"/>
    <cellStyle name="20% - Accent2 3 15" xfId="845"/>
    <cellStyle name="20% - Accent2 3 16" xfId="846"/>
    <cellStyle name="20% - Accent2 3 17" xfId="847"/>
    <cellStyle name="20% - Accent2 3 2" xfId="848"/>
    <cellStyle name="20% - Accent2 3 2 2" xfId="849"/>
    <cellStyle name="20% - Accent2 3 2 2 10" xfId="850"/>
    <cellStyle name="20% - Accent2 3 2 2 2" xfId="851"/>
    <cellStyle name="20% - Accent2 3 2 2 2 10" xfId="852"/>
    <cellStyle name="20% - Accent2 3 2 2 2 2" xfId="853"/>
    <cellStyle name="20% - Accent2 3 2 2 2 3" xfId="854"/>
    <cellStyle name="20% - Accent2 3 2 2 2 4" xfId="855"/>
    <cellStyle name="20% - Accent2 3 2 2 2 5" xfId="856"/>
    <cellStyle name="20% - Accent2 3 2 2 2 6" xfId="857"/>
    <cellStyle name="20% - Accent2 3 2 2 2 7" xfId="858"/>
    <cellStyle name="20% - Accent2 3 2 2 2 8" xfId="859"/>
    <cellStyle name="20% - Accent2 3 2 2 2 9" xfId="860"/>
    <cellStyle name="20% - Accent2 3 2 2 3" xfId="861"/>
    <cellStyle name="20% - Accent2 3 2 2 4" xfId="862"/>
    <cellStyle name="20% - Accent2 3 2 2 5" xfId="863"/>
    <cellStyle name="20% - Accent2 3 2 2 6" xfId="864"/>
    <cellStyle name="20% - Accent2 3 2 2 7" xfId="865"/>
    <cellStyle name="20% - Accent2 3 2 2 8" xfId="866"/>
    <cellStyle name="20% - Accent2 3 2 2 9" xfId="867"/>
    <cellStyle name="20% - Accent2 3 3" xfId="868"/>
    <cellStyle name="20% - Accent2 3 3 10" xfId="869"/>
    <cellStyle name="20% - Accent2 3 3 2" xfId="870"/>
    <cellStyle name="20% - Accent2 3 3 2 10" xfId="871"/>
    <cellStyle name="20% - Accent2 3 3 2 2" xfId="872"/>
    <cellStyle name="20% - Accent2 3 3 2 3" xfId="873"/>
    <cellStyle name="20% - Accent2 3 3 2 4" xfId="874"/>
    <cellStyle name="20% - Accent2 3 3 2 5" xfId="875"/>
    <cellStyle name="20% - Accent2 3 3 2 6" xfId="876"/>
    <cellStyle name="20% - Accent2 3 3 2 7" xfId="877"/>
    <cellStyle name="20% - Accent2 3 3 2 8" xfId="878"/>
    <cellStyle name="20% - Accent2 3 3 2 9" xfId="879"/>
    <cellStyle name="20% - Accent2 3 3 3" xfId="880"/>
    <cellStyle name="20% - Accent2 3 3 4" xfId="881"/>
    <cellStyle name="20% - Accent2 3 3 5" xfId="882"/>
    <cellStyle name="20% - Accent2 3 3 6" xfId="883"/>
    <cellStyle name="20% - Accent2 3 3 7" xfId="884"/>
    <cellStyle name="20% - Accent2 3 3 8" xfId="885"/>
    <cellStyle name="20% - Accent2 3 3 9" xfId="886"/>
    <cellStyle name="20% - Accent2 3 4" xfId="887"/>
    <cellStyle name="20% - Accent2 3 4 10" xfId="888"/>
    <cellStyle name="20% - Accent2 3 4 2" xfId="889"/>
    <cellStyle name="20% - Accent2 3 4 2 10" xfId="890"/>
    <cellStyle name="20% - Accent2 3 4 2 2" xfId="891"/>
    <cellStyle name="20% - Accent2 3 4 2 3" xfId="892"/>
    <cellStyle name="20% - Accent2 3 4 2 4" xfId="893"/>
    <cellStyle name="20% - Accent2 3 4 2 5" xfId="894"/>
    <cellStyle name="20% - Accent2 3 4 2 6" xfId="895"/>
    <cellStyle name="20% - Accent2 3 4 2 7" xfId="896"/>
    <cellStyle name="20% - Accent2 3 4 2 8" xfId="897"/>
    <cellStyle name="20% - Accent2 3 4 2 9" xfId="898"/>
    <cellStyle name="20% - Accent2 3 4 3" xfId="899"/>
    <cellStyle name="20% - Accent2 3 4 4" xfId="900"/>
    <cellStyle name="20% - Accent2 3 4 5" xfId="901"/>
    <cellStyle name="20% - Accent2 3 4 6" xfId="902"/>
    <cellStyle name="20% - Accent2 3 4 7" xfId="903"/>
    <cellStyle name="20% - Accent2 3 4 8" xfId="904"/>
    <cellStyle name="20% - Accent2 3 4 9" xfId="905"/>
    <cellStyle name="20% - Accent2 3 5" xfId="906"/>
    <cellStyle name="20% - Accent2 3 5 10" xfId="907"/>
    <cellStyle name="20% - Accent2 3 5 2" xfId="908"/>
    <cellStyle name="20% - Accent2 3 5 2 10" xfId="909"/>
    <cellStyle name="20% - Accent2 3 5 2 2" xfId="910"/>
    <cellStyle name="20% - Accent2 3 5 2 3" xfId="911"/>
    <cellStyle name="20% - Accent2 3 5 2 4" xfId="912"/>
    <cellStyle name="20% - Accent2 3 5 2 5" xfId="913"/>
    <cellStyle name="20% - Accent2 3 5 2 6" xfId="914"/>
    <cellStyle name="20% - Accent2 3 5 2 7" xfId="915"/>
    <cellStyle name="20% - Accent2 3 5 2 8" xfId="916"/>
    <cellStyle name="20% - Accent2 3 5 2 9" xfId="917"/>
    <cellStyle name="20% - Accent2 3 5 3" xfId="918"/>
    <cellStyle name="20% - Accent2 3 5 4" xfId="919"/>
    <cellStyle name="20% - Accent2 3 5 5" xfId="920"/>
    <cellStyle name="20% - Accent2 3 5 6" xfId="921"/>
    <cellStyle name="20% - Accent2 3 5 7" xfId="922"/>
    <cellStyle name="20% - Accent2 3 5 8" xfId="923"/>
    <cellStyle name="20% - Accent2 3 5 9" xfId="924"/>
    <cellStyle name="20% - Accent2 3 6" xfId="925"/>
    <cellStyle name="20% - Accent2 3 6 10" xfId="926"/>
    <cellStyle name="20% - Accent2 3 6 2" xfId="927"/>
    <cellStyle name="20% - Accent2 3 6 2 10" xfId="928"/>
    <cellStyle name="20% - Accent2 3 6 2 2" xfId="929"/>
    <cellStyle name="20% - Accent2 3 6 2 3" xfId="930"/>
    <cellStyle name="20% - Accent2 3 6 2 4" xfId="931"/>
    <cellStyle name="20% - Accent2 3 6 2 5" xfId="932"/>
    <cellStyle name="20% - Accent2 3 6 2 6" xfId="933"/>
    <cellStyle name="20% - Accent2 3 6 2 7" xfId="934"/>
    <cellStyle name="20% - Accent2 3 6 2 8" xfId="935"/>
    <cellStyle name="20% - Accent2 3 6 2 9" xfId="936"/>
    <cellStyle name="20% - Accent2 3 6 3" xfId="937"/>
    <cellStyle name="20% - Accent2 3 6 4" xfId="938"/>
    <cellStyle name="20% - Accent2 3 6 5" xfId="939"/>
    <cellStyle name="20% - Accent2 3 6 6" xfId="940"/>
    <cellStyle name="20% - Accent2 3 6 7" xfId="941"/>
    <cellStyle name="20% - Accent2 3 6 8" xfId="942"/>
    <cellStyle name="20% - Accent2 3 6 9" xfId="943"/>
    <cellStyle name="20% - Accent2 3 7" xfId="944"/>
    <cellStyle name="20% - Accent2 3 7 10" xfId="945"/>
    <cellStyle name="20% - Accent2 3 7 2" xfId="946"/>
    <cellStyle name="20% - Accent2 3 7 2 10" xfId="947"/>
    <cellStyle name="20% - Accent2 3 7 2 2" xfId="948"/>
    <cellStyle name="20% - Accent2 3 7 2 3" xfId="949"/>
    <cellStyle name="20% - Accent2 3 7 2 4" xfId="950"/>
    <cellStyle name="20% - Accent2 3 7 2 5" xfId="951"/>
    <cellStyle name="20% - Accent2 3 7 2 6" xfId="952"/>
    <cellStyle name="20% - Accent2 3 7 2 7" xfId="953"/>
    <cellStyle name="20% - Accent2 3 7 2 8" xfId="954"/>
    <cellStyle name="20% - Accent2 3 7 2 9" xfId="955"/>
    <cellStyle name="20% - Accent2 3 7 3" xfId="956"/>
    <cellStyle name="20% - Accent2 3 7 4" xfId="957"/>
    <cellStyle name="20% - Accent2 3 7 5" xfId="958"/>
    <cellStyle name="20% - Accent2 3 7 6" xfId="959"/>
    <cellStyle name="20% - Accent2 3 7 7" xfId="960"/>
    <cellStyle name="20% - Accent2 3 7 8" xfId="961"/>
    <cellStyle name="20% - Accent2 3 7 9" xfId="962"/>
    <cellStyle name="20% - Accent2 3 8" xfId="963"/>
    <cellStyle name="20% - Accent2 3 8 10" xfId="964"/>
    <cellStyle name="20% - Accent2 3 8 2" xfId="965"/>
    <cellStyle name="20% - Accent2 3 8 2 10" xfId="966"/>
    <cellStyle name="20% - Accent2 3 8 2 2" xfId="967"/>
    <cellStyle name="20% - Accent2 3 8 2 3" xfId="968"/>
    <cellStyle name="20% - Accent2 3 8 2 4" xfId="969"/>
    <cellStyle name="20% - Accent2 3 8 2 5" xfId="970"/>
    <cellStyle name="20% - Accent2 3 8 2 6" xfId="971"/>
    <cellStyle name="20% - Accent2 3 8 2 7" xfId="972"/>
    <cellStyle name="20% - Accent2 3 8 2 8" xfId="973"/>
    <cellStyle name="20% - Accent2 3 8 2 9" xfId="974"/>
    <cellStyle name="20% - Accent2 3 8 3" xfId="975"/>
    <cellStyle name="20% - Accent2 3 8 4" xfId="976"/>
    <cellStyle name="20% - Accent2 3 8 5" xfId="977"/>
    <cellStyle name="20% - Accent2 3 8 6" xfId="978"/>
    <cellStyle name="20% - Accent2 3 8 7" xfId="979"/>
    <cellStyle name="20% - Accent2 3 8 8" xfId="980"/>
    <cellStyle name="20% - Accent2 3 8 9" xfId="981"/>
    <cellStyle name="20% - Accent2 3 9" xfId="982"/>
    <cellStyle name="20% - Accent2 3 9 10" xfId="983"/>
    <cellStyle name="20% - Accent2 3 9 2" xfId="984"/>
    <cellStyle name="20% - Accent2 3 9 3" xfId="985"/>
    <cellStyle name="20% - Accent2 3 9 4" xfId="986"/>
    <cellStyle name="20% - Accent2 3 9 5" xfId="987"/>
    <cellStyle name="20% - Accent2 3 9 6" xfId="988"/>
    <cellStyle name="20% - Accent2 3 9 7" xfId="989"/>
    <cellStyle name="20% - Accent2 3 9 8" xfId="990"/>
    <cellStyle name="20% - Accent2 3 9 9" xfId="991"/>
    <cellStyle name="20% - Accent2 4" xfId="992"/>
    <cellStyle name="20% - Accent2 4 10" xfId="993"/>
    <cellStyle name="20% - Accent2 4 2" xfId="994"/>
    <cellStyle name="20% - Accent2 4 2 10" xfId="995"/>
    <cellStyle name="20% - Accent2 4 2 2" xfId="996"/>
    <cellStyle name="20% - Accent2 4 2 3" xfId="997"/>
    <cellStyle name="20% - Accent2 4 2 4" xfId="998"/>
    <cellStyle name="20% - Accent2 4 2 5" xfId="999"/>
    <cellStyle name="20% - Accent2 4 2 6" xfId="1000"/>
    <cellStyle name="20% - Accent2 4 2 7" xfId="1001"/>
    <cellStyle name="20% - Accent2 4 2 8" xfId="1002"/>
    <cellStyle name="20% - Accent2 4 2 9" xfId="1003"/>
    <cellStyle name="20% - Accent2 4 3" xfId="1004"/>
    <cellStyle name="20% - Accent2 4 4" xfId="1005"/>
    <cellStyle name="20% - Accent2 4 5" xfId="1006"/>
    <cellStyle name="20% - Accent2 4 6" xfId="1007"/>
    <cellStyle name="20% - Accent2 4 7" xfId="1008"/>
    <cellStyle name="20% - Accent2 4 8" xfId="1009"/>
    <cellStyle name="20% - Accent2 4 9" xfId="1010"/>
    <cellStyle name="20% - Accent2 5" xfId="1011"/>
    <cellStyle name="20% - Accent2 5 10" xfId="1012"/>
    <cellStyle name="20% - Accent2 5 11" xfId="1013"/>
    <cellStyle name="20% - Accent2 5 2" xfId="1014"/>
    <cellStyle name="20% - Accent2 5 3" xfId="1015"/>
    <cellStyle name="20% - Accent2 5 3 10" xfId="1016"/>
    <cellStyle name="20% - Accent2 5 3 2" xfId="1017"/>
    <cellStyle name="20% - Accent2 5 3 3" xfId="1018"/>
    <cellStyle name="20% - Accent2 5 3 4" xfId="1019"/>
    <cellStyle name="20% - Accent2 5 3 5" xfId="1020"/>
    <cellStyle name="20% - Accent2 5 3 6" xfId="1021"/>
    <cellStyle name="20% - Accent2 5 3 7" xfId="1022"/>
    <cellStyle name="20% - Accent2 5 3 8" xfId="1023"/>
    <cellStyle name="20% - Accent2 5 3 9" xfId="1024"/>
    <cellStyle name="20% - Accent2 5 4" xfId="1025"/>
    <cellStyle name="20% - Accent2 5 5" xfId="1026"/>
    <cellStyle name="20% - Accent2 5 6" xfId="1027"/>
    <cellStyle name="20% - Accent2 5 7" xfId="1028"/>
    <cellStyle name="20% - Accent2 5 8" xfId="1029"/>
    <cellStyle name="20% - Accent2 5 9" xfId="1030"/>
    <cellStyle name="20% - Accent2 6" xfId="1031"/>
    <cellStyle name="20% - Accent2 7" xfId="1032"/>
    <cellStyle name="20% - Accent2 8" xfId="1033"/>
    <cellStyle name="20% - Accent2 9" xfId="1034"/>
    <cellStyle name="20% - Accent3 10" xfId="1035"/>
    <cellStyle name="20% - Accent3 11" xfId="1036"/>
    <cellStyle name="20% - Accent3 12" xfId="1037"/>
    <cellStyle name="20% - Accent3 13" xfId="1038"/>
    <cellStyle name="20% - Accent3 14" xfId="1039"/>
    <cellStyle name="20% - Accent3 14 2" xfId="1040"/>
    <cellStyle name="20% - Accent3 14 3" xfId="1041"/>
    <cellStyle name="20% - Accent3 15" xfId="1042"/>
    <cellStyle name="20% - Accent3 16" xfId="1043"/>
    <cellStyle name="20% - Accent3 17" xfId="1044"/>
    <cellStyle name="20% - Accent3 18" xfId="1045"/>
    <cellStyle name="20% - Accent3 19" xfId="1046"/>
    <cellStyle name="20% - Accent3 2" xfId="1047"/>
    <cellStyle name="20% - Accent3 2 10" xfId="1048"/>
    <cellStyle name="20% - Accent3 2 10 10" xfId="1049"/>
    <cellStyle name="20% - Accent3 2 10 2" xfId="1050"/>
    <cellStyle name="20% - Accent3 2 10 2 10" xfId="1051"/>
    <cellStyle name="20% - Accent3 2 10 2 2" xfId="1052"/>
    <cellStyle name="20% - Accent3 2 10 2 3" xfId="1053"/>
    <cellStyle name="20% - Accent3 2 10 2 4" xfId="1054"/>
    <cellStyle name="20% - Accent3 2 10 2 5" xfId="1055"/>
    <cellStyle name="20% - Accent3 2 10 2 6" xfId="1056"/>
    <cellStyle name="20% - Accent3 2 10 2 7" xfId="1057"/>
    <cellStyle name="20% - Accent3 2 10 2 8" xfId="1058"/>
    <cellStyle name="20% - Accent3 2 10 2 9" xfId="1059"/>
    <cellStyle name="20% - Accent3 2 10 3" xfId="1060"/>
    <cellStyle name="20% - Accent3 2 10 4" xfId="1061"/>
    <cellStyle name="20% - Accent3 2 10 5" xfId="1062"/>
    <cellStyle name="20% - Accent3 2 10 6" xfId="1063"/>
    <cellStyle name="20% - Accent3 2 10 7" xfId="1064"/>
    <cellStyle name="20% - Accent3 2 10 8" xfId="1065"/>
    <cellStyle name="20% - Accent3 2 10 9" xfId="1066"/>
    <cellStyle name="20% - Accent3 2 11" xfId="1067"/>
    <cellStyle name="20% - Accent3 2 11 10" xfId="1068"/>
    <cellStyle name="20% - Accent3 2 11 2" xfId="1069"/>
    <cellStyle name="20% - Accent3 2 11 2 10" xfId="1070"/>
    <cellStyle name="20% - Accent3 2 11 2 2" xfId="1071"/>
    <cellStyle name="20% - Accent3 2 11 2 3" xfId="1072"/>
    <cellStyle name="20% - Accent3 2 11 2 4" xfId="1073"/>
    <cellStyle name="20% - Accent3 2 11 2 5" xfId="1074"/>
    <cellStyle name="20% - Accent3 2 11 2 6" xfId="1075"/>
    <cellStyle name="20% - Accent3 2 11 2 7" xfId="1076"/>
    <cellStyle name="20% - Accent3 2 11 2 8" xfId="1077"/>
    <cellStyle name="20% - Accent3 2 11 2 9" xfId="1078"/>
    <cellStyle name="20% - Accent3 2 11 3" xfId="1079"/>
    <cellStyle name="20% - Accent3 2 11 4" xfId="1080"/>
    <cellStyle name="20% - Accent3 2 11 5" xfId="1081"/>
    <cellStyle name="20% - Accent3 2 11 6" xfId="1082"/>
    <cellStyle name="20% - Accent3 2 11 7" xfId="1083"/>
    <cellStyle name="20% - Accent3 2 11 8" xfId="1084"/>
    <cellStyle name="20% - Accent3 2 11 9" xfId="1085"/>
    <cellStyle name="20% - Accent3 2 12" xfId="1086"/>
    <cellStyle name="20% - Accent3 2 13" xfId="1087"/>
    <cellStyle name="20% - Accent3 2 14" xfId="1088"/>
    <cellStyle name="20% - Accent3 2 15" xfId="1089"/>
    <cellStyle name="20% - Accent3 2 16" xfId="1090"/>
    <cellStyle name="20% - Accent3 2 17" xfId="1091"/>
    <cellStyle name="20% - Accent3 2 18" xfId="1092"/>
    <cellStyle name="20% - Accent3 2 2" xfId="1093"/>
    <cellStyle name="20% - Accent3 2 2 10" xfId="1094"/>
    <cellStyle name="20% - Accent3 2 2 11" xfId="1095"/>
    <cellStyle name="20% - Accent3 2 2 12" xfId="1096"/>
    <cellStyle name="20% - Accent3 2 2 12 10" xfId="1097"/>
    <cellStyle name="20% - Accent3 2 2 12 2" xfId="1098"/>
    <cellStyle name="20% - Accent3 2 2 12 3" xfId="1099"/>
    <cellStyle name="20% - Accent3 2 2 12 4" xfId="1100"/>
    <cellStyle name="20% - Accent3 2 2 12 5" xfId="1101"/>
    <cellStyle name="20% - Accent3 2 2 12 6" xfId="1102"/>
    <cellStyle name="20% - Accent3 2 2 12 7" xfId="1103"/>
    <cellStyle name="20% - Accent3 2 2 12 8" xfId="1104"/>
    <cellStyle name="20% - Accent3 2 2 12 9" xfId="1105"/>
    <cellStyle name="20% - Accent3 2 2 13" xfId="1106"/>
    <cellStyle name="20% - Accent3 2 2 14" xfId="1107"/>
    <cellStyle name="20% - Accent3 2 2 15" xfId="1108"/>
    <cellStyle name="20% - Accent3 2 2 16" xfId="1109"/>
    <cellStyle name="20% - Accent3 2 2 17" xfId="1110"/>
    <cellStyle name="20% - Accent3 2 2 18" xfId="1111"/>
    <cellStyle name="20% - Accent3 2 2 19" xfId="1112"/>
    <cellStyle name="20% - Accent3 2 2 2" xfId="1113"/>
    <cellStyle name="20% - Accent3 2 2 2 2" xfId="1114"/>
    <cellStyle name="20% - Accent3 2 2 2 2 10" xfId="1115"/>
    <cellStyle name="20% - Accent3 2 2 2 2 11" xfId="1116"/>
    <cellStyle name="20% - Accent3 2 2 2 2 12" xfId="1117"/>
    <cellStyle name="20% - Accent3 2 2 2 2 13" xfId="1118"/>
    <cellStyle name="20% - Accent3 2 2 2 2 14" xfId="1119"/>
    <cellStyle name="20% - Accent3 2 2 2 2 2" xfId="1120"/>
    <cellStyle name="20% - Accent3 2 2 2 2 2 2" xfId="1121"/>
    <cellStyle name="20% - Accent3 2 2 2 2 3" xfId="1122"/>
    <cellStyle name="20% - Accent3 2 2 2 2 4" xfId="1123"/>
    <cellStyle name="20% - Accent3 2 2 2 2 5" xfId="1124"/>
    <cellStyle name="20% - Accent3 2 2 2 2 6" xfId="1125"/>
    <cellStyle name="20% - Accent3 2 2 2 2 6 10" xfId="1126"/>
    <cellStyle name="20% - Accent3 2 2 2 2 6 2" xfId="1127"/>
    <cellStyle name="20% - Accent3 2 2 2 2 6 3" xfId="1128"/>
    <cellStyle name="20% - Accent3 2 2 2 2 6 4" xfId="1129"/>
    <cellStyle name="20% - Accent3 2 2 2 2 6 5" xfId="1130"/>
    <cellStyle name="20% - Accent3 2 2 2 2 6 6" xfId="1131"/>
    <cellStyle name="20% - Accent3 2 2 2 2 6 7" xfId="1132"/>
    <cellStyle name="20% - Accent3 2 2 2 2 6 8" xfId="1133"/>
    <cellStyle name="20% - Accent3 2 2 2 2 6 9" xfId="1134"/>
    <cellStyle name="20% - Accent3 2 2 2 2 7" xfId="1135"/>
    <cellStyle name="20% - Accent3 2 2 2 2 8" xfId="1136"/>
    <cellStyle name="20% - Accent3 2 2 2 2 9" xfId="1137"/>
    <cellStyle name="20% - Accent3 2 2 2 3" xfId="1138"/>
    <cellStyle name="20% - Accent3 2 2 2 3 10" xfId="1139"/>
    <cellStyle name="20% - Accent3 2 2 2 3 11" xfId="1140"/>
    <cellStyle name="20% - Accent3 2 2 2 3 2" xfId="1141"/>
    <cellStyle name="20% - Accent3 2 2 2 3 3" xfId="1142"/>
    <cellStyle name="20% - Accent3 2 2 2 3 4" xfId="1143"/>
    <cellStyle name="20% - Accent3 2 2 2 3 5" xfId="1144"/>
    <cellStyle name="20% - Accent3 2 2 2 3 6" xfId="1145"/>
    <cellStyle name="20% - Accent3 2 2 2 3 7" xfId="1146"/>
    <cellStyle name="20% - Accent3 2 2 2 3 8" xfId="1147"/>
    <cellStyle name="20% - Accent3 2 2 2 3 9" xfId="1148"/>
    <cellStyle name="20% - Accent3 2 2 2 4" xfId="1149"/>
    <cellStyle name="20% - Accent3 2 2 2 4 10" xfId="1150"/>
    <cellStyle name="20% - Accent3 2 2 2 4 2" xfId="1151"/>
    <cellStyle name="20% - Accent3 2 2 2 4 2 10" xfId="1152"/>
    <cellStyle name="20% - Accent3 2 2 2 4 2 2" xfId="1153"/>
    <cellStyle name="20% - Accent3 2 2 2 4 2 3" xfId="1154"/>
    <cellStyle name="20% - Accent3 2 2 2 4 2 4" xfId="1155"/>
    <cellStyle name="20% - Accent3 2 2 2 4 2 5" xfId="1156"/>
    <cellStyle name="20% - Accent3 2 2 2 4 2 6" xfId="1157"/>
    <cellStyle name="20% - Accent3 2 2 2 4 2 7" xfId="1158"/>
    <cellStyle name="20% - Accent3 2 2 2 4 2 8" xfId="1159"/>
    <cellStyle name="20% - Accent3 2 2 2 4 2 9" xfId="1160"/>
    <cellStyle name="20% - Accent3 2 2 2 4 3" xfId="1161"/>
    <cellStyle name="20% - Accent3 2 2 2 4 4" xfId="1162"/>
    <cellStyle name="20% - Accent3 2 2 2 4 5" xfId="1163"/>
    <cellStyle name="20% - Accent3 2 2 2 4 6" xfId="1164"/>
    <cellStyle name="20% - Accent3 2 2 2 4 7" xfId="1165"/>
    <cellStyle name="20% - Accent3 2 2 2 4 8" xfId="1166"/>
    <cellStyle name="20% - Accent3 2 2 2 4 9" xfId="1167"/>
    <cellStyle name="20% - Accent3 2 2 2 5" xfId="1168"/>
    <cellStyle name="20% - Accent3 2 2 2 5 10" xfId="1169"/>
    <cellStyle name="20% - Accent3 2 2 2 5 2" xfId="1170"/>
    <cellStyle name="20% - Accent3 2 2 2 5 2 10" xfId="1171"/>
    <cellStyle name="20% - Accent3 2 2 2 5 2 2" xfId="1172"/>
    <cellStyle name="20% - Accent3 2 2 2 5 2 3" xfId="1173"/>
    <cellStyle name="20% - Accent3 2 2 2 5 2 4" xfId="1174"/>
    <cellStyle name="20% - Accent3 2 2 2 5 2 5" xfId="1175"/>
    <cellStyle name="20% - Accent3 2 2 2 5 2 6" xfId="1176"/>
    <cellStyle name="20% - Accent3 2 2 2 5 2 7" xfId="1177"/>
    <cellStyle name="20% - Accent3 2 2 2 5 2 8" xfId="1178"/>
    <cellStyle name="20% - Accent3 2 2 2 5 2 9" xfId="1179"/>
    <cellStyle name="20% - Accent3 2 2 2 5 3" xfId="1180"/>
    <cellStyle name="20% - Accent3 2 2 2 5 4" xfId="1181"/>
    <cellStyle name="20% - Accent3 2 2 2 5 5" xfId="1182"/>
    <cellStyle name="20% - Accent3 2 2 2 5 6" xfId="1183"/>
    <cellStyle name="20% - Accent3 2 2 2 5 7" xfId="1184"/>
    <cellStyle name="20% - Accent3 2 2 2 5 8" xfId="1185"/>
    <cellStyle name="20% - Accent3 2 2 2 5 9" xfId="1186"/>
    <cellStyle name="20% - Accent3 2 2 20" xfId="1187"/>
    <cellStyle name="20% - Accent3 2 2 3" xfId="1188"/>
    <cellStyle name="20% - Accent3 2 2 4" xfId="1189"/>
    <cellStyle name="20% - Accent3 2 2 5" xfId="1190"/>
    <cellStyle name="20% - Accent3 2 2 6" xfId="1191"/>
    <cellStyle name="20% - Accent3 2 2 7" xfId="1192"/>
    <cellStyle name="20% - Accent3 2 2 8" xfId="1193"/>
    <cellStyle name="20% - Accent3 2 2 9" xfId="1194"/>
    <cellStyle name="20% - Accent3 2 2 9 2" xfId="1195"/>
    <cellStyle name="20% - Accent3 2 3" xfId="1196"/>
    <cellStyle name="20% - Accent3 2 3 2" xfId="1197"/>
    <cellStyle name="20% - Accent3 2 3 2 10" xfId="1198"/>
    <cellStyle name="20% - Accent3 2 3 2 2" xfId="1199"/>
    <cellStyle name="20% - Accent3 2 3 2 2 10" xfId="1200"/>
    <cellStyle name="20% - Accent3 2 3 2 2 2" xfId="1201"/>
    <cellStyle name="20% - Accent3 2 3 2 2 3" xfId="1202"/>
    <cellStyle name="20% - Accent3 2 3 2 2 4" xfId="1203"/>
    <cellStyle name="20% - Accent3 2 3 2 2 5" xfId="1204"/>
    <cellStyle name="20% - Accent3 2 3 2 2 6" xfId="1205"/>
    <cellStyle name="20% - Accent3 2 3 2 2 7" xfId="1206"/>
    <cellStyle name="20% - Accent3 2 3 2 2 8" xfId="1207"/>
    <cellStyle name="20% - Accent3 2 3 2 2 9" xfId="1208"/>
    <cellStyle name="20% - Accent3 2 3 2 3" xfId="1209"/>
    <cellStyle name="20% - Accent3 2 3 2 4" xfId="1210"/>
    <cellStyle name="20% - Accent3 2 3 2 5" xfId="1211"/>
    <cellStyle name="20% - Accent3 2 3 2 6" xfId="1212"/>
    <cellStyle name="20% - Accent3 2 3 2 7" xfId="1213"/>
    <cellStyle name="20% - Accent3 2 3 2 8" xfId="1214"/>
    <cellStyle name="20% - Accent3 2 3 2 9" xfId="1215"/>
    <cellStyle name="20% - Accent3 2 4" xfId="1216"/>
    <cellStyle name="20% - Accent3 2 4 10" xfId="1217"/>
    <cellStyle name="20% - Accent3 2 4 2" xfId="1218"/>
    <cellStyle name="20% - Accent3 2 4 2 10" xfId="1219"/>
    <cellStyle name="20% - Accent3 2 4 2 2" xfId="1220"/>
    <cellStyle name="20% - Accent3 2 4 2 3" xfId="1221"/>
    <cellStyle name="20% - Accent3 2 4 2 4" xfId="1222"/>
    <cellStyle name="20% - Accent3 2 4 2 5" xfId="1223"/>
    <cellStyle name="20% - Accent3 2 4 2 6" xfId="1224"/>
    <cellStyle name="20% - Accent3 2 4 2 7" xfId="1225"/>
    <cellStyle name="20% - Accent3 2 4 2 8" xfId="1226"/>
    <cellStyle name="20% - Accent3 2 4 2 9" xfId="1227"/>
    <cellStyle name="20% - Accent3 2 4 3" xfId="1228"/>
    <cellStyle name="20% - Accent3 2 4 4" xfId="1229"/>
    <cellStyle name="20% - Accent3 2 4 5" xfId="1230"/>
    <cellStyle name="20% - Accent3 2 4 6" xfId="1231"/>
    <cellStyle name="20% - Accent3 2 4 7" xfId="1232"/>
    <cellStyle name="20% - Accent3 2 4 8" xfId="1233"/>
    <cellStyle name="20% - Accent3 2 4 9" xfId="1234"/>
    <cellStyle name="20% - Accent3 2 5" xfId="1235"/>
    <cellStyle name="20% - Accent3 2 5 10" xfId="1236"/>
    <cellStyle name="20% - Accent3 2 5 2" xfId="1237"/>
    <cellStyle name="20% - Accent3 2 5 2 10" xfId="1238"/>
    <cellStyle name="20% - Accent3 2 5 2 2" xfId="1239"/>
    <cellStyle name="20% - Accent3 2 5 2 3" xfId="1240"/>
    <cellStyle name="20% - Accent3 2 5 2 4" xfId="1241"/>
    <cellStyle name="20% - Accent3 2 5 2 5" xfId="1242"/>
    <cellStyle name="20% - Accent3 2 5 2 6" xfId="1243"/>
    <cellStyle name="20% - Accent3 2 5 2 7" xfId="1244"/>
    <cellStyle name="20% - Accent3 2 5 2 8" xfId="1245"/>
    <cellStyle name="20% - Accent3 2 5 2 9" xfId="1246"/>
    <cellStyle name="20% - Accent3 2 5 3" xfId="1247"/>
    <cellStyle name="20% - Accent3 2 5 4" xfId="1248"/>
    <cellStyle name="20% - Accent3 2 5 5" xfId="1249"/>
    <cellStyle name="20% - Accent3 2 5 6" xfId="1250"/>
    <cellStyle name="20% - Accent3 2 5 7" xfId="1251"/>
    <cellStyle name="20% - Accent3 2 5 8" xfId="1252"/>
    <cellStyle name="20% - Accent3 2 5 9" xfId="1253"/>
    <cellStyle name="20% - Accent3 2 6" xfId="1254"/>
    <cellStyle name="20% - Accent3 2 6 10" xfId="1255"/>
    <cellStyle name="20% - Accent3 2 6 2" xfId="1256"/>
    <cellStyle name="20% - Accent3 2 6 2 10" xfId="1257"/>
    <cellStyle name="20% - Accent3 2 6 2 2" xfId="1258"/>
    <cellStyle name="20% - Accent3 2 6 2 3" xfId="1259"/>
    <cellStyle name="20% - Accent3 2 6 2 4" xfId="1260"/>
    <cellStyle name="20% - Accent3 2 6 2 5" xfId="1261"/>
    <cellStyle name="20% - Accent3 2 6 2 6" xfId="1262"/>
    <cellStyle name="20% - Accent3 2 6 2 7" xfId="1263"/>
    <cellStyle name="20% - Accent3 2 6 2 8" xfId="1264"/>
    <cellStyle name="20% - Accent3 2 6 2 9" xfId="1265"/>
    <cellStyle name="20% - Accent3 2 6 3" xfId="1266"/>
    <cellStyle name="20% - Accent3 2 6 4" xfId="1267"/>
    <cellStyle name="20% - Accent3 2 6 5" xfId="1268"/>
    <cellStyle name="20% - Accent3 2 6 6" xfId="1269"/>
    <cellStyle name="20% - Accent3 2 6 7" xfId="1270"/>
    <cellStyle name="20% - Accent3 2 6 8" xfId="1271"/>
    <cellStyle name="20% - Accent3 2 6 9" xfId="1272"/>
    <cellStyle name="20% - Accent3 2 7" xfId="1273"/>
    <cellStyle name="20% - Accent3 2 7 10" xfId="1274"/>
    <cellStyle name="20% - Accent3 2 7 2" xfId="1275"/>
    <cellStyle name="20% - Accent3 2 7 2 10" xfId="1276"/>
    <cellStyle name="20% - Accent3 2 7 2 2" xfId="1277"/>
    <cellStyle name="20% - Accent3 2 7 2 3" xfId="1278"/>
    <cellStyle name="20% - Accent3 2 7 2 4" xfId="1279"/>
    <cellStyle name="20% - Accent3 2 7 2 5" xfId="1280"/>
    <cellStyle name="20% - Accent3 2 7 2 6" xfId="1281"/>
    <cellStyle name="20% - Accent3 2 7 2 7" xfId="1282"/>
    <cellStyle name="20% - Accent3 2 7 2 8" xfId="1283"/>
    <cellStyle name="20% - Accent3 2 7 2 9" xfId="1284"/>
    <cellStyle name="20% - Accent3 2 7 3" xfId="1285"/>
    <cellStyle name="20% - Accent3 2 7 4" xfId="1286"/>
    <cellStyle name="20% - Accent3 2 7 5" xfId="1287"/>
    <cellStyle name="20% - Accent3 2 7 6" xfId="1288"/>
    <cellStyle name="20% - Accent3 2 7 7" xfId="1289"/>
    <cellStyle name="20% - Accent3 2 7 8" xfId="1290"/>
    <cellStyle name="20% - Accent3 2 7 9" xfId="1291"/>
    <cellStyle name="20% - Accent3 2 8" xfId="1292"/>
    <cellStyle name="20% - Accent3 2 8 10" xfId="1293"/>
    <cellStyle name="20% - Accent3 2 8 2" xfId="1294"/>
    <cellStyle name="20% - Accent3 2 8 2 10" xfId="1295"/>
    <cellStyle name="20% - Accent3 2 8 2 2" xfId="1296"/>
    <cellStyle name="20% - Accent3 2 8 2 3" xfId="1297"/>
    <cellStyle name="20% - Accent3 2 8 2 4" xfId="1298"/>
    <cellStyle name="20% - Accent3 2 8 2 5" xfId="1299"/>
    <cellStyle name="20% - Accent3 2 8 2 6" xfId="1300"/>
    <cellStyle name="20% - Accent3 2 8 2 7" xfId="1301"/>
    <cellStyle name="20% - Accent3 2 8 2 8" xfId="1302"/>
    <cellStyle name="20% - Accent3 2 8 2 9" xfId="1303"/>
    <cellStyle name="20% - Accent3 2 8 3" xfId="1304"/>
    <cellStyle name="20% - Accent3 2 8 4" xfId="1305"/>
    <cellStyle name="20% - Accent3 2 8 5" xfId="1306"/>
    <cellStyle name="20% - Accent3 2 8 6" xfId="1307"/>
    <cellStyle name="20% - Accent3 2 8 7" xfId="1308"/>
    <cellStyle name="20% - Accent3 2 8 8" xfId="1309"/>
    <cellStyle name="20% - Accent3 2 8 9" xfId="1310"/>
    <cellStyle name="20% - Accent3 2 9" xfId="1311"/>
    <cellStyle name="20% - Accent3 2 9 10" xfId="1312"/>
    <cellStyle name="20% - Accent3 2 9 11" xfId="1313"/>
    <cellStyle name="20% - Accent3 2 9 2" xfId="1314"/>
    <cellStyle name="20% - Accent3 2 9 3" xfId="1315"/>
    <cellStyle name="20% - Accent3 2 9 4" xfId="1316"/>
    <cellStyle name="20% - Accent3 2 9 5" xfId="1317"/>
    <cellStyle name="20% - Accent3 2 9 6" xfId="1318"/>
    <cellStyle name="20% - Accent3 2 9 7" xfId="1319"/>
    <cellStyle name="20% - Accent3 2 9 8" xfId="1320"/>
    <cellStyle name="20% - Accent3 2 9 9" xfId="1321"/>
    <cellStyle name="20% - Accent3 20" xfId="1322"/>
    <cellStyle name="20% - Accent3 21" xfId="1323"/>
    <cellStyle name="20% - Accent3 3" xfId="1324"/>
    <cellStyle name="20% - Accent3 3 10" xfId="1325"/>
    <cellStyle name="20% - Accent3 3 11" xfId="1326"/>
    <cellStyle name="20% - Accent3 3 12" xfId="1327"/>
    <cellStyle name="20% - Accent3 3 13" xfId="1328"/>
    <cellStyle name="20% - Accent3 3 14" xfId="1329"/>
    <cellStyle name="20% - Accent3 3 15" xfId="1330"/>
    <cellStyle name="20% - Accent3 3 16" xfId="1331"/>
    <cellStyle name="20% - Accent3 3 17" xfId="1332"/>
    <cellStyle name="20% - Accent3 3 2" xfId="1333"/>
    <cellStyle name="20% - Accent3 3 2 2" xfId="1334"/>
    <cellStyle name="20% - Accent3 3 2 2 10" xfId="1335"/>
    <cellStyle name="20% - Accent3 3 2 2 2" xfId="1336"/>
    <cellStyle name="20% - Accent3 3 2 2 2 10" xfId="1337"/>
    <cellStyle name="20% - Accent3 3 2 2 2 2" xfId="1338"/>
    <cellStyle name="20% - Accent3 3 2 2 2 3" xfId="1339"/>
    <cellStyle name="20% - Accent3 3 2 2 2 4" xfId="1340"/>
    <cellStyle name="20% - Accent3 3 2 2 2 5" xfId="1341"/>
    <cellStyle name="20% - Accent3 3 2 2 2 6" xfId="1342"/>
    <cellStyle name="20% - Accent3 3 2 2 2 7" xfId="1343"/>
    <cellStyle name="20% - Accent3 3 2 2 2 8" xfId="1344"/>
    <cellStyle name="20% - Accent3 3 2 2 2 9" xfId="1345"/>
    <cellStyle name="20% - Accent3 3 2 2 3" xfId="1346"/>
    <cellStyle name="20% - Accent3 3 2 2 4" xfId="1347"/>
    <cellStyle name="20% - Accent3 3 2 2 5" xfId="1348"/>
    <cellStyle name="20% - Accent3 3 2 2 6" xfId="1349"/>
    <cellStyle name="20% - Accent3 3 2 2 7" xfId="1350"/>
    <cellStyle name="20% - Accent3 3 2 2 8" xfId="1351"/>
    <cellStyle name="20% - Accent3 3 2 2 9" xfId="1352"/>
    <cellStyle name="20% - Accent3 3 3" xfId="1353"/>
    <cellStyle name="20% - Accent3 3 3 10" xfId="1354"/>
    <cellStyle name="20% - Accent3 3 3 2" xfId="1355"/>
    <cellStyle name="20% - Accent3 3 3 2 10" xfId="1356"/>
    <cellStyle name="20% - Accent3 3 3 2 2" xfId="1357"/>
    <cellStyle name="20% - Accent3 3 3 2 3" xfId="1358"/>
    <cellStyle name="20% - Accent3 3 3 2 4" xfId="1359"/>
    <cellStyle name="20% - Accent3 3 3 2 5" xfId="1360"/>
    <cellStyle name="20% - Accent3 3 3 2 6" xfId="1361"/>
    <cellStyle name="20% - Accent3 3 3 2 7" xfId="1362"/>
    <cellStyle name="20% - Accent3 3 3 2 8" xfId="1363"/>
    <cellStyle name="20% - Accent3 3 3 2 9" xfId="1364"/>
    <cellStyle name="20% - Accent3 3 3 3" xfId="1365"/>
    <cellStyle name="20% - Accent3 3 3 4" xfId="1366"/>
    <cellStyle name="20% - Accent3 3 3 5" xfId="1367"/>
    <cellStyle name="20% - Accent3 3 3 6" xfId="1368"/>
    <cellStyle name="20% - Accent3 3 3 7" xfId="1369"/>
    <cellStyle name="20% - Accent3 3 3 8" xfId="1370"/>
    <cellStyle name="20% - Accent3 3 3 9" xfId="1371"/>
    <cellStyle name="20% - Accent3 3 4" xfId="1372"/>
    <cellStyle name="20% - Accent3 3 4 10" xfId="1373"/>
    <cellStyle name="20% - Accent3 3 4 2" xfId="1374"/>
    <cellStyle name="20% - Accent3 3 4 2 10" xfId="1375"/>
    <cellStyle name="20% - Accent3 3 4 2 2" xfId="1376"/>
    <cellStyle name="20% - Accent3 3 4 2 3" xfId="1377"/>
    <cellStyle name="20% - Accent3 3 4 2 4" xfId="1378"/>
    <cellStyle name="20% - Accent3 3 4 2 5" xfId="1379"/>
    <cellStyle name="20% - Accent3 3 4 2 6" xfId="1380"/>
    <cellStyle name="20% - Accent3 3 4 2 7" xfId="1381"/>
    <cellStyle name="20% - Accent3 3 4 2 8" xfId="1382"/>
    <cellStyle name="20% - Accent3 3 4 2 9" xfId="1383"/>
    <cellStyle name="20% - Accent3 3 4 3" xfId="1384"/>
    <cellStyle name="20% - Accent3 3 4 4" xfId="1385"/>
    <cellStyle name="20% - Accent3 3 4 5" xfId="1386"/>
    <cellStyle name="20% - Accent3 3 4 6" xfId="1387"/>
    <cellStyle name="20% - Accent3 3 4 7" xfId="1388"/>
    <cellStyle name="20% - Accent3 3 4 8" xfId="1389"/>
    <cellStyle name="20% - Accent3 3 4 9" xfId="1390"/>
    <cellStyle name="20% - Accent3 3 5" xfId="1391"/>
    <cellStyle name="20% - Accent3 3 5 10" xfId="1392"/>
    <cellStyle name="20% - Accent3 3 5 2" xfId="1393"/>
    <cellStyle name="20% - Accent3 3 5 2 10" xfId="1394"/>
    <cellStyle name="20% - Accent3 3 5 2 2" xfId="1395"/>
    <cellStyle name="20% - Accent3 3 5 2 3" xfId="1396"/>
    <cellStyle name="20% - Accent3 3 5 2 4" xfId="1397"/>
    <cellStyle name="20% - Accent3 3 5 2 5" xfId="1398"/>
    <cellStyle name="20% - Accent3 3 5 2 6" xfId="1399"/>
    <cellStyle name="20% - Accent3 3 5 2 7" xfId="1400"/>
    <cellStyle name="20% - Accent3 3 5 2 8" xfId="1401"/>
    <cellStyle name="20% - Accent3 3 5 2 9" xfId="1402"/>
    <cellStyle name="20% - Accent3 3 5 3" xfId="1403"/>
    <cellStyle name="20% - Accent3 3 5 4" xfId="1404"/>
    <cellStyle name="20% - Accent3 3 5 5" xfId="1405"/>
    <cellStyle name="20% - Accent3 3 5 6" xfId="1406"/>
    <cellStyle name="20% - Accent3 3 5 7" xfId="1407"/>
    <cellStyle name="20% - Accent3 3 5 8" xfId="1408"/>
    <cellStyle name="20% - Accent3 3 5 9" xfId="1409"/>
    <cellStyle name="20% - Accent3 3 6" xfId="1410"/>
    <cellStyle name="20% - Accent3 3 6 10" xfId="1411"/>
    <cellStyle name="20% - Accent3 3 6 2" xfId="1412"/>
    <cellStyle name="20% - Accent3 3 6 2 10" xfId="1413"/>
    <cellStyle name="20% - Accent3 3 6 2 2" xfId="1414"/>
    <cellStyle name="20% - Accent3 3 6 2 3" xfId="1415"/>
    <cellStyle name="20% - Accent3 3 6 2 4" xfId="1416"/>
    <cellStyle name="20% - Accent3 3 6 2 5" xfId="1417"/>
    <cellStyle name="20% - Accent3 3 6 2 6" xfId="1418"/>
    <cellStyle name="20% - Accent3 3 6 2 7" xfId="1419"/>
    <cellStyle name="20% - Accent3 3 6 2 8" xfId="1420"/>
    <cellStyle name="20% - Accent3 3 6 2 9" xfId="1421"/>
    <cellStyle name="20% - Accent3 3 6 3" xfId="1422"/>
    <cellStyle name="20% - Accent3 3 6 4" xfId="1423"/>
    <cellStyle name="20% - Accent3 3 6 5" xfId="1424"/>
    <cellStyle name="20% - Accent3 3 6 6" xfId="1425"/>
    <cellStyle name="20% - Accent3 3 6 7" xfId="1426"/>
    <cellStyle name="20% - Accent3 3 6 8" xfId="1427"/>
    <cellStyle name="20% - Accent3 3 6 9" xfId="1428"/>
    <cellStyle name="20% - Accent3 3 7" xfId="1429"/>
    <cellStyle name="20% - Accent3 3 7 10" xfId="1430"/>
    <cellStyle name="20% - Accent3 3 7 2" xfId="1431"/>
    <cellStyle name="20% - Accent3 3 7 2 10" xfId="1432"/>
    <cellStyle name="20% - Accent3 3 7 2 2" xfId="1433"/>
    <cellStyle name="20% - Accent3 3 7 2 3" xfId="1434"/>
    <cellStyle name="20% - Accent3 3 7 2 4" xfId="1435"/>
    <cellStyle name="20% - Accent3 3 7 2 5" xfId="1436"/>
    <cellStyle name="20% - Accent3 3 7 2 6" xfId="1437"/>
    <cellStyle name="20% - Accent3 3 7 2 7" xfId="1438"/>
    <cellStyle name="20% - Accent3 3 7 2 8" xfId="1439"/>
    <cellStyle name="20% - Accent3 3 7 2 9" xfId="1440"/>
    <cellStyle name="20% - Accent3 3 7 3" xfId="1441"/>
    <cellStyle name="20% - Accent3 3 7 4" xfId="1442"/>
    <cellStyle name="20% - Accent3 3 7 5" xfId="1443"/>
    <cellStyle name="20% - Accent3 3 7 6" xfId="1444"/>
    <cellStyle name="20% - Accent3 3 7 7" xfId="1445"/>
    <cellStyle name="20% - Accent3 3 7 8" xfId="1446"/>
    <cellStyle name="20% - Accent3 3 7 9" xfId="1447"/>
    <cellStyle name="20% - Accent3 3 8" xfId="1448"/>
    <cellStyle name="20% - Accent3 3 8 10" xfId="1449"/>
    <cellStyle name="20% - Accent3 3 8 2" xfId="1450"/>
    <cellStyle name="20% - Accent3 3 8 2 10" xfId="1451"/>
    <cellStyle name="20% - Accent3 3 8 2 2" xfId="1452"/>
    <cellStyle name="20% - Accent3 3 8 2 3" xfId="1453"/>
    <cellStyle name="20% - Accent3 3 8 2 4" xfId="1454"/>
    <cellStyle name="20% - Accent3 3 8 2 5" xfId="1455"/>
    <cellStyle name="20% - Accent3 3 8 2 6" xfId="1456"/>
    <cellStyle name="20% - Accent3 3 8 2 7" xfId="1457"/>
    <cellStyle name="20% - Accent3 3 8 2 8" xfId="1458"/>
    <cellStyle name="20% - Accent3 3 8 2 9" xfId="1459"/>
    <cellStyle name="20% - Accent3 3 8 3" xfId="1460"/>
    <cellStyle name="20% - Accent3 3 8 4" xfId="1461"/>
    <cellStyle name="20% - Accent3 3 8 5" xfId="1462"/>
    <cellStyle name="20% - Accent3 3 8 6" xfId="1463"/>
    <cellStyle name="20% - Accent3 3 8 7" xfId="1464"/>
    <cellStyle name="20% - Accent3 3 8 8" xfId="1465"/>
    <cellStyle name="20% - Accent3 3 8 9" xfId="1466"/>
    <cellStyle name="20% - Accent3 3 9" xfId="1467"/>
    <cellStyle name="20% - Accent3 3 9 10" xfId="1468"/>
    <cellStyle name="20% - Accent3 3 9 2" xfId="1469"/>
    <cellStyle name="20% - Accent3 3 9 3" xfId="1470"/>
    <cellStyle name="20% - Accent3 3 9 4" xfId="1471"/>
    <cellStyle name="20% - Accent3 3 9 5" xfId="1472"/>
    <cellStyle name="20% - Accent3 3 9 6" xfId="1473"/>
    <cellStyle name="20% - Accent3 3 9 7" xfId="1474"/>
    <cellStyle name="20% - Accent3 3 9 8" xfId="1475"/>
    <cellStyle name="20% - Accent3 3 9 9" xfId="1476"/>
    <cellStyle name="20% - Accent3 4" xfId="1477"/>
    <cellStyle name="20% - Accent3 4 10" xfId="1478"/>
    <cellStyle name="20% - Accent3 4 2" xfId="1479"/>
    <cellStyle name="20% - Accent3 4 2 10" xfId="1480"/>
    <cellStyle name="20% - Accent3 4 2 2" xfId="1481"/>
    <cellStyle name="20% - Accent3 4 2 3" xfId="1482"/>
    <cellStyle name="20% - Accent3 4 2 4" xfId="1483"/>
    <cellStyle name="20% - Accent3 4 2 5" xfId="1484"/>
    <cellStyle name="20% - Accent3 4 2 6" xfId="1485"/>
    <cellStyle name="20% - Accent3 4 2 7" xfId="1486"/>
    <cellStyle name="20% - Accent3 4 2 8" xfId="1487"/>
    <cellStyle name="20% - Accent3 4 2 9" xfId="1488"/>
    <cellStyle name="20% - Accent3 4 3" xfId="1489"/>
    <cellStyle name="20% - Accent3 4 4" xfId="1490"/>
    <cellStyle name="20% - Accent3 4 5" xfId="1491"/>
    <cellStyle name="20% - Accent3 4 6" xfId="1492"/>
    <cellStyle name="20% - Accent3 4 7" xfId="1493"/>
    <cellStyle name="20% - Accent3 4 8" xfId="1494"/>
    <cellStyle name="20% - Accent3 4 9" xfId="1495"/>
    <cellStyle name="20% - Accent3 5" xfId="1496"/>
    <cellStyle name="20% - Accent3 5 10" xfId="1497"/>
    <cellStyle name="20% - Accent3 5 11" xfId="1498"/>
    <cellStyle name="20% - Accent3 5 2" xfId="1499"/>
    <cellStyle name="20% - Accent3 5 3" xfId="1500"/>
    <cellStyle name="20% - Accent3 5 3 10" xfId="1501"/>
    <cellStyle name="20% - Accent3 5 3 2" xfId="1502"/>
    <cellStyle name="20% - Accent3 5 3 3" xfId="1503"/>
    <cellStyle name="20% - Accent3 5 3 4" xfId="1504"/>
    <cellStyle name="20% - Accent3 5 3 5" xfId="1505"/>
    <cellStyle name="20% - Accent3 5 3 6" xfId="1506"/>
    <cellStyle name="20% - Accent3 5 3 7" xfId="1507"/>
    <cellStyle name="20% - Accent3 5 3 8" xfId="1508"/>
    <cellStyle name="20% - Accent3 5 3 9" xfId="1509"/>
    <cellStyle name="20% - Accent3 5 4" xfId="1510"/>
    <cellStyle name="20% - Accent3 5 5" xfId="1511"/>
    <cellStyle name="20% - Accent3 5 6" xfId="1512"/>
    <cellStyle name="20% - Accent3 5 7" xfId="1513"/>
    <cellStyle name="20% - Accent3 5 8" xfId="1514"/>
    <cellStyle name="20% - Accent3 5 9" xfId="1515"/>
    <cellStyle name="20% - Accent3 6" xfId="1516"/>
    <cellStyle name="20% - Accent3 7" xfId="1517"/>
    <cellStyle name="20% - Accent3 8" xfId="1518"/>
    <cellStyle name="20% - Accent3 9" xfId="1519"/>
    <cellStyle name="20% - Accent4 10" xfId="1520"/>
    <cellStyle name="20% - Accent4 11" xfId="1521"/>
    <cellStyle name="20% - Accent4 12" xfId="1522"/>
    <cellStyle name="20% - Accent4 13" xfId="1523"/>
    <cellStyle name="20% - Accent4 14" xfId="1524"/>
    <cellStyle name="20% - Accent4 14 2" xfId="1525"/>
    <cellStyle name="20% - Accent4 14 3" xfId="1526"/>
    <cellStyle name="20% - Accent4 15" xfId="1527"/>
    <cellStyle name="20% - Accent4 16" xfId="1528"/>
    <cellStyle name="20% - Accent4 17" xfId="1529"/>
    <cellStyle name="20% - Accent4 18" xfId="1530"/>
    <cellStyle name="20% - Accent4 19" xfId="1531"/>
    <cellStyle name="20% - Accent4 2" xfId="1532"/>
    <cellStyle name="20% - Accent4 2 10" xfId="1533"/>
    <cellStyle name="20% - Accent4 2 10 10" xfId="1534"/>
    <cellStyle name="20% - Accent4 2 10 2" xfId="1535"/>
    <cellStyle name="20% - Accent4 2 10 2 10" xfId="1536"/>
    <cellStyle name="20% - Accent4 2 10 2 2" xfId="1537"/>
    <cellStyle name="20% - Accent4 2 10 2 3" xfId="1538"/>
    <cellStyle name="20% - Accent4 2 10 2 4" xfId="1539"/>
    <cellStyle name="20% - Accent4 2 10 2 5" xfId="1540"/>
    <cellStyle name="20% - Accent4 2 10 2 6" xfId="1541"/>
    <cellStyle name="20% - Accent4 2 10 2 7" xfId="1542"/>
    <cellStyle name="20% - Accent4 2 10 2 8" xfId="1543"/>
    <cellStyle name="20% - Accent4 2 10 2 9" xfId="1544"/>
    <cellStyle name="20% - Accent4 2 10 3" xfId="1545"/>
    <cellStyle name="20% - Accent4 2 10 4" xfId="1546"/>
    <cellStyle name="20% - Accent4 2 10 5" xfId="1547"/>
    <cellStyle name="20% - Accent4 2 10 6" xfId="1548"/>
    <cellStyle name="20% - Accent4 2 10 7" xfId="1549"/>
    <cellStyle name="20% - Accent4 2 10 8" xfId="1550"/>
    <cellStyle name="20% - Accent4 2 10 9" xfId="1551"/>
    <cellStyle name="20% - Accent4 2 11" xfId="1552"/>
    <cellStyle name="20% - Accent4 2 11 10" xfId="1553"/>
    <cellStyle name="20% - Accent4 2 11 2" xfId="1554"/>
    <cellStyle name="20% - Accent4 2 11 2 10" xfId="1555"/>
    <cellStyle name="20% - Accent4 2 11 2 2" xfId="1556"/>
    <cellStyle name="20% - Accent4 2 11 2 3" xfId="1557"/>
    <cellStyle name="20% - Accent4 2 11 2 4" xfId="1558"/>
    <cellStyle name="20% - Accent4 2 11 2 5" xfId="1559"/>
    <cellStyle name="20% - Accent4 2 11 2 6" xfId="1560"/>
    <cellStyle name="20% - Accent4 2 11 2 7" xfId="1561"/>
    <cellStyle name="20% - Accent4 2 11 2 8" xfId="1562"/>
    <cellStyle name="20% - Accent4 2 11 2 9" xfId="1563"/>
    <cellStyle name="20% - Accent4 2 11 3" xfId="1564"/>
    <cellStyle name="20% - Accent4 2 11 4" xfId="1565"/>
    <cellStyle name="20% - Accent4 2 11 5" xfId="1566"/>
    <cellStyle name="20% - Accent4 2 11 6" xfId="1567"/>
    <cellStyle name="20% - Accent4 2 11 7" xfId="1568"/>
    <cellStyle name="20% - Accent4 2 11 8" xfId="1569"/>
    <cellStyle name="20% - Accent4 2 11 9" xfId="1570"/>
    <cellStyle name="20% - Accent4 2 12" xfId="1571"/>
    <cellStyle name="20% - Accent4 2 13" xfId="1572"/>
    <cellStyle name="20% - Accent4 2 14" xfId="1573"/>
    <cellStyle name="20% - Accent4 2 15" xfId="1574"/>
    <cellStyle name="20% - Accent4 2 16" xfId="1575"/>
    <cellStyle name="20% - Accent4 2 17" xfId="1576"/>
    <cellStyle name="20% - Accent4 2 18" xfId="1577"/>
    <cellStyle name="20% - Accent4 2 2" xfId="1578"/>
    <cellStyle name="20% - Accent4 2 2 10" xfId="1579"/>
    <cellStyle name="20% - Accent4 2 2 11" xfId="1580"/>
    <cellStyle name="20% - Accent4 2 2 12" xfId="1581"/>
    <cellStyle name="20% - Accent4 2 2 12 10" xfId="1582"/>
    <cellStyle name="20% - Accent4 2 2 12 2" xfId="1583"/>
    <cellStyle name="20% - Accent4 2 2 12 3" xfId="1584"/>
    <cellStyle name="20% - Accent4 2 2 12 4" xfId="1585"/>
    <cellStyle name="20% - Accent4 2 2 12 5" xfId="1586"/>
    <cellStyle name="20% - Accent4 2 2 12 6" xfId="1587"/>
    <cellStyle name="20% - Accent4 2 2 12 7" xfId="1588"/>
    <cellStyle name="20% - Accent4 2 2 12 8" xfId="1589"/>
    <cellStyle name="20% - Accent4 2 2 12 9" xfId="1590"/>
    <cellStyle name="20% - Accent4 2 2 13" xfId="1591"/>
    <cellStyle name="20% - Accent4 2 2 14" xfId="1592"/>
    <cellStyle name="20% - Accent4 2 2 15" xfId="1593"/>
    <cellStyle name="20% - Accent4 2 2 16" xfId="1594"/>
    <cellStyle name="20% - Accent4 2 2 17" xfId="1595"/>
    <cellStyle name="20% - Accent4 2 2 18" xfId="1596"/>
    <cellStyle name="20% - Accent4 2 2 19" xfId="1597"/>
    <cellStyle name="20% - Accent4 2 2 2" xfId="1598"/>
    <cellStyle name="20% - Accent4 2 2 2 2" xfId="1599"/>
    <cellStyle name="20% - Accent4 2 2 2 2 10" xfId="1600"/>
    <cellStyle name="20% - Accent4 2 2 2 2 11" xfId="1601"/>
    <cellStyle name="20% - Accent4 2 2 2 2 12" xfId="1602"/>
    <cellStyle name="20% - Accent4 2 2 2 2 13" xfId="1603"/>
    <cellStyle name="20% - Accent4 2 2 2 2 14" xfId="1604"/>
    <cellStyle name="20% - Accent4 2 2 2 2 2" xfId="1605"/>
    <cellStyle name="20% - Accent4 2 2 2 2 2 2" xfId="1606"/>
    <cellStyle name="20% - Accent4 2 2 2 2 3" xfId="1607"/>
    <cellStyle name="20% - Accent4 2 2 2 2 4" xfId="1608"/>
    <cellStyle name="20% - Accent4 2 2 2 2 5" xfId="1609"/>
    <cellStyle name="20% - Accent4 2 2 2 2 6" xfId="1610"/>
    <cellStyle name="20% - Accent4 2 2 2 2 6 10" xfId="1611"/>
    <cellStyle name="20% - Accent4 2 2 2 2 6 2" xfId="1612"/>
    <cellStyle name="20% - Accent4 2 2 2 2 6 3" xfId="1613"/>
    <cellStyle name="20% - Accent4 2 2 2 2 6 4" xfId="1614"/>
    <cellStyle name="20% - Accent4 2 2 2 2 6 5" xfId="1615"/>
    <cellStyle name="20% - Accent4 2 2 2 2 6 6" xfId="1616"/>
    <cellStyle name="20% - Accent4 2 2 2 2 6 7" xfId="1617"/>
    <cellStyle name="20% - Accent4 2 2 2 2 6 8" xfId="1618"/>
    <cellStyle name="20% - Accent4 2 2 2 2 6 9" xfId="1619"/>
    <cellStyle name="20% - Accent4 2 2 2 2 7" xfId="1620"/>
    <cellStyle name="20% - Accent4 2 2 2 2 8" xfId="1621"/>
    <cellStyle name="20% - Accent4 2 2 2 2 9" xfId="1622"/>
    <cellStyle name="20% - Accent4 2 2 2 3" xfId="1623"/>
    <cellStyle name="20% - Accent4 2 2 2 3 10" xfId="1624"/>
    <cellStyle name="20% - Accent4 2 2 2 3 11" xfId="1625"/>
    <cellStyle name="20% - Accent4 2 2 2 3 2" xfId="1626"/>
    <cellStyle name="20% - Accent4 2 2 2 3 3" xfId="1627"/>
    <cellStyle name="20% - Accent4 2 2 2 3 4" xfId="1628"/>
    <cellStyle name="20% - Accent4 2 2 2 3 5" xfId="1629"/>
    <cellStyle name="20% - Accent4 2 2 2 3 6" xfId="1630"/>
    <cellStyle name="20% - Accent4 2 2 2 3 7" xfId="1631"/>
    <cellStyle name="20% - Accent4 2 2 2 3 8" xfId="1632"/>
    <cellStyle name="20% - Accent4 2 2 2 3 9" xfId="1633"/>
    <cellStyle name="20% - Accent4 2 2 2 4" xfId="1634"/>
    <cellStyle name="20% - Accent4 2 2 2 4 10" xfId="1635"/>
    <cellStyle name="20% - Accent4 2 2 2 4 2" xfId="1636"/>
    <cellStyle name="20% - Accent4 2 2 2 4 2 10" xfId="1637"/>
    <cellStyle name="20% - Accent4 2 2 2 4 2 2" xfId="1638"/>
    <cellStyle name="20% - Accent4 2 2 2 4 2 3" xfId="1639"/>
    <cellStyle name="20% - Accent4 2 2 2 4 2 4" xfId="1640"/>
    <cellStyle name="20% - Accent4 2 2 2 4 2 5" xfId="1641"/>
    <cellStyle name="20% - Accent4 2 2 2 4 2 6" xfId="1642"/>
    <cellStyle name="20% - Accent4 2 2 2 4 2 7" xfId="1643"/>
    <cellStyle name="20% - Accent4 2 2 2 4 2 8" xfId="1644"/>
    <cellStyle name="20% - Accent4 2 2 2 4 2 9" xfId="1645"/>
    <cellStyle name="20% - Accent4 2 2 2 4 3" xfId="1646"/>
    <cellStyle name="20% - Accent4 2 2 2 4 4" xfId="1647"/>
    <cellStyle name="20% - Accent4 2 2 2 4 5" xfId="1648"/>
    <cellStyle name="20% - Accent4 2 2 2 4 6" xfId="1649"/>
    <cellStyle name="20% - Accent4 2 2 2 4 7" xfId="1650"/>
    <cellStyle name="20% - Accent4 2 2 2 4 8" xfId="1651"/>
    <cellStyle name="20% - Accent4 2 2 2 4 9" xfId="1652"/>
    <cellStyle name="20% - Accent4 2 2 2 5" xfId="1653"/>
    <cellStyle name="20% - Accent4 2 2 2 5 10" xfId="1654"/>
    <cellStyle name="20% - Accent4 2 2 2 5 2" xfId="1655"/>
    <cellStyle name="20% - Accent4 2 2 2 5 2 10" xfId="1656"/>
    <cellStyle name="20% - Accent4 2 2 2 5 2 2" xfId="1657"/>
    <cellStyle name="20% - Accent4 2 2 2 5 2 3" xfId="1658"/>
    <cellStyle name="20% - Accent4 2 2 2 5 2 4" xfId="1659"/>
    <cellStyle name="20% - Accent4 2 2 2 5 2 5" xfId="1660"/>
    <cellStyle name="20% - Accent4 2 2 2 5 2 6" xfId="1661"/>
    <cellStyle name="20% - Accent4 2 2 2 5 2 7" xfId="1662"/>
    <cellStyle name="20% - Accent4 2 2 2 5 2 8" xfId="1663"/>
    <cellStyle name="20% - Accent4 2 2 2 5 2 9" xfId="1664"/>
    <cellStyle name="20% - Accent4 2 2 2 5 3" xfId="1665"/>
    <cellStyle name="20% - Accent4 2 2 2 5 4" xfId="1666"/>
    <cellStyle name="20% - Accent4 2 2 2 5 5" xfId="1667"/>
    <cellStyle name="20% - Accent4 2 2 2 5 6" xfId="1668"/>
    <cellStyle name="20% - Accent4 2 2 2 5 7" xfId="1669"/>
    <cellStyle name="20% - Accent4 2 2 2 5 8" xfId="1670"/>
    <cellStyle name="20% - Accent4 2 2 2 5 9" xfId="1671"/>
    <cellStyle name="20% - Accent4 2 2 20" xfId="1672"/>
    <cellStyle name="20% - Accent4 2 2 3" xfId="1673"/>
    <cellStyle name="20% - Accent4 2 2 4" xfId="1674"/>
    <cellStyle name="20% - Accent4 2 2 5" xfId="1675"/>
    <cellStyle name="20% - Accent4 2 2 6" xfId="1676"/>
    <cellStyle name="20% - Accent4 2 2 7" xfId="1677"/>
    <cellStyle name="20% - Accent4 2 2 8" xfId="1678"/>
    <cellStyle name="20% - Accent4 2 2 9" xfId="1679"/>
    <cellStyle name="20% - Accent4 2 2 9 2" xfId="1680"/>
    <cellStyle name="20% - Accent4 2 3" xfId="1681"/>
    <cellStyle name="20% - Accent4 2 3 2" xfId="1682"/>
    <cellStyle name="20% - Accent4 2 3 2 10" xfId="1683"/>
    <cellStyle name="20% - Accent4 2 3 2 2" xfId="1684"/>
    <cellStyle name="20% - Accent4 2 3 2 2 10" xfId="1685"/>
    <cellStyle name="20% - Accent4 2 3 2 2 2" xfId="1686"/>
    <cellStyle name="20% - Accent4 2 3 2 2 3" xfId="1687"/>
    <cellStyle name="20% - Accent4 2 3 2 2 4" xfId="1688"/>
    <cellStyle name="20% - Accent4 2 3 2 2 5" xfId="1689"/>
    <cellStyle name="20% - Accent4 2 3 2 2 6" xfId="1690"/>
    <cellStyle name="20% - Accent4 2 3 2 2 7" xfId="1691"/>
    <cellStyle name="20% - Accent4 2 3 2 2 8" xfId="1692"/>
    <cellStyle name="20% - Accent4 2 3 2 2 9" xfId="1693"/>
    <cellStyle name="20% - Accent4 2 3 2 3" xfId="1694"/>
    <cellStyle name="20% - Accent4 2 3 2 4" xfId="1695"/>
    <cellStyle name="20% - Accent4 2 3 2 5" xfId="1696"/>
    <cellStyle name="20% - Accent4 2 3 2 6" xfId="1697"/>
    <cellStyle name="20% - Accent4 2 3 2 7" xfId="1698"/>
    <cellStyle name="20% - Accent4 2 3 2 8" xfId="1699"/>
    <cellStyle name="20% - Accent4 2 3 2 9" xfId="1700"/>
    <cellStyle name="20% - Accent4 2 4" xfId="1701"/>
    <cellStyle name="20% - Accent4 2 4 10" xfId="1702"/>
    <cellStyle name="20% - Accent4 2 4 2" xfId="1703"/>
    <cellStyle name="20% - Accent4 2 4 2 10" xfId="1704"/>
    <cellStyle name="20% - Accent4 2 4 2 2" xfId="1705"/>
    <cellStyle name="20% - Accent4 2 4 2 3" xfId="1706"/>
    <cellStyle name="20% - Accent4 2 4 2 4" xfId="1707"/>
    <cellStyle name="20% - Accent4 2 4 2 5" xfId="1708"/>
    <cellStyle name="20% - Accent4 2 4 2 6" xfId="1709"/>
    <cellStyle name="20% - Accent4 2 4 2 7" xfId="1710"/>
    <cellStyle name="20% - Accent4 2 4 2 8" xfId="1711"/>
    <cellStyle name="20% - Accent4 2 4 2 9" xfId="1712"/>
    <cellStyle name="20% - Accent4 2 4 3" xfId="1713"/>
    <cellStyle name="20% - Accent4 2 4 4" xfId="1714"/>
    <cellStyle name="20% - Accent4 2 4 5" xfId="1715"/>
    <cellStyle name="20% - Accent4 2 4 6" xfId="1716"/>
    <cellStyle name="20% - Accent4 2 4 7" xfId="1717"/>
    <cellStyle name="20% - Accent4 2 4 8" xfId="1718"/>
    <cellStyle name="20% - Accent4 2 4 9" xfId="1719"/>
    <cellStyle name="20% - Accent4 2 5" xfId="1720"/>
    <cellStyle name="20% - Accent4 2 5 10" xfId="1721"/>
    <cellStyle name="20% - Accent4 2 5 2" xfId="1722"/>
    <cellStyle name="20% - Accent4 2 5 2 10" xfId="1723"/>
    <cellStyle name="20% - Accent4 2 5 2 2" xfId="1724"/>
    <cellStyle name="20% - Accent4 2 5 2 3" xfId="1725"/>
    <cellStyle name="20% - Accent4 2 5 2 4" xfId="1726"/>
    <cellStyle name="20% - Accent4 2 5 2 5" xfId="1727"/>
    <cellStyle name="20% - Accent4 2 5 2 6" xfId="1728"/>
    <cellStyle name="20% - Accent4 2 5 2 7" xfId="1729"/>
    <cellStyle name="20% - Accent4 2 5 2 8" xfId="1730"/>
    <cellStyle name="20% - Accent4 2 5 2 9" xfId="1731"/>
    <cellStyle name="20% - Accent4 2 5 3" xfId="1732"/>
    <cellStyle name="20% - Accent4 2 5 4" xfId="1733"/>
    <cellStyle name="20% - Accent4 2 5 5" xfId="1734"/>
    <cellStyle name="20% - Accent4 2 5 6" xfId="1735"/>
    <cellStyle name="20% - Accent4 2 5 7" xfId="1736"/>
    <cellStyle name="20% - Accent4 2 5 8" xfId="1737"/>
    <cellStyle name="20% - Accent4 2 5 9" xfId="1738"/>
    <cellStyle name="20% - Accent4 2 6" xfId="1739"/>
    <cellStyle name="20% - Accent4 2 6 10" xfId="1740"/>
    <cellStyle name="20% - Accent4 2 6 2" xfId="1741"/>
    <cellStyle name="20% - Accent4 2 6 2 10" xfId="1742"/>
    <cellStyle name="20% - Accent4 2 6 2 2" xfId="1743"/>
    <cellStyle name="20% - Accent4 2 6 2 3" xfId="1744"/>
    <cellStyle name="20% - Accent4 2 6 2 4" xfId="1745"/>
    <cellStyle name="20% - Accent4 2 6 2 5" xfId="1746"/>
    <cellStyle name="20% - Accent4 2 6 2 6" xfId="1747"/>
    <cellStyle name="20% - Accent4 2 6 2 7" xfId="1748"/>
    <cellStyle name="20% - Accent4 2 6 2 8" xfId="1749"/>
    <cellStyle name="20% - Accent4 2 6 2 9" xfId="1750"/>
    <cellStyle name="20% - Accent4 2 6 3" xfId="1751"/>
    <cellStyle name="20% - Accent4 2 6 4" xfId="1752"/>
    <cellStyle name="20% - Accent4 2 6 5" xfId="1753"/>
    <cellStyle name="20% - Accent4 2 6 6" xfId="1754"/>
    <cellStyle name="20% - Accent4 2 6 7" xfId="1755"/>
    <cellStyle name="20% - Accent4 2 6 8" xfId="1756"/>
    <cellStyle name="20% - Accent4 2 6 9" xfId="1757"/>
    <cellStyle name="20% - Accent4 2 7" xfId="1758"/>
    <cellStyle name="20% - Accent4 2 7 10" xfId="1759"/>
    <cellStyle name="20% - Accent4 2 7 2" xfId="1760"/>
    <cellStyle name="20% - Accent4 2 7 2 10" xfId="1761"/>
    <cellStyle name="20% - Accent4 2 7 2 2" xfId="1762"/>
    <cellStyle name="20% - Accent4 2 7 2 3" xfId="1763"/>
    <cellStyle name="20% - Accent4 2 7 2 4" xfId="1764"/>
    <cellStyle name="20% - Accent4 2 7 2 5" xfId="1765"/>
    <cellStyle name="20% - Accent4 2 7 2 6" xfId="1766"/>
    <cellStyle name="20% - Accent4 2 7 2 7" xfId="1767"/>
    <cellStyle name="20% - Accent4 2 7 2 8" xfId="1768"/>
    <cellStyle name="20% - Accent4 2 7 2 9" xfId="1769"/>
    <cellStyle name="20% - Accent4 2 7 3" xfId="1770"/>
    <cellStyle name="20% - Accent4 2 7 4" xfId="1771"/>
    <cellStyle name="20% - Accent4 2 7 5" xfId="1772"/>
    <cellStyle name="20% - Accent4 2 7 6" xfId="1773"/>
    <cellStyle name="20% - Accent4 2 7 7" xfId="1774"/>
    <cellStyle name="20% - Accent4 2 7 8" xfId="1775"/>
    <cellStyle name="20% - Accent4 2 7 9" xfId="1776"/>
    <cellStyle name="20% - Accent4 2 8" xfId="1777"/>
    <cellStyle name="20% - Accent4 2 8 10" xfId="1778"/>
    <cellStyle name="20% - Accent4 2 8 2" xfId="1779"/>
    <cellStyle name="20% - Accent4 2 8 2 10" xfId="1780"/>
    <cellStyle name="20% - Accent4 2 8 2 2" xfId="1781"/>
    <cellStyle name="20% - Accent4 2 8 2 3" xfId="1782"/>
    <cellStyle name="20% - Accent4 2 8 2 4" xfId="1783"/>
    <cellStyle name="20% - Accent4 2 8 2 5" xfId="1784"/>
    <cellStyle name="20% - Accent4 2 8 2 6" xfId="1785"/>
    <cellStyle name="20% - Accent4 2 8 2 7" xfId="1786"/>
    <cellStyle name="20% - Accent4 2 8 2 8" xfId="1787"/>
    <cellStyle name="20% - Accent4 2 8 2 9" xfId="1788"/>
    <cellStyle name="20% - Accent4 2 8 3" xfId="1789"/>
    <cellStyle name="20% - Accent4 2 8 4" xfId="1790"/>
    <cellStyle name="20% - Accent4 2 8 5" xfId="1791"/>
    <cellStyle name="20% - Accent4 2 8 6" xfId="1792"/>
    <cellStyle name="20% - Accent4 2 8 7" xfId="1793"/>
    <cellStyle name="20% - Accent4 2 8 8" xfId="1794"/>
    <cellStyle name="20% - Accent4 2 8 9" xfId="1795"/>
    <cellStyle name="20% - Accent4 2 9" xfId="1796"/>
    <cellStyle name="20% - Accent4 2 9 10" xfId="1797"/>
    <cellStyle name="20% - Accent4 2 9 11" xfId="1798"/>
    <cellStyle name="20% - Accent4 2 9 2" xfId="1799"/>
    <cellStyle name="20% - Accent4 2 9 3" xfId="1800"/>
    <cellStyle name="20% - Accent4 2 9 4" xfId="1801"/>
    <cellStyle name="20% - Accent4 2 9 5" xfId="1802"/>
    <cellStyle name="20% - Accent4 2 9 6" xfId="1803"/>
    <cellStyle name="20% - Accent4 2 9 7" xfId="1804"/>
    <cellStyle name="20% - Accent4 2 9 8" xfId="1805"/>
    <cellStyle name="20% - Accent4 2 9 9" xfId="1806"/>
    <cellStyle name="20% - Accent4 20" xfId="1807"/>
    <cellStyle name="20% - Accent4 21" xfId="1808"/>
    <cellStyle name="20% - Accent4 3" xfId="1809"/>
    <cellStyle name="20% - Accent4 3 10" xfId="1810"/>
    <cellStyle name="20% - Accent4 3 11" xfId="1811"/>
    <cellStyle name="20% - Accent4 3 12" xfId="1812"/>
    <cellStyle name="20% - Accent4 3 13" xfId="1813"/>
    <cellStyle name="20% - Accent4 3 14" xfId="1814"/>
    <cellStyle name="20% - Accent4 3 15" xfId="1815"/>
    <cellStyle name="20% - Accent4 3 16" xfId="1816"/>
    <cellStyle name="20% - Accent4 3 17" xfId="1817"/>
    <cellStyle name="20% - Accent4 3 2" xfId="1818"/>
    <cellStyle name="20% - Accent4 3 2 2" xfId="1819"/>
    <cellStyle name="20% - Accent4 3 2 2 10" xfId="1820"/>
    <cellStyle name="20% - Accent4 3 2 2 2" xfId="1821"/>
    <cellStyle name="20% - Accent4 3 2 2 2 10" xfId="1822"/>
    <cellStyle name="20% - Accent4 3 2 2 2 2" xfId="1823"/>
    <cellStyle name="20% - Accent4 3 2 2 2 3" xfId="1824"/>
    <cellStyle name="20% - Accent4 3 2 2 2 4" xfId="1825"/>
    <cellStyle name="20% - Accent4 3 2 2 2 5" xfId="1826"/>
    <cellStyle name="20% - Accent4 3 2 2 2 6" xfId="1827"/>
    <cellStyle name="20% - Accent4 3 2 2 2 7" xfId="1828"/>
    <cellStyle name="20% - Accent4 3 2 2 2 8" xfId="1829"/>
    <cellStyle name="20% - Accent4 3 2 2 2 9" xfId="1830"/>
    <cellStyle name="20% - Accent4 3 2 2 3" xfId="1831"/>
    <cellStyle name="20% - Accent4 3 2 2 4" xfId="1832"/>
    <cellStyle name="20% - Accent4 3 2 2 5" xfId="1833"/>
    <cellStyle name="20% - Accent4 3 2 2 6" xfId="1834"/>
    <cellStyle name="20% - Accent4 3 2 2 7" xfId="1835"/>
    <cellStyle name="20% - Accent4 3 2 2 8" xfId="1836"/>
    <cellStyle name="20% - Accent4 3 2 2 9" xfId="1837"/>
    <cellStyle name="20% - Accent4 3 3" xfId="1838"/>
    <cellStyle name="20% - Accent4 3 3 10" xfId="1839"/>
    <cellStyle name="20% - Accent4 3 3 2" xfId="1840"/>
    <cellStyle name="20% - Accent4 3 3 2 10" xfId="1841"/>
    <cellStyle name="20% - Accent4 3 3 2 2" xfId="1842"/>
    <cellStyle name="20% - Accent4 3 3 2 3" xfId="1843"/>
    <cellStyle name="20% - Accent4 3 3 2 4" xfId="1844"/>
    <cellStyle name="20% - Accent4 3 3 2 5" xfId="1845"/>
    <cellStyle name="20% - Accent4 3 3 2 6" xfId="1846"/>
    <cellStyle name="20% - Accent4 3 3 2 7" xfId="1847"/>
    <cellStyle name="20% - Accent4 3 3 2 8" xfId="1848"/>
    <cellStyle name="20% - Accent4 3 3 2 9" xfId="1849"/>
    <cellStyle name="20% - Accent4 3 3 3" xfId="1850"/>
    <cellStyle name="20% - Accent4 3 3 4" xfId="1851"/>
    <cellStyle name="20% - Accent4 3 3 5" xfId="1852"/>
    <cellStyle name="20% - Accent4 3 3 6" xfId="1853"/>
    <cellStyle name="20% - Accent4 3 3 7" xfId="1854"/>
    <cellStyle name="20% - Accent4 3 3 8" xfId="1855"/>
    <cellStyle name="20% - Accent4 3 3 9" xfId="1856"/>
    <cellStyle name="20% - Accent4 3 4" xfId="1857"/>
    <cellStyle name="20% - Accent4 3 4 10" xfId="1858"/>
    <cellStyle name="20% - Accent4 3 4 2" xfId="1859"/>
    <cellStyle name="20% - Accent4 3 4 2 10" xfId="1860"/>
    <cellStyle name="20% - Accent4 3 4 2 2" xfId="1861"/>
    <cellStyle name="20% - Accent4 3 4 2 3" xfId="1862"/>
    <cellStyle name="20% - Accent4 3 4 2 4" xfId="1863"/>
    <cellStyle name="20% - Accent4 3 4 2 5" xfId="1864"/>
    <cellStyle name="20% - Accent4 3 4 2 6" xfId="1865"/>
    <cellStyle name="20% - Accent4 3 4 2 7" xfId="1866"/>
    <cellStyle name="20% - Accent4 3 4 2 8" xfId="1867"/>
    <cellStyle name="20% - Accent4 3 4 2 9" xfId="1868"/>
    <cellStyle name="20% - Accent4 3 4 3" xfId="1869"/>
    <cellStyle name="20% - Accent4 3 4 4" xfId="1870"/>
    <cellStyle name="20% - Accent4 3 4 5" xfId="1871"/>
    <cellStyle name="20% - Accent4 3 4 6" xfId="1872"/>
    <cellStyle name="20% - Accent4 3 4 7" xfId="1873"/>
    <cellStyle name="20% - Accent4 3 4 8" xfId="1874"/>
    <cellStyle name="20% - Accent4 3 4 9" xfId="1875"/>
    <cellStyle name="20% - Accent4 3 5" xfId="1876"/>
    <cellStyle name="20% - Accent4 3 5 10" xfId="1877"/>
    <cellStyle name="20% - Accent4 3 5 2" xfId="1878"/>
    <cellStyle name="20% - Accent4 3 5 2 10" xfId="1879"/>
    <cellStyle name="20% - Accent4 3 5 2 2" xfId="1880"/>
    <cellStyle name="20% - Accent4 3 5 2 3" xfId="1881"/>
    <cellStyle name="20% - Accent4 3 5 2 4" xfId="1882"/>
    <cellStyle name="20% - Accent4 3 5 2 5" xfId="1883"/>
    <cellStyle name="20% - Accent4 3 5 2 6" xfId="1884"/>
    <cellStyle name="20% - Accent4 3 5 2 7" xfId="1885"/>
    <cellStyle name="20% - Accent4 3 5 2 8" xfId="1886"/>
    <cellStyle name="20% - Accent4 3 5 2 9" xfId="1887"/>
    <cellStyle name="20% - Accent4 3 5 3" xfId="1888"/>
    <cellStyle name="20% - Accent4 3 5 4" xfId="1889"/>
    <cellStyle name="20% - Accent4 3 5 5" xfId="1890"/>
    <cellStyle name="20% - Accent4 3 5 6" xfId="1891"/>
    <cellStyle name="20% - Accent4 3 5 7" xfId="1892"/>
    <cellStyle name="20% - Accent4 3 5 8" xfId="1893"/>
    <cellStyle name="20% - Accent4 3 5 9" xfId="1894"/>
    <cellStyle name="20% - Accent4 3 6" xfId="1895"/>
    <cellStyle name="20% - Accent4 3 6 10" xfId="1896"/>
    <cellStyle name="20% - Accent4 3 6 2" xfId="1897"/>
    <cellStyle name="20% - Accent4 3 6 2 10" xfId="1898"/>
    <cellStyle name="20% - Accent4 3 6 2 2" xfId="1899"/>
    <cellStyle name="20% - Accent4 3 6 2 3" xfId="1900"/>
    <cellStyle name="20% - Accent4 3 6 2 4" xfId="1901"/>
    <cellStyle name="20% - Accent4 3 6 2 5" xfId="1902"/>
    <cellStyle name="20% - Accent4 3 6 2 6" xfId="1903"/>
    <cellStyle name="20% - Accent4 3 6 2 7" xfId="1904"/>
    <cellStyle name="20% - Accent4 3 6 2 8" xfId="1905"/>
    <cellStyle name="20% - Accent4 3 6 2 9" xfId="1906"/>
    <cellStyle name="20% - Accent4 3 6 3" xfId="1907"/>
    <cellStyle name="20% - Accent4 3 6 4" xfId="1908"/>
    <cellStyle name="20% - Accent4 3 6 5" xfId="1909"/>
    <cellStyle name="20% - Accent4 3 6 6" xfId="1910"/>
    <cellStyle name="20% - Accent4 3 6 7" xfId="1911"/>
    <cellStyle name="20% - Accent4 3 6 8" xfId="1912"/>
    <cellStyle name="20% - Accent4 3 6 9" xfId="1913"/>
    <cellStyle name="20% - Accent4 3 7" xfId="1914"/>
    <cellStyle name="20% - Accent4 3 7 10" xfId="1915"/>
    <cellStyle name="20% - Accent4 3 7 2" xfId="1916"/>
    <cellStyle name="20% - Accent4 3 7 2 10" xfId="1917"/>
    <cellStyle name="20% - Accent4 3 7 2 2" xfId="1918"/>
    <cellStyle name="20% - Accent4 3 7 2 3" xfId="1919"/>
    <cellStyle name="20% - Accent4 3 7 2 4" xfId="1920"/>
    <cellStyle name="20% - Accent4 3 7 2 5" xfId="1921"/>
    <cellStyle name="20% - Accent4 3 7 2 6" xfId="1922"/>
    <cellStyle name="20% - Accent4 3 7 2 7" xfId="1923"/>
    <cellStyle name="20% - Accent4 3 7 2 8" xfId="1924"/>
    <cellStyle name="20% - Accent4 3 7 2 9" xfId="1925"/>
    <cellStyle name="20% - Accent4 3 7 3" xfId="1926"/>
    <cellStyle name="20% - Accent4 3 7 4" xfId="1927"/>
    <cellStyle name="20% - Accent4 3 7 5" xfId="1928"/>
    <cellStyle name="20% - Accent4 3 7 6" xfId="1929"/>
    <cellStyle name="20% - Accent4 3 7 7" xfId="1930"/>
    <cellStyle name="20% - Accent4 3 7 8" xfId="1931"/>
    <cellStyle name="20% - Accent4 3 7 9" xfId="1932"/>
    <cellStyle name="20% - Accent4 3 8" xfId="1933"/>
    <cellStyle name="20% - Accent4 3 8 10" xfId="1934"/>
    <cellStyle name="20% - Accent4 3 8 2" xfId="1935"/>
    <cellStyle name="20% - Accent4 3 8 2 10" xfId="1936"/>
    <cellStyle name="20% - Accent4 3 8 2 2" xfId="1937"/>
    <cellStyle name="20% - Accent4 3 8 2 3" xfId="1938"/>
    <cellStyle name="20% - Accent4 3 8 2 4" xfId="1939"/>
    <cellStyle name="20% - Accent4 3 8 2 5" xfId="1940"/>
    <cellStyle name="20% - Accent4 3 8 2 6" xfId="1941"/>
    <cellStyle name="20% - Accent4 3 8 2 7" xfId="1942"/>
    <cellStyle name="20% - Accent4 3 8 2 8" xfId="1943"/>
    <cellStyle name="20% - Accent4 3 8 2 9" xfId="1944"/>
    <cellStyle name="20% - Accent4 3 8 3" xfId="1945"/>
    <cellStyle name="20% - Accent4 3 8 4" xfId="1946"/>
    <cellStyle name="20% - Accent4 3 8 5" xfId="1947"/>
    <cellStyle name="20% - Accent4 3 8 6" xfId="1948"/>
    <cellStyle name="20% - Accent4 3 8 7" xfId="1949"/>
    <cellStyle name="20% - Accent4 3 8 8" xfId="1950"/>
    <cellStyle name="20% - Accent4 3 8 9" xfId="1951"/>
    <cellStyle name="20% - Accent4 3 9" xfId="1952"/>
    <cellStyle name="20% - Accent4 3 9 10" xfId="1953"/>
    <cellStyle name="20% - Accent4 3 9 2" xfId="1954"/>
    <cellStyle name="20% - Accent4 3 9 3" xfId="1955"/>
    <cellStyle name="20% - Accent4 3 9 4" xfId="1956"/>
    <cellStyle name="20% - Accent4 3 9 5" xfId="1957"/>
    <cellStyle name="20% - Accent4 3 9 6" xfId="1958"/>
    <cellStyle name="20% - Accent4 3 9 7" xfId="1959"/>
    <cellStyle name="20% - Accent4 3 9 8" xfId="1960"/>
    <cellStyle name="20% - Accent4 3 9 9" xfId="1961"/>
    <cellStyle name="20% - Accent4 4" xfId="1962"/>
    <cellStyle name="20% - Accent4 4 10" xfId="1963"/>
    <cellStyle name="20% - Accent4 4 2" xfId="1964"/>
    <cellStyle name="20% - Accent4 4 2 10" xfId="1965"/>
    <cellStyle name="20% - Accent4 4 2 2" xfId="1966"/>
    <cellStyle name="20% - Accent4 4 2 3" xfId="1967"/>
    <cellStyle name="20% - Accent4 4 2 4" xfId="1968"/>
    <cellStyle name="20% - Accent4 4 2 5" xfId="1969"/>
    <cellStyle name="20% - Accent4 4 2 6" xfId="1970"/>
    <cellStyle name="20% - Accent4 4 2 7" xfId="1971"/>
    <cellStyle name="20% - Accent4 4 2 8" xfId="1972"/>
    <cellStyle name="20% - Accent4 4 2 9" xfId="1973"/>
    <cellStyle name="20% - Accent4 4 3" xfId="1974"/>
    <cellStyle name="20% - Accent4 4 4" xfId="1975"/>
    <cellStyle name="20% - Accent4 4 5" xfId="1976"/>
    <cellStyle name="20% - Accent4 4 6" xfId="1977"/>
    <cellStyle name="20% - Accent4 4 7" xfId="1978"/>
    <cellStyle name="20% - Accent4 4 8" xfId="1979"/>
    <cellStyle name="20% - Accent4 4 9" xfId="1980"/>
    <cellStyle name="20% - Accent4 5" xfId="1981"/>
    <cellStyle name="20% - Accent4 5 10" xfId="1982"/>
    <cellStyle name="20% - Accent4 5 11" xfId="1983"/>
    <cellStyle name="20% - Accent4 5 2" xfId="1984"/>
    <cellStyle name="20% - Accent4 5 3" xfId="1985"/>
    <cellStyle name="20% - Accent4 5 3 10" xfId="1986"/>
    <cellStyle name="20% - Accent4 5 3 2" xfId="1987"/>
    <cellStyle name="20% - Accent4 5 3 3" xfId="1988"/>
    <cellStyle name="20% - Accent4 5 3 4" xfId="1989"/>
    <cellStyle name="20% - Accent4 5 3 5" xfId="1990"/>
    <cellStyle name="20% - Accent4 5 3 6" xfId="1991"/>
    <cellStyle name="20% - Accent4 5 3 7" xfId="1992"/>
    <cellStyle name="20% - Accent4 5 3 8" xfId="1993"/>
    <cellStyle name="20% - Accent4 5 3 9" xfId="1994"/>
    <cellStyle name="20% - Accent4 5 4" xfId="1995"/>
    <cellStyle name="20% - Accent4 5 5" xfId="1996"/>
    <cellStyle name="20% - Accent4 5 6" xfId="1997"/>
    <cellStyle name="20% - Accent4 5 7" xfId="1998"/>
    <cellStyle name="20% - Accent4 5 8" xfId="1999"/>
    <cellStyle name="20% - Accent4 5 9" xfId="2000"/>
    <cellStyle name="20% - Accent4 6" xfId="2001"/>
    <cellStyle name="20% - Accent4 7" xfId="2002"/>
    <cellStyle name="20% - Accent4 8" xfId="2003"/>
    <cellStyle name="20% - Accent4 9" xfId="2004"/>
    <cellStyle name="20% - Accent5 10" xfId="2005"/>
    <cellStyle name="20% - Accent5 11" xfId="2006"/>
    <cellStyle name="20% - Accent5 12" xfId="2007"/>
    <cellStyle name="20% - Accent5 13" xfId="2008"/>
    <cellStyle name="20% - Accent5 14" xfId="2009"/>
    <cellStyle name="20% - Accent5 14 2" xfId="2010"/>
    <cellStyle name="20% - Accent5 14 3" xfId="2011"/>
    <cellStyle name="20% - Accent5 15" xfId="2012"/>
    <cellStyle name="20% - Accent5 16" xfId="2013"/>
    <cellStyle name="20% - Accent5 17" xfId="2014"/>
    <cellStyle name="20% - Accent5 18" xfId="2015"/>
    <cellStyle name="20% - Accent5 19" xfId="2016"/>
    <cellStyle name="20% - Accent5 2" xfId="2017"/>
    <cellStyle name="20% - Accent5 2 10" xfId="2018"/>
    <cellStyle name="20% - Accent5 2 10 10" xfId="2019"/>
    <cellStyle name="20% - Accent5 2 10 2" xfId="2020"/>
    <cellStyle name="20% - Accent5 2 10 2 10" xfId="2021"/>
    <cellStyle name="20% - Accent5 2 10 2 2" xfId="2022"/>
    <cellStyle name="20% - Accent5 2 10 2 3" xfId="2023"/>
    <cellStyle name="20% - Accent5 2 10 2 4" xfId="2024"/>
    <cellStyle name="20% - Accent5 2 10 2 5" xfId="2025"/>
    <cellStyle name="20% - Accent5 2 10 2 6" xfId="2026"/>
    <cellStyle name="20% - Accent5 2 10 2 7" xfId="2027"/>
    <cellStyle name="20% - Accent5 2 10 2 8" xfId="2028"/>
    <cellStyle name="20% - Accent5 2 10 2 9" xfId="2029"/>
    <cellStyle name="20% - Accent5 2 10 3" xfId="2030"/>
    <cellStyle name="20% - Accent5 2 10 4" xfId="2031"/>
    <cellStyle name="20% - Accent5 2 10 5" xfId="2032"/>
    <cellStyle name="20% - Accent5 2 10 6" xfId="2033"/>
    <cellStyle name="20% - Accent5 2 10 7" xfId="2034"/>
    <cellStyle name="20% - Accent5 2 10 8" xfId="2035"/>
    <cellStyle name="20% - Accent5 2 10 9" xfId="2036"/>
    <cellStyle name="20% - Accent5 2 11" xfId="2037"/>
    <cellStyle name="20% - Accent5 2 11 10" xfId="2038"/>
    <cellStyle name="20% - Accent5 2 11 2" xfId="2039"/>
    <cellStyle name="20% - Accent5 2 11 2 10" xfId="2040"/>
    <cellStyle name="20% - Accent5 2 11 2 2" xfId="2041"/>
    <cellStyle name="20% - Accent5 2 11 2 3" xfId="2042"/>
    <cellStyle name="20% - Accent5 2 11 2 4" xfId="2043"/>
    <cellStyle name="20% - Accent5 2 11 2 5" xfId="2044"/>
    <cellStyle name="20% - Accent5 2 11 2 6" xfId="2045"/>
    <cellStyle name="20% - Accent5 2 11 2 7" xfId="2046"/>
    <cellStyle name="20% - Accent5 2 11 2 8" xfId="2047"/>
    <cellStyle name="20% - Accent5 2 11 2 9" xfId="2048"/>
    <cellStyle name="20% - Accent5 2 11 3" xfId="2049"/>
    <cellStyle name="20% - Accent5 2 11 4" xfId="2050"/>
    <cellStyle name="20% - Accent5 2 11 5" xfId="2051"/>
    <cellStyle name="20% - Accent5 2 11 6" xfId="2052"/>
    <cellStyle name="20% - Accent5 2 11 7" xfId="2053"/>
    <cellStyle name="20% - Accent5 2 11 8" xfId="2054"/>
    <cellStyle name="20% - Accent5 2 11 9" xfId="2055"/>
    <cellStyle name="20% - Accent5 2 12" xfId="2056"/>
    <cellStyle name="20% - Accent5 2 13" xfId="2057"/>
    <cellStyle name="20% - Accent5 2 14" xfId="2058"/>
    <cellStyle name="20% - Accent5 2 15" xfId="2059"/>
    <cellStyle name="20% - Accent5 2 16" xfId="2060"/>
    <cellStyle name="20% - Accent5 2 17" xfId="2061"/>
    <cellStyle name="20% - Accent5 2 18" xfId="2062"/>
    <cellStyle name="20% - Accent5 2 2" xfId="2063"/>
    <cellStyle name="20% - Accent5 2 2 10" xfId="2064"/>
    <cellStyle name="20% - Accent5 2 2 11" xfId="2065"/>
    <cellStyle name="20% - Accent5 2 2 12" xfId="2066"/>
    <cellStyle name="20% - Accent5 2 2 12 10" xfId="2067"/>
    <cellStyle name="20% - Accent5 2 2 12 2" xfId="2068"/>
    <cellStyle name="20% - Accent5 2 2 12 3" xfId="2069"/>
    <cellStyle name="20% - Accent5 2 2 12 4" xfId="2070"/>
    <cellStyle name="20% - Accent5 2 2 12 5" xfId="2071"/>
    <cellStyle name="20% - Accent5 2 2 12 6" xfId="2072"/>
    <cellStyle name="20% - Accent5 2 2 12 7" xfId="2073"/>
    <cellStyle name="20% - Accent5 2 2 12 8" xfId="2074"/>
    <cellStyle name="20% - Accent5 2 2 12 9" xfId="2075"/>
    <cellStyle name="20% - Accent5 2 2 13" xfId="2076"/>
    <cellStyle name="20% - Accent5 2 2 14" xfId="2077"/>
    <cellStyle name="20% - Accent5 2 2 15" xfId="2078"/>
    <cellStyle name="20% - Accent5 2 2 16" xfId="2079"/>
    <cellStyle name="20% - Accent5 2 2 17" xfId="2080"/>
    <cellStyle name="20% - Accent5 2 2 18" xfId="2081"/>
    <cellStyle name="20% - Accent5 2 2 19" xfId="2082"/>
    <cellStyle name="20% - Accent5 2 2 2" xfId="2083"/>
    <cellStyle name="20% - Accent5 2 2 2 2" xfId="2084"/>
    <cellStyle name="20% - Accent5 2 2 2 2 10" xfId="2085"/>
    <cellStyle name="20% - Accent5 2 2 2 2 11" xfId="2086"/>
    <cellStyle name="20% - Accent5 2 2 2 2 12" xfId="2087"/>
    <cellStyle name="20% - Accent5 2 2 2 2 13" xfId="2088"/>
    <cellStyle name="20% - Accent5 2 2 2 2 14" xfId="2089"/>
    <cellStyle name="20% - Accent5 2 2 2 2 2" xfId="2090"/>
    <cellStyle name="20% - Accent5 2 2 2 2 2 2" xfId="2091"/>
    <cellStyle name="20% - Accent5 2 2 2 2 3" xfId="2092"/>
    <cellStyle name="20% - Accent5 2 2 2 2 4" xfId="2093"/>
    <cellStyle name="20% - Accent5 2 2 2 2 5" xfId="2094"/>
    <cellStyle name="20% - Accent5 2 2 2 2 6" xfId="2095"/>
    <cellStyle name="20% - Accent5 2 2 2 2 6 10" xfId="2096"/>
    <cellStyle name="20% - Accent5 2 2 2 2 6 2" xfId="2097"/>
    <cellStyle name="20% - Accent5 2 2 2 2 6 3" xfId="2098"/>
    <cellStyle name="20% - Accent5 2 2 2 2 6 4" xfId="2099"/>
    <cellStyle name="20% - Accent5 2 2 2 2 6 5" xfId="2100"/>
    <cellStyle name="20% - Accent5 2 2 2 2 6 6" xfId="2101"/>
    <cellStyle name="20% - Accent5 2 2 2 2 6 7" xfId="2102"/>
    <cellStyle name="20% - Accent5 2 2 2 2 6 8" xfId="2103"/>
    <cellStyle name="20% - Accent5 2 2 2 2 6 9" xfId="2104"/>
    <cellStyle name="20% - Accent5 2 2 2 2 7" xfId="2105"/>
    <cellStyle name="20% - Accent5 2 2 2 2 8" xfId="2106"/>
    <cellStyle name="20% - Accent5 2 2 2 2 9" xfId="2107"/>
    <cellStyle name="20% - Accent5 2 2 2 3" xfId="2108"/>
    <cellStyle name="20% - Accent5 2 2 2 3 10" xfId="2109"/>
    <cellStyle name="20% - Accent5 2 2 2 3 11" xfId="2110"/>
    <cellStyle name="20% - Accent5 2 2 2 3 2" xfId="2111"/>
    <cellStyle name="20% - Accent5 2 2 2 3 3" xfId="2112"/>
    <cellStyle name="20% - Accent5 2 2 2 3 4" xfId="2113"/>
    <cellStyle name="20% - Accent5 2 2 2 3 5" xfId="2114"/>
    <cellStyle name="20% - Accent5 2 2 2 3 6" xfId="2115"/>
    <cellStyle name="20% - Accent5 2 2 2 3 7" xfId="2116"/>
    <cellStyle name="20% - Accent5 2 2 2 3 8" xfId="2117"/>
    <cellStyle name="20% - Accent5 2 2 2 3 9" xfId="2118"/>
    <cellStyle name="20% - Accent5 2 2 2 4" xfId="2119"/>
    <cellStyle name="20% - Accent5 2 2 2 4 10" xfId="2120"/>
    <cellStyle name="20% - Accent5 2 2 2 4 2" xfId="2121"/>
    <cellStyle name="20% - Accent5 2 2 2 4 2 10" xfId="2122"/>
    <cellStyle name="20% - Accent5 2 2 2 4 2 2" xfId="2123"/>
    <cellStyle name="20% - Accent5 2 2 2 4 2 3" xfId="2124"/>
    <cellStyle name="20% - Accent5 2 2 2 4 2 4" xfId="2125"/>
    <cellStyle name="20% - Accent5 2 2 2 4 2 5" xfId="2126"/>
    <cellStyle name="20% - Accent5 2 2 2 4 2 6" xfId="2127"/>
    <cellStyle name="20% - Accent5 2 2 2 4 2 7" xfId="2128"/>
    <cellStyle name="20% - Accent5 2 2 2 4 2 8" xfId="2129"/>
    <cellStyle name="20% - Accent5 2 2 2 4 2 9" xfId="2130"/>
    <cellStyle name="20% - Accent5 2 2 2 4 3" xfId="2131"/>
    <cellStyle name="20% - Accent5 2 2 2 4 4" xfId="2132"/>
    <cellStyle name="20% - Accent5 2 2 2 4 5" xfId="2133"/>
    <cellStyle name="20% - Accent5 2 2 2 4 6" xfId="2134"/>
    <cellStyle name="20% - Accent5 2 2 2 4 7" xfId="2135"/>
    <cellStyle name="20% - Accent5 2 2 2 4 8" xfId="2136"/>
    <cellStyle name="20% - Accent5 2 2 2 4 9" xfId="2137"/>
    <cellStyle name="20% - Accent5 2 2 2 5" xfId="2138"/>
    <cellStyle name="20% - Accent5 2 2 2 5 10" xfId="2139"/>
    <cellStyle name="20% - Accent5 2 2 2 5 2" xfId="2140"/>
    <cellStyle name="20% - Accent5 2 2 2 5 2 10" xfId="2141"/>
    <cellStyle name="20% - Accent5 2 2 2 5 2 2" xfId="2142"/>
    <cellStyle name="20% - Accent5 2 2 2 5 2 3" xfId="2143"/>
    <cellStyle name="20% - Accent5 2 2 2 5 2 4" xfId="2144"/>
    <cellStyle name="20% - Accent5 2 2 2 5 2 5" xfId="2145"/>
    <cellStyle name="20% - Accent5 2 2 2 5 2 6" xfId="2146"/>
    <cellStyle name="20% - Accent5 2 2 2 5 2 7" xfId="2147"/>
    <cellStyle name="20% - Accent5 2 2 2 5 2 8" xfId="2148"/>
    <cellStyle name="20% - Accent5 2 2 2 5 2 9" xfId="2149"/>
    <cellStyle name="20% - Accent5 2 2 2 5 3" xfId="2150"/>
    <cellStyle name="20% - Accent5 2 2 2 5 4" xfId="2151"/>
    <cellStyle name="20% - Accent5 2 2 2 5 5" xfId="2152"/>
    <cellStyle name="20% - Accent5 2 2 2 5 6" xfId="2153"/>
    <cellStyle name="20% - Accent5 2 2 2 5 7" xfId="2154"/>
    <cellStyle name="20% - Accent5 2 2 2 5 8" xfId="2155"/>
    <cellStyle name="20% - Accent5 2 2 2 5 9" xfId="2156"/>
    <cellStyle name="20% - Accent5 2 2 20" xfId="2157"/>
    <cellStyle name="20% - Accent5 2 2 3" xfId="2158"/>
    <cellStyle name="20% - Accent5 2 2 4" xfId="2159"/>
    <cellStyle name="20% - Accent5 2 2 5" xfId="2160"/>
    <cellStyle name="20% - Accent5 2 2 6" xfId="2161"/>
    <cellStyle name="20% - Accent5 2 2 7" xfId="2162"/>
    <cellStyle name="20% - Accent5 2 2 8" xfId="2163"/>
    <cellStyle name="20% - Accent5 2 2 9" xfId="2164"/>
    <cellStyle name="20% - Accent5 2 2 9 2" xfId="2165"/>
    <cellStyle name="20% - Accent5 2 3" xfId="2166"/>
    <cellStyle name="20% - Accent5 2 3 2" xfId="2167"/>
    <cellStyle name="20% - Accent5 2 3 2 10" xfId="2168"/>
    <cellStyle name="20% - Accent5 2 3 2 2" xfId="2169"/>
    <cellStyle name="20% - Accent5 2 3 2 2 10" xfId="2170"/>
    <cellStyle name="20% - Accent5 2 3 2 2 2" xfId="2171"/>
    <cellStyle name="20% - Accent5 2 3 2 2 3" xfId="2172"/>
    <cellStyle name="20% - Accent5 2 3 2 2 4" xfId="2173"/>
    <cellStyle name="20% - Accent5 2 3 2 2 5" xfId="2174"/>
    <cellStyle name="20% - Accent5 2 3 2 2 6" xfId="2175"/>
    <cellStyle name="20% - Accent5 2 3 2 2 7" xfId="2176"/>
    <cellStyle name="20% - Accent5 2 3 2 2 8" xfId="2177"/>
    <cellStyle name="20% - Accent5 2 3 2 2 9" xfId="2178"/>
    <cellStyle name="20% - Accent5 2 3 2 3" xfId="2179"/>
    <cellStyle name="20% - Accent5 2 3 2 4" xfId="2180"/>
    <cellStyle name="20% - Accent5 2 3 2 5" xfId="2181"/>
    <cellStyle name="20% - Accent5 2 3 2 6" xfId="2182"/>
    <cellStyle name="20% - Accent5 2 3 2 7" xfId="2183"/>
    <cellStyle name="20% - Accent5 2 3 2 8" xfId="2184"/>
    <cellStyle name="20% - Accent5 2 3 2 9" xfId="2185"/>
    <cellStyle name="20% - Accent5 2 4" xfId="2186"/>
    <cellStyle name="20% - Accent5 2 4 10" xfId="2187"/>
    <cellStyle name="20% - Accent5 2 4 2" xfId="2188"/>
    <cellStyle name="20% - Accent5 2 4 2 10" xfId="2189"/>
    <cellStyle name="20% - Accent5 2 4 2 2" xfId="2190"/>
    <cellStyle name="20% - Accent5 2 4 2 3" xfId="2191"/>
    <cellStyle name="20% - Accent5 2 4 2 4" xfId="2192"/>
    <cellStyle name="20% - Accent5 2 4 2 5" xfId="2193"/>
    <cellStyle name="20% - Accent5 2 4 2 6" xfId="2194"/>
    <cellStyle name="20% - Accent5 2 4 2 7" xfId="2195"/>
    <cellStyle name="20% - Accent5 2 4 2 8" xfId="2196"/>
    <cellStyle name="20% - Accent5 2 4 2 9" xfId="2197"/>
    <cellStyle name="20% - Accent5 2 4 3" xfId="2198"/>
    <cellStyle name="20% - Accent5 2 4 4" xfId="2199"/>
    <cellStyle name="20% - Accent5 2 4 5" xfId="2200"/>
    <cellStyle name="20% - Accent5 2 4 6" xfId="2201"/>
    <cellStyle name="20% - Accent5 2 4 7" xfId="2202"/>
    <cellStyle name="20% - Accent5 2 4 8" xfId="2203"/>
    <cellStyle name="20% - Accent5 2 4 9" xfId="2204"/>
    <cellStyle name="20% - Accent5 2 5" xfId="2205"/>
    <cellStyle name="20% - Accent5 2 5 10" xfId="2206"/>
    <cellStyle name="20% - Accent5 2 5 2" xfId="2207"/>
    <cellStyle name="20% - Accent5 2 5 2 10" xfId="2208"/>
    <cellStyle name="20% - Accent5 2 5 2 2" xfId="2209"/>
    <cellStyle name="20% - Accent5 2 5 2 3" xfId="2210"/>
    <cellStyle name="20% - Accent5 2 5 2 4" xfId="2211"/>
    <cellStyle name="20% - Accent5 2 5 2 5" xfId="2212"/>
    <cellStyle name="20% - Accent5 2 5 2 6" xfId="2213"/>
    <cellStyle name="20% - Accent5 2 5 2 7" xfId="2214"/>
    <cellStyle name="20% - Accent5 2 5 2 8" xfId="2215"/>
    <cellStyle name="20% - Accent5 2 5 2 9" xfId="2216"/>
    <cellStyle name="20% - Accent5 2 5 3" xfId="2217"/>
    <cellStyle name="20% - Accent5 2 5 4" xfId="2218"/>
    <cellStyle name="20% - Accent5 2 5 5" xfId="2219"/>
    <cellStyle name="20% - Accent5 2 5 6" xfId="2220"/>
    <cellStyle name="20% - Accent5 2 5 7" xfId="2221"/>
    <cellStyle name="20% - Accent5 2 5 8" xfId="2222"/>
    <cellStyle name="20% - Accent5 2 5 9" xfId="2223"/>
    <cellStyle name="20% - Accent5 2 6" xfId="2224"/>
    <cellStyle name="20% - Accent5 2 6 10" xfId="2225"/>
    <cellStyle name="20% - Accent5 2 6 2" xfId="2226"/>
    <cellStyle name="20% - Accent5 2 6 2 10" xfId="2227"/>
    <cellStyle name="20% - Accent5 2 6 2 2" xfId="2228"/>
    <cellStyle name="20% - Accent5 2 6 2 3" xfId="2229"/>
    <cellStyle name="20% - Accent5 2 6 2 4" xfId="2230"/>
    <cellStyle name="20% - Accent5 2 6 2 5" xfId="2231"/>
    <cellStyle name="20% - Accent5 2 6 2 6" xfId="2232"/>
    <cellStyle name="20% - Accent5 2 6 2 7" xfId="2233"/>
    <cellStyle name="20% - Accent5 2 6 2 8" xfId="2234"/>
    <cellStyle name="20% - Accent5 2 6 2 9" xfId="2235"/>
    <cellStyle name="20% - Accent5 2 6 3" xfId="2236"/>
    <cellStyle name="20% - Accent5 2 6 4" xfId="2237"/>
    <cellStyle name="20% - Accent5 2 6 5" xfId="2238"/>
    <cellStyle name="20% - Accent5 2 6 6" xfId="2239"/>
    <cellStyle name="20% - Accent5 2 6 7" xfId="2240"/>
    <cellStyle name="20% - Accent5 2 6 8" xfId="2241"/>
    <cellStyle name="20% - Accent5 2 6 9" xfId="2242"/>
    <cellStyle name="20% - Accent5 2 7" xfId="2243"/>
    <cellStyle name="20% - Accent5 2 7 10" xfId="2244"/>
    <cellStyle name="20% - Accent5 2 7 2" xfId="2245"/>
    <cellStyle name="20% - Accent5 2 7 2 10" xfId="2246"/>
    <cellStyle name="20% - Accent5 2 7 2 2" xfId="2247"/>
    <cellStyle name="20% - Accent5 2 7 2 3" xfId="2248"/>
    <cellStyle name="20% - Accent5 2 7 2 4" xfId="2249"/>
    <cellStyle name="20% - Accent5 2 7 2 5" xfId="2250"/>
    <cellStyle name="20% - Accent5 2 7 2 6" xfId="2251"/>
    <cellStyle name="20% - Accent5 2 7 2 7" xfId="2252"/>
    <cellStyle name="20% - Accent5 2 7 2 8" xfId="2253"/>
    <cellStyle name="20% - Accent5 2 7 2 9" xfId="2254"/>
    <cellStyle name="20% - Accent5 2 7 3" xfId="2255"/>
    <cellStyle name="20% - Accent5 2 7 4" xfId="2256"/>
    <cellStyle name="20% - Accent5 2 7 5" xfId="2257"/>
    <cellStyle name="20% - Accent5 2 7 6" xfId="2258"/>
    <cellStyle name="20% - Accent5 2 7 7" xfId="2259"/>
    <cellStyle name="20% - Accent5 2 7 8" xfId="2260"/>
    <cellStyle name="20% - Accent5 2 7 9" xfId="2261"/>
    <cellStyle name="20% - Accent5 2 8" xfId="2262"/>
    <cellStyle name="20% - Accent5 2 8 10" xfId="2263"/>
    <cellStyle name="20% - Accent5 2 8 2" xfId="2264"/>
    <cellStyle name="20% - Accent5 2 8 2 10" xfId="2265"/>
    <cellStyle name="20% - Accent5 2 8 2 2" xfId="2266"/>
    <cellStyle name="20% - Accent5 2 8 2 3" xfId="2267"/>
    <cellStyle name="20% - Accent5 2 8 2 4" xfId="2268"/>
    <cellStyle name="20% - Accent5 2 8 2 5" xfId="2269"/>
    <cellStyle name="20% - Accent5 2 8 2 6" xfId="2270"/>
    <cellStyle name="20% - Accent5 2 8 2 7" xfId="2271"/>
    <cellStyle name="20% - Accent5 2 8 2 8" xfId="2272"/>
    <cellStyle name="20% - Accent5 2 8 2 9" xfId="2273"/>
    <cellStyle name="20% - Accent5 2 8 3" xfId="2274"/>
    <cellStyle name="20% - Accent5 2 8 4" xfId="2275"/>
    <cellStyle name="20% - Accent5 2 8 5" xfId="2276"/>
    <cellStyle name="20% - Accent5 2 8 6" xfId="2277"/>
    <cellStyle name="20% - Accent5 2 8 7" xfId="2278"/>
    <cellStyle name="20% - Accent5 2 8 8" xfId="2279"/>
    <cellStyle name="20% - Accent5 2 8 9" xfId="2280"/>
    <cellStyle name="20% - Accent5 2 9" xfId="2281"/>
    <cellStyle name="20% - Accent5 2 9 10" xfId="2282"/>
    <cellStyle name="20% - Accent5 2 9 11" xfId="2283"/>
    <cellStyle name="20% - Accent5 2 9 2" xfId="2284"/>
    <cellStyle name="20% - Accent5 2 9 3" xfId="2285"/>
    <cellStyle name="20% - Accent5 2 9 4" xfId="2286"/>
    <cellStyle name="20% - Accent5 2 9 5" xfId="2287"/>
    <cellStyle name="20% - Accent5 2 9 6" xfId="2288"/>
    <cellStyle name="20% - Accent5 2 9 7" xfId="2289"/>
    <cellStyle name="20% - Accent5 2 9 8" xfId="2290"/>
    <cellStyle name="20% - Accent5 2 9 9" xfId="2291"/>
    <cellStyle name="20% - Accent5 20" xfId="2292"/>
    <cellStyle name="20% - Accent5 21" xfId="2293"/>
    <cellStyle name="20% - Accent5 3" xfId="2294"/>
    <cellStyle name="20% - Accent5 3 10" xfId="2295"/>
    <cellStyle name="20% - Accent5 3 11" xfId="2296"/>
    <cellStyle name="20% - Accent5 3 12" xfId="2297"/>
    <cellStyle name="20% - Accent5 3 13" xfId="2298"/>
    <cellStyle name="20% - Accent5 3 14" xfId="2299"/>
    <cellStyle name="20% - Accent5 3 15" xfId="2300"/>
    <cellStyle name="20% - Accent5 3 16" xfId="2301"/>
    <cellStyle name="20% - Accent5 3 17" xfId="2302"/>
    <cellStyle name="20% - Accent5 3 2" xfId="2303"/>
    <cellStyle name="20% - Accent5 3 2 2" xfId="2304"/>
    <cellStyle name="20% - Accent5 3 2 2 10" xfId="2305"/>
    <cellStyle name="20% - Accent5 3 2 2 2" xfId="2306"/>
    <cellStyle name="20% - Accent5 3 2 2 2 10" xfId="2307"/>
    <cellStyle name="20% - Accent5 3 2 2 2 2" xfId="2308"/>
    <cellStyle name="20% - Accent5 3 2 2 2 3" xfId="2309"/>
    <cellStyle name="20% - Accent5 3 2 2 2 4" xfId="2310"/>
    <cellStyle name="20% - Accent5 3 2 2 2 5" xfId="2311"/>
    <cellStyle name="20% - Accent5 3 2 2 2 6" xfId="2312"/>
    <cellStyle name="20% - Accent5 3 2 2 2 7" xfId="2313"/>
    <cellStyle name="20% - Accent5 3 2 2 2 8" xfId="2314"/>
    <cellStyle name="20% - Accent5 3 2 2 2 9" xfId="2315"/>
    <cellStyle name="20% - Accent5 3 2 2 3" xfId="2316"/>
    <cellStyle name="20% - Accent5 3 2 2 4" xfId="2317"/>
    <cellStyle name="20% - Accent5 3 2 2 5" xfId="2318"/>
    <cellStyle name="20% - Accent5 3 2 2 6" xfId="2319"/>
    <cellStyle name="20% - Accent5 3 2 2 7" xfId="2320"/>
    <cellStyle name="20% - Accent5 3 2 2 8" xfId="2321"/>
    <cellStyle name="20% - Accent5 3 2 2 9" xfId="2322"/>
    <cellStyle name="20% - Accent5 3 3" xfId="2323"/>
    <cellStyle name="20% - Accent5 3 3 10" xfId="2324"/>
    <cellStyle name="20% - Accent5 3 3 2" xfId="2325"/>
    <cellStyle name="20% - Accent5 3 3 2 10" xfId="2326"/>
    <cellStyle name="20% - Accent5 3 3 2 2" xfId="2327"/>
    <cellStyle name="20% - Accent5 3 3 2 3" xfId="2328"/>
    <cellStyle name="20% - Accent5 3 3 2 4" xfId="2329"/>
    <cellStyle name="20% - Accent5 3 3 2 5" xfId="2330"/>
    <cellStyle name="20% - Accent5 3 3 2 6" xfId="2331"/>
    <cellStyle name="20% - Accent5 3 3 2 7" xfId="2332"/>
    <cellStyle name="20% - Accent5 3 3 2 8" xfId="2333"/>
    <cellStyle name="20% - Accent5 3 3 2 9" xfId="2334"/>
    <cellStyle name="20% - Accent5 3 3 3" xfId="2335"/>
    <cellStyle name="20% - Accent5 3 3 4" xfId="2336"/>
    <cellStyle name="20% - Accent5 3 3 5" xfId="2337"/>
    <cellStyle name="20% - Accent5 3 3 6" xfId="2338"/>
    <cellStyle name="20% - Accent5 3 3 7" xfId="2339"/>
    <cellStyle name="20% - Accent5 3 3 8" xfId="2340"/>
    <cellStyle name="20% - Accent5 3 3 9" xfId="2341"/>
    <cellStyle name="20% - Accent5 3 4" xfId="2342"/>
    <cellStyle name="20% - Accent5 3 4 10" xfId="2343"/>
    <cellStyle name="20% - Accent5 3 4 2" xfId="2344"/>
    <cellStyle name="20% - Accent5 3 4 2 10" xfId="2345"/>
    <cellStyle name="20% - Accent5 3 4 2 2" xfId="2346"/>
    <cellStyle name="20% - Accent5 3 4 2 3" xfId="2347"/>
    <cellStyle name="20% - Accent5 3 4 2 4" xfId="2348"/>
    <cellStyle name="20% - Accent5 3 4 2 5" xfId="2349"/>
    <cellStyle name="20% - Accent5 3 4 2 6" xfId="2350"/>
    <cellStyle name="20% - Accent5 3 4 2 7" xfId="2351"/>
    <cellStyle name="20% - Accent5 3 4 2 8" xfId="2352"/>
    <cellStyle name="20% - Accent5 3 4 2 9" xfId="2353"/>
    <cellStyle name="20% - Accent5 3 4 3" xfId="2354"/>
    <cellStyle name="20% - Accent5 3 4 4" xfId="2355"/>
    <cellStyle name="20% - Accent5 3 4 5" xfId="2356"/>
    <cellStyle name="20% - Accent5 3 4 6" xfId="2357"/>
    <cellStyle name="20% - Accent5 3 4 7" xfId="2358"/>
    <cellStyle name="20% - Accent5 3 4 8" xfId="2359"/>
    <cellStyle name="20% - Accent5 3 4 9" xfId="2360"/>
    <cellStyle name="20% - Accent5 3 5" xfId="2361"/>
    <cellStyle name="20% - Accent5 3 5 10" xfId="2362"/>
    <cellStyle name="20% - Accent5 3 5 2" xfId="2363"/>
    <cellStyle name="20% - Accent5 3 5 2 10" xfId="2364"/>
    <cellStyle name="20% - Accent5 3 5 2 2" xfId="2365"/>
    <cellStyle name="20% - Accent5 3 5 2 3" xfId="2366"/>
    <cellStyle name="20% - Accent5 3 5 2 4" xfId="2367"/>
    <cellStyle name="20% - Accent5 3 5 2 5" xfId="2368"/>
    <cellStyle name="20% - Accent5 3 5 2 6" xfId="2369"/>
    <cellStyle name="20% - Accent5 3 5 2 7" xfId="2370"/>
    <cellStyle name="20% - Accent5 3 5 2 8" xfId="2371"/>
    <cellStyle name="20% - Accent5 3 5 2 9" xfId="2372"/>
    <cellStyle name="20% - Accent5 3 5 3" xfId="2373"/>
    <cellStyle name="20% - Accent5 3 5 4" xfId="2374"/>
    <cellStyle name="20% - Accent5 3 5 5" xfId="2375"/>
    <cellStyle name="20% - Accent5 3 5 6" xfId="2376"/>
    <cellStyle name="20% - Accent5 3 5 7" xfId="2377"/>
    <cellStyle name="20% - Accent5 3 5 8" xfId="2378"/>
    <cellStyle name="20% - Accent5 3 5 9" xfId="2379"/>
    <cellStyle name="20% - Accent5 3 6" xfId="2380"/>
    <cellStyle name="20% - Accent5 3 6 10" xfId="2381"/>
    <cellStyle name="20% - Accent5 3 6 2" xfId="2382"/>
    <cellStyle name="20% - Accent5 3 6 2 10" xfId="2383"/>
    <cellStyle name="20% - Accent5 3 6 2 2" xfId="2384"/>
    <cellStyle name="20% - Accent5 3 6 2 3" xfId="2385"/>
    <cellStyle name="20% - Accent5 3 6 2 4" xfId="2386"/>
    <cellStyle name="20% - Accent5 3 6 2 5" xfId="2387"/>
    <cellStyle name="20% - Accent5 3 6 2 6" xfId="2388"/>
    <cellStyle name="20% - Accent5 3 6 2 7" xfId="2389"/>
    <cellStyle name="20% - Accent5 3 6 2 8" xfId="2390"/>
    <cellStyle name="20% - Accent5 3 6 2 9" xfId="2391"/>
    <cellStyle name="20% - Accent5 3 6 3" xfId="2392"/>
    <cellStyle name="20% - Accent5 3 6 4" xfId="2393"/>
    <cellStyle name="20% - Accent5 3 6 5" xfId="2394"/>
    <cellStyle name="20% - Accent5 3 6 6" xfId="2395"/>
    <cellStyle name="20% - Accent5 3 6 7" xfId="2396"/>
    <cellStyle name="20% - Accent5 3 6 8" xfId="2397"/>
    <cellStyle name="20% - Accent5 3 6 9" xfId="2398"/>
    <cellStyle name="20% - Accent5 3 7" xfId="2399"/>
    <cellStyle name="20% - Accent5 3 7 10" xfId="2400"/>
    <cellStyle name="20% - Accent5 3 7 2" xfId="2401"/>
    <cellStyle name="20% - Accent5 3 7 2 10" xfId="2402"/>
    <cellStyle name="20% - Accent5 3 7 2 2" xfId="2403"/>
    <cellStyle name="20% - Accent5 3 7 2 3" xfId="2404"/>
    <cellStyle name="20% - Accent5 3 7 2 4" xfId="2405"/>
    <cellStyle name="20% - Accent5 3 7 2 5" xfId="2406"/>
    <cellStyle name="20% - Accent5 3 7 2 6" xfId="2407"/>
    <cellStyle name="20% - Accent5 3 7 2 7" xfId="2408"/>
    <cellStyle name="20% - Accent5 3 7 2 8" xfId="2409"/>
    <cellStyle name="20% - Accent5 3 7 2 9" xfId="2410"/>
    <cellStyle name="20% - Accent5 3 7 3" xfId="2411"/>
    <cellStyle name="20% - Accent5 3 7 4" xfId="2412"/>
    <cellStyle name="20% - Accent5 3 7 5" xfId="2413"/>
    <cellStyle name="20% - Accent5 3 7 6" xfId="2414"/>
    <cellStyle name="20% - Accent5 3 7 7" xfId="2415"/>
    <cellStyle name="20% - Accent5 3 7 8" xfId="2416"/>
    <cellStyle name="20% - Accent5 3 7 9" xfId="2417"/>
    <cellStyle name="20% - Accent5 3 8" xfId="2418"/>
    <cellStyle name="20% - Accent5 3 8 10" xfId="2419"/>
    <cellStyle name="20% - Accent5 3 8 2" xfId="2420"/>
    <cellStyle name="20% - Accent5 3 8 2 10" xfId="2421"/>
    <cellStyle name="20% - Accent5 3 8 2 2" xfId="2422"/>
    <cellStyle name="20% - Accent5 3 8 2 3" xfId="2423"/>
    <cellStyle name="20% - Accent5 3 8 2 4" xfId="2424"/>
    <cellStyle name="20% - Accent5 3 8 2 5" xfId="2425"/>
    <cellStyle name="20% - Accent5 3 8 2 6" xfId="2426"/>
    <cellStyle name="20% - Accent5 3 8 2 7" xfId="2427"/>
    <cellStyle name="20% - Accent5 3 8 2 8" xfId="2428"/>
    <cellStyle name="20% - Accent5 3 8 2 9" xfId="2429"/>
    <cellStyle name="20% - Accent5 3 8 3" xfId="2430"/>
    <cellStyle name="20% - Accent5 3 8 4" xfId="2431"/>
    <cellStyle name="20% - Accent5 3 8 5" xfId="2432"/>
    <cellStyle name="20% - Accent5 3 8 6" xfId="2433"/>
    <cellStyle name="20% - Accent5 3 8 7" xfId="2434"/>
    <cellStyle name="20% - Accent5 3 8 8" xfId="2435"/>
    <cellStyle name="20% - Accent5 3 8 9" xfId="2436"/>
    <cellStyle name="20% - Accent5 3 9" xfId="2437"/>
    <cellStyle name="20% - Accent5 3 9 10" xfId="2438"/>
    <cellStyle name="20% - Accent5 3 9 2" xfId="2439"/>
    <cellStyle name="20% - Accent5 3 9 3" xfId="2440"/>
    <cellStyle name="20% - Accent5 3 9 4" xfId="2441"/>
    <cellStyle name="20% - Accent5 3 9 5" xfId="2442"/>
    <cellStyle name="20% - Accent5 3 9 6" xfId="2443"/>
    <cellStyle name="20% - Accent5 3 9 7" xfId="2444"/>
    <cellStyle name="20% - Accent5 3 9 8" xfId="2445"/>
    <cellStyle name="20% - Accent5 3 9 9" xfId="2446"/>
    <cellStyle name="20% - Accent5 4" xfId="2447"/>
    <cellStyle name="20% - Accent5 4 10" xfId="2448"/>
    <cellStyle name="20% - Accent5 4 2" xfId="2449"/>
    <cellStyle name="20% - Accent5 4 2 10" xfId="2450"/>
    <cellStyle name="20% - Accent5 4 2 2" xfId="2451"/>
    <cellStyle name="20% - Accent5 4 2 3" xfId="2452"/>
    <cellStyle name="20% - Accent5 4 2 4" xfId="2453"/>
    <cellStyle name="20% - Accent5 4 2 5" xfId="2454"/>
    <cellStyle name="20% - Accent5 4 2 6" xfId="2455"/>
    <cellStyle name="20% - Accent5 4 2 7" xfId="2456"/>
    <cellStyle name="20% - Accent5 4 2 8" xfId="2457"/>
    <cellStyle name="20% - Accent5 4 2 9" xfId="2458"/>
    <cellStyle name="20% - Accent5 4 3" xfId="2459"/>
    <cellStyle name="20% - Accent5 4 4" xfId="2460"/>
    <cellStyle name="20% - Accent5 4 5" xfId="2461"/>
    <cellStyle name="20% - Accent5 4 6" xfId="2462"/>
    <cellStyle name="20% - Accent5 4 7" xfId="2463"/>
    <cellStyle name="20% - Accent5 4 8" xfId="2464"/>
    <cellStyle name="20% - Accent5 4 9" xfId="2465"/>
    <cellStyle name="20% - Accent5 5" xfId="2466"/>
    <cellStyle name="20% - Accent5 5 10" xfId="2467"/>
    <cellStyle name="20% - Accent5 5 11" xfId="2468"/>
    <cellStyle name="20% - Accent5 5 2" xfId="2469"/>
    <cellStyle name="20% - Accent5 5 3" xfId="2470"/>
    <cellStyle name="20% - Accent5 5 3 10" xfId="2471"/>
    <cellStyle name="20% - Accent5 5 3 2" xfId="2472"/>
    <cellStyle name="20% - Accent5 5 3 3" xfId="2473"/>
    <cellStyle name="20% - Accent5 5 3 4" xfId="2474"/>
    <cellStyle name="20% - Accent5 5 3 5" xfId="2475"/>
    <cellStyle name="20% - Accent5 5 3 6" xfId="2476"/>
    <cellStyle name="20% - Accent5 5 3 7" xfId="2477"/>
    <cellStyle name="20% - Accent5 5 3 8" xfId="2478"/>
    <cellStyle name="20% - Accent5 5 3 9" xfId="2479"/>
    <cellStyle name="20% - Accent5 5 4" xfId="2480"/>
    <cellStyle name="20% - Accent5 5 5" xfId="2481"/>
    <cellStyle name="20% - Accent5 5 6" xfId="2482"/>
    <cellStyle name="20% - Accent5 5 7" xfId="2483"/>
    <cellStyle name="20% - Accent5 5 8" xfId="2484"/>
    <cellStyle name="20% - Accent5 5 9" xfId="2485"/>
    <cellStyle name="20% - Accent5 6" xfId="2486"/>
    <cellStyle name="20% - Accent5 7" xfId="2487"/>
    <cellStyle name="20% - Accent5 8" xfId="2488"/>
    <cellStyle name="20% - Accent5 9" xfId="2489"/>
    <cellStyle name="20% - Accent6 10" xfId="2490"/>
    <cellStyle name="20% - Accent6 11" xfId="2491"/>
    <cellStyle name="20% - Accent6 12" xfId="2492"/>
    <cellStyle name="20% - Accent6 13" xfId="2493"/>
    <cellStyle name="20% - Accent6 14" xfId="2494"/>
    <cellStyle name="20% - Accent6 14 2" xfId="2495"/>
    <cellStyle name="20% - Accent6 14 3" xfId="2496"/>
    <cellStyle name="20% - Accent6 15" xfId="2497"/>
    <cellStyle name="20% - Accent6 16" xfId="2498"/>
    <cellStyle name="20% - Accent6 17" xfId="2499"/>
    <cellStyle name="20% - Accent6 18" xfId="2500"/>
    <cellStyle name="20% - Accent6 19" xfId="2501"/>
    <cellStyle name="20% - Accent6 2" xfId="2502"/>
    <cellStyle name="20% - Accent6 2 10" xfId="2503"/>
    <cellStyle name="20% - Accent6 2 10 10" xfId="2504"/>
    <cellStyle name="20% - Accent6 2 10 2" xfId="2505"/>
    <cellStyle name="20% - Accent6 2 10 2 10" xfId="2506"/>
    <cellStyle name="20% - Accent6 2 10 2 2" xfId="2507"/>
    <cellStyle name="20% - Accent6 2 10 2 3" xfId="2508"/>
    <cellStyle name="20% - Accent6 2 10 2 4" xfId="2509"/>
    <cellStyle name="20% - Accent6 2 10 2 5" xfId="2510"/>
    <cellStyle name="20% - Accent6 2 10 2 6" xfId="2511"/>
    <cellStyle name="20% - Accent6 2 10 2 7" xfId="2512"/>
    <cellStyle name="20% - Accent6 2 10 2 8" xfId="2513"/>
    <cellStyle name="20% - Accent6 2 10 2 9" xfId="2514"/>
    <cellStyle name="20% - Accent6 2 10 3" xfId="2515"/>
    <cellStyle name="20% - Accent6 2 10 4" xfId="2516"/>
    <cellStyle name="20% - Accent6 2 10 5" xfId="2517"/>
    <cellStyle name="20% - Accent6 2 10 6" xfId="2518"/>
    <cellStyle name="20% - Accent6 2 10 7" xfId="2519"/>
    <cellStyle name="20% - Accent6 2 10 8" xfId="2520"/>
    <cellStyle name="20% - Accent6 2 10 9" xfId="2521"/>
    <cellStyle name="20% - Accent6 2 11" xfId="2522"/>
    <cellStyle name="20% - Accent6 2 11 10" xfId="2523"/>
    <cellStyle name="20% - Accent6 2 11 2" xfId="2524"/>
    <cellStyle name="20% - Accent6 2 11 2 10" xfId="2525"/>
    <cellStyle name="20% - Accent6 2 11 2 2" xfId="2526"/>
    <cellStyle name="20% - Accent6 2 11 2 3" xfId="2527"/>
    <cellStyle name="20% - Accent6 2 11 2 4" xfId="2528"/>
    <cellStyle name="20% - Accent6 2 11 2 5" xfId="2529"/>
    <cellStyle name="20% - Accent6 2 11 2 6" xfId="2530"/>
    <cellStyle name="20% - Accent6 2 11 2 7" xfId="2531"/>
    <cellStyle name="20% - Accent6 2 11 2 8" xfId="2532"/>
    <cellStyle name="20% - Accent6 2 11 2 9" xfId="2533"/>
    <cellStyle name="20% - Accent6 2 11 3" xfId="2534"/>
    <cellStyle name="20% - Accent6 2 11 4" xfId="2535"/>
    <cellStyle name="20% - Accent6 2 11 5" xfId="2536"/>
    <cellStyle name="20% - Accent6 2 11 6" xfId="2537"/>
    <cellStyle name="20% - Accent6 2 11 7" xfId="2538"/>
    <cellStyle name="20% - Accent6 2 11 8" xfId="2539"/>
    <cellStyle name="20% - Accent6 2 11 9" xfId="2540"/>
    <cellStyle name="20% - Accent6 2 12" xfId="2541"/>
    <cellStyle name="20% - Accent6 2 13" xfId="2542"/>
    <cellStyle name="20% - Accent6 2 14" xfId="2543"/>
    <cellStyle name="20% - Accent6 2 15" xfId="2544"/>
    <cellStyle name="20% - Accent6 2 16" xfId="2545"/>
    <cellStyle name="20% - Accent6 2 17" xfId="2546"/>
    <cellStyle name="20% - Accent6 2 18" xfId="2547"/>
    <cellStyle name="20% - Accent6 2 2" xfId="2548"/>
    <cellStyle name="20% - Accent6 2 2 10" xfId="2549"/>
    <cellStyle name="20% - Accent6 2 2 11" xfId="2550"/>
    <cellStyle name="20% - Accent6 2 2 12" xfId="2551"/>
    <cellStyle name="20% - Accent6 2 2 12 10" xfId="2552"/>
    <cellStyle name="20% - Accent6 2 2 12 2" xfId="2553"/>
    <cellStyle name="20% - Accent6 2 2 12 3" xfId="2554"/>
    <cellStyle name="20% - Accent6 2 2 12 4" xfId="2555"/>
    <cellStyle name="20% - Accent6 2 2 12 5" xfId="2556"/>
    <cellStyle name="20% - Accent6 2 2 12 6" xfId="2557"/>
    <cellStyle name="20% - Accent6 2 2 12 7" xfId="2558"/>
    <cellStyle name="20% - Accent6 2 2 12 8" xfId="2559"/>
    <cellStyle name="20% - Accent6 2 2 12 9" xfId="2560"/>
    <cellStyle name="20% - Accent6 2 2 13" xfId="2561"/>
    <cellStyle name="20% - Accent6 2 2 14" xfId="2562"/>
    <cellStyle name="20% - Accent6 2 2 15" xfId="2563"/>
    <cellStyle name="20% - Accent6 2 2 16" xfId="2564"/>
    <cellStyle name="20% - Accent6 2 2 17" xfId="2565"/>
    <cellStyle name="20% - Accent6 2 2 18" xfId="2566"/>
    <cellStyle name="20% - Accent6 2 2 19" xfId="2567"/>
    <cellStyle name="20% - Accent6 2 2 2" xfId="2568"/>
    <cellStyle name="20% - Accent6 2 2 2 2" xfId="2569"/>
    <cellStyle name="20% - Accent6 2 2 2 2 10" xfId="2570"/>
    <cellStyle name="20% - Accent6 2 2 2 2 11" xfId="2571"/>
    <cellStyle name="20% - Accent6 2 2 2 2 12" xfId="2572"/>
    <cellStyle name="20% - Accent6 2 2 2 2 13" xfId="2573"/>
    <cellStyle name="20% - Accent6 2 2 2 2 14" xfId="2574"/>
    <cellStyle name="20% - Accent6 2 2 2 2 2" xfId="2575"/>
    <cellStyle name="20% - Accent6 2 2 2 2 2 2" xfId="2576"/>
    <cellStyle name="20% - Accent6 2 2 2 2 3" xfId="2577"/>
    <cellStyle name="20% - Accent6 2 2 2 2 4" xfId="2578"/>
    <cellStyle name="20% - Accent6 2 2 2 2 5" xfId="2579"/>
    <cellStyle name="20% - Accent6 2 2 2 2 6" xfId="2580"/>
    <cellStyle name="20% - Accent6 2 2 2 2 6 10" xfId="2581"/>
    <cellStyle name="20% - Accent6 2 2 2 2 6 2" xfId="2582"/>
    <cellStyle name="20% - Accent6 2 2 2 2 6 3" xfId="2583"/>
    <cellStyle name="20% - Accent6 2 2 2 2 6 4" xfId="2584"/>
    <cellStyle name="20% - Accent6 2 2 2 2 6 5" xfId="2585"/>
    <cellStyle name="20% - Accent6 2 2 2 2 6 6" xfId="2586"/>
    <cellStyle name="20% - Accent6 2 2 2 2 6 7" xfId="2587"/>
    <cellStyle name="20% - Accent6 2 2 2 2 6 8" xfId="2588"/>
    <cellStyle name="20% - Accent6 2 2 2 2 6 9" xfId="2589"/>
    <cellStyle name="20% - Accent6 2 2 2 2 7" xfId="2590"/>
    <cellStyle name="20% - Accent6 2 2 2 2 8" xfId="2591"/>
    <cellStyle name="20% - Accent6 2 2 2 2 9" xfId="2592"/>
    <cellStyle name="20% - Accent6 2 2 2 3" xfId="2593"/>
    <cellStyle name="20% - Accent6 2 2 2 3 10" xfId="2594"/>
    <cellStyle name="20% - Accent6 2 2 2 3 11" xfId="2595"/>
    <cellStyle name="20% - Accent6 2 2 2 3 2" xfId="2596"/>
    <cellStyle name="20% - Accent6 2 2 2 3 3" xfId="2597"/>
    <cellStyle name="20% - Accent6 2 2 2 3 4" xfId="2598"/>
    <cellStyle name="20% - Accent6 2 2 2 3 5" xfId="2599"/>
    <cellStyle name="20% - Accent6 2 2 2 3 6" xfId="2600"/>
    <cellStyle name="20% - Accent6 2 2 2 3 7" xfId="2601"/>
    <cellStyle name="20% - Accent6 2 2 2 3 8" xfId="2602"/>
    <cellStyle name="20% - Accent6 2 2 2 3 9" xfId="2603"/>
    <cellStyle name="20% - Accent6 2 2 2 4" xfId="2604"/>
    <cellStyle name="20% - Accent6 2 2 2 4 10" xfId="2605"/>
    <cellStyle name="20% - Accent6 2 2 2 4 2" xfId="2606"/>
    <cellStyle name="20% - Accent6 2 2 2 4 2 10" xfId="2607"/>
    <cellStyle name="20% - Accent6 2 2 2 4 2 2" xfId="2608"/>
    <cellStyle name="20% - Accent6 2 2 2 4 2 3" xfId="2609"/>
    <cellStyle name="20% - Accent6 2 2 2 4 2 4" xfId="2610"/>
    <cellStyle name="20% - Accent6 2 2 2 4 2 5" xfId="2611"/>
    <cellStyle name="20% - Accent6 2 2 2 4 2 6" xfId="2612"/>
    <cellStyle name="20% - Accent6 2 2 2 4 2 7" xfId="2613"/>
    <cellStyle name="20% - Accent6 2 2 2 4 2 8" xfId="2614"/>
    <cellStyle name="20% - Accent6 2 2 2 4 2 9" xfId="2615"/>
    <cellStyle name="20% - Accent6 2 2 2 4 3" xfId="2616"/>
    <cellStyle name="20% - Accent6 2 2 2 4 4" xfId="2617"/>
    <cellStyle name="20% - Accent6 2 2 2 4 5" xfId="2618"/>
    <cellStyle name="20% - Accent6 2 2 2 4 6" xfId="2619"/>
    <cellStyle name="20% - Accent6 2 2 2 4 7" xfId="2620"/>
    <cellStyle name="20% - Accent6 2 2 2 4 8" xfId="2621"/>
    <cellStyle name="20% - Accent6 2 2 2 4 9" xfId="2622"/>
    <cellStyle name="20% - Accent6 2 2 2 5" xfId="2623"/>
    <cellStyle name="20% - Accent6 2 2 2 5 10" xfId="2624"/>
    <cellStyle name="20% - Accent6 2 2 2 5 2" xfId="2625"/>
    <cellStyle name="20% - Accent6 2 2 2 5 2 10" xfId="2626"/>
    <cellStyle name="20% - Accent6 2 2 2 5 2 2" xfId="2627"/>
    <cellStyle name="20% - Accent6 2 2 2 5 2 3" xfId="2628"/>
    <cellStyle name="20% - Accent6 2 2 2 5 2 4" xfId="2629"/>
    <cellStyle name="20% - Accent6 2 2 2 5 2 5" xfId="2630"/>
    <cellStyle name="20% - Accent6 2 2 2 5 2 6" xfId="2631"/>
    <cellStyle name="20% - Accent6 2 2 2 5 2 7" xfId="2632"/>
    <cellStyle name="20% - Accent6 2 2 2 5 2 8" xfId="2633"/>
    <cellStyle name="20% - Accent6 2 2 2 5 2 9" xfId="2634"/>
    <cellStyle name="20% - Accent6 2 2 2 5 3" xfId="2635"/>
    <cellStyle name="20% - Accent6 2 2 2 5 4" xfId="2636"/>
    <cellStyle name="20% - Accent6 2 2 2 5 5" xfId="2637"/>
    <cellStyle name="20% - Accent6 2 2 2 5 6" xfId="2638"/>
    <cellStyle name="20% - Accent6 2 2 2 5 7" xfId="2639"/>
    <cellStyle name="20% - Accent6 2 2 2 5 8" xfId="2640"/>
    <cellStyle name="20% - Accent6 2 2 2 5 9" xfId="2641"/>
    <cellStyle name="20% - Accent6 2 2 20" xfId="2642"/>
    <cellStyle name="20% - Accent6 2 2 3" xfId="2643"/>
    <cellStyle name="20% - Accent6 2 2 4" xfId="2644"/>
    <cellStyle name="20% - Accent6 2 2 5" xfId="2645"/>
    <cellStyle name="20% - Accent6 2 2 6" xfId="2646"/>
    <cellStyle name="20% - Accent6 2 2 7" xfId="2647"/>
    <cellStyle name="20% - Accent6 2 2 8" xfId="2648"/>
    <cellStyle name="20% - Accent6 2 2 9" xfId="2649"/>
    <cellStyle name="20% - Accent6 2 2 9 2" xfId="2650"/>
    <cellStyle name="20% - Accent6 2 3" xfId="2651"/>
    <cellStyle name="20% - Accent6 2 3 2" xfId="2652"/>
    <cellStyle name="20% - Accent6 2 3 2 10" xfId="2653"/>
    <cellStyle name="20% - Accent6 2 3 2 2" xfId="2654"/>
    <cellStyle name="20% - Accent6 2 3 2 2 10" xfId="2655"/>
    <cellStyle name="20% - Accent6 2 3 2 2 2" xfId="2656"/>
    <cellStyle name="20% - Accent6 2 3 2 2 3" xfId="2657"/>
    <cellStyle name="20% - Accent6 2 3 2 2 4" xfId="2658"/>
    <cellStyle name="20% - Accent6 2 3 2 2 5" xfId="2659"/>
    <cellStyle name="20% - Accent6 2 3 2 2 6" xfId="2660"/>
    <cellStyle name="20% - Accent6 2 3 2 2 7" xfId="2661"/>
    <cellStyle name="20% - Accent6 2 3 2 2 8" xfId="2662"/>
    <cellStyle name="20% - Accent6 2 3 2 2 9" xfId="2663"/>
    <cellStyle name="20% - Accent6 2 3 2 3" xfId="2664"/>
    <cellStyle name="20% - Accent6 2 3 2 4" xfId="2665"/>
    <cellStyle name="20% - Accent6 2 3 2 5" xfId="2666"/>
    <cellStyle name="20% - Accent6 2 3 2 6" xfId="2667"/>
    <cellStyle name="20% - Accent6 2 3 2 7" xfId="2668"/>
    <cellStyle name="20% - Accent6 2 3 2 8" xfId="2669"/>
    <cellStyle name="20% - Accent6 2 3 2 9" xfId="2670"/>
    <cellStyle name="20% - Accent6 2 4" xfId="2671"/>
    <cellStyle name="20% - Accent6 2 4 10" xfId="2672"/>
    <cellStyle name="20% - Accent6 2 4 2" xfId="2673"/>
    <cellStyle name="20% - Accent6 2 4 2 10" xfId="2674"/>
    <cellStyle name="20% - Accent6 2 4 2 2" xfId="2675"/>
    <cellStyle name="20% - Accent6 2 4 2 3" xfId="2676"/>
    <cellStyle name="20% - Accent6 2 4 2 4" xfId="2677"/>
    <cellStyle name="20% - Accent6 2 4 2 5" xfId="2678"/>
    <cellStyle name="20% - Accent6 2 4 2 6" xfId="2679"/>
    <cellStyle name="20% - Accent6 2 4 2 7" xfId="2680"/>
    <cellStyle name="20% - Accent6 2 4 2 8" xfId="2681"/>
    <cellStyle name="20% - Accent6 2 4 2 9" xfId="2682"/>
    <cellStyle name="20% - Accent6 2 4 3" xfId="2683"/>
    <cellStyle name="20% - Accent6 2 4 4" xfId="2684"/>
    <cellStyle name="20% - Accent6 2 4 5" xfId="2685"/>
    <cellStyle name="20% - Accent6 2 4 6" xfId="2686"/>
    <cellStyle name="20% - Accent6 2 4 7" xfId="2687"/>
    <cellStyle name="20% - Accent6 2 4 8" xfId="2688"/>
    <cellStyle name="20% - Accent6 2 4 9" xfId="2689"/>
    <cellStyle name="20% - Accent6 2 5" xfId="2690"/>
    <cellStyle name="20% - Accent6 2 5 10" xfId="2691"/>
    <cellStyle name="20% - Accent6 2 5 2" xfId="2692"/>
    <cellStyle name="20% - Accent6 2 5 2 10" xfId="2693"/>
    <cellStyle name="20% - Accent6 2 5 2 2" xfId="2694"/>
    <cellStyle name="20% - Accent6 2 5 2 3" xfId="2695"/>
    <cellStyle name="20% - Accent6 2 5 2 4" xfId="2696"/>
    <cellStyle name="20% - Accent6 2 5 2 5" xfId="2697"/>
    <cellStyle name="20% - Accent6 2 5 2 6" xfId="2698"/>
    <cellStyle name="20% - Accent6 2 5 2 7" xfId="2699"/>
    <cellStyle name="20% - Accent6 2 5 2 8" xfId="2700"/>
    <cellStyle name="20% - Accent6 2 5 2 9" xfId="2701"/>
    <cellStyle name="20% - Accent6 2 5 3" xfId="2702"/>
    <cellStyle name="20% - Accent6 2 5 4" xfId="2703"/>
    <cellStyle name="20% - Accent6 2 5 5" xfId="2704"/>
    <cellStyle name="20% - Accent6 2 5 6" xfId="2705"/>
    <cellStyle name="20% - Accent6 2 5 7" xfId="2706"/>
    <cellStyle name="20% - Accent6 2 5 8" xfId="2707"/>
    <cellStyle name="20% - Accent6 2 5 9" xfId="2708"/>
    <cellStyle name="20% - Accent6 2 6" xfId="2709"/>
    <cellStyle name="20% - Accent6 2 6 10" xfId="2710"/>
    <cellStyle name="20% - Accent6 2 6 2" xfId="2711"/>
    <cellStyle name="20% - Accent6 2 6 2 10" xfId="2712"/>
    <cellStyle name="20% - Accent6 2 6 2 2" xfId="2713"/>
    <cellStyle name="20% - Accent6 2 6 2 3" xfId="2714"/>
    <cellStyle name="20% - Accent6 2 6 2 4" xfId="2715"/>
    <cellStyle name="20% - Accent6 2 6 2 5" xfId="2716"/>
    <cellStyle name="20% - Accent6 2 6 2 6" xfId="2717"/>
    <cellStyle name="20% - Accent6 2 6 2 7" xfId="2718"/>
    <cellStyle name="20% - Accent6 2 6 2 8" xfId="2719"/>
    <cellStyle name="20% - Accent6 2 6 2 9" xfId="2720"/>
    <cellStyle name="20% - Accent6 2 6 3" xfId="2721"/>
    <cellStyle name="20% - Accent6 2 6 4" xfId="2722"/>
    <cellStyle name="20% - Accent6 2 6 5" xfId="2723"/>
    <cellStyle name="20% - Accent6 2 6 6" xfId="2724"/>
    <cellStyle name="20% - Accent6 2 6 7" xfId="2725"/>
    <cellStyle name="20% - Accent6 2 6 8" xfId="2726"/>
    <cellStyle name="20% - Accent6 2 6 9" xfId="2727"/>
    <cellStyle name="20% - Accent6 2 7" xfId="2728"/>
    <cellStyle name="20% - Accent6 2 7 10" xfId="2729"/>
    <cellStyle name="20% - Accent6 2 7 2" xfId="2730"/>
    <cellStyle name="20% - Accent6 2 7 2 10" xfId="2731"/>
    <cellStyle name="20% - Accent6 2 7 2 2" xfId="2732"/>
    <cellStyle name="20% - Accent6 2 7 2 3" xfId="2733"/>
    <cellStyle name="20% - Accent6 2 7 2 4" xfId="2734"/>
    <cellStyle name="20% - Accent6 2 7 2 5" xfId="2735"/>
    <cellStyle name="20% - Accent6 2 7 2 6" xfId="2736"/>
    <cellStyle name="20% - Accent6 2 7 2 7" xfId="2737"/>
    <cellStyle name="20% - Accent6 2 7 2 8" xfId="2738"/>
    <cellStyle name="20% - Accent6 2 7 2 9" xfId="2739"/>
    <cellStyle name="20% - Accent6 2 7 3" xfId="2740"/>
    <cellStyle name="20% - Accent6 2 7 4" xfId="2741"/>
    <cellStyle name="20% - Accent6 2 7 5" xfId="2742"/>
    <cellStyle name="20% - Accent6 2 7 6" xfId="2743"/>
    <cellStyle name="20% - Accent6 2 7 7" xfId="2744"/>
    <cellStyle name="20% - Accent6 2 7 8" xfId="2745"/>
    <cellStyle name="20% - Accent6 2 7 9" xfId="2746"/>
    <cellStyle name="20% - Accent6 2 8" xfId="2747"/>
    <cellStyle name="20% - Accent6 2 8 10" xfId="2748"/>
    <cellStyle name="20% - Accent6 2 8 2" xfId="2749"/>
    <cellStyle name="20% - Accent6 2 8 2 10" xfId="2750"/>
    <cellStyle name="20% - Accent6 2 8 2 2" xfId="2751"/>
    <cellStyle name="20% - Accent6 2 8 2 3" xfId="2752"/>
    <cellStyle name="20% - Accent6 2 8 2 4" xfId="2753"/>
    <cellStyle name="20% - Accent6 2 8 2 5" xfId="2754"/>
    <cellStyle name="20% - Accent6 2 8 2 6" xfId="2755"/>
    <cellStyle name="20% - Accent6 2 8 2 7" xfId="2756"/>
    <cellStyle name="20% - Accent6 2 8 2 8" xfId="2757"/>
    <cellStyle name="20% - Accent6 2 8 2 9" xfId="2758"/>
    <cellStyle name="20% - Accent6 2 8 3" xfId="2759"/>
    <cellStyle name="20% - Accent6 2 8 4" xfId="2760"/>
    <cellStyle name="20% - Accent6 2 8 5" xfId="2761"/>
    <cellStyle name="20% - Accent6 2 8 6" xfId="2762"/>
    <cellStyle name="20% - Accent6 2 8 7" xfId="2763"/>
    <cellStyle name="20% - Accent6 2 8 8" xfId="2764"/>
    <cellStyle name="20% - Accent6 2 8 9" xfId="2765"/>
    <cellStyle name="20% - Accent6 2 9" xfId="2766"/>
    <cellStyle name="20% - Accent6 2 9 10" xfId="2767"/>
    <cellStyle name="20% - Accent6 2 9 11" xfId="2768"/>
    <cellStyle name="20% - Accent6 2 9 2" xfId="2769"/>
    <cellStyle name="20% - Accent6 2 9 3" xfId="2770"/>
    <cellStyle name="20% - Accent6 2 9 4" xfId="2771"/>
    <cellStyle name="20% - Accent6 2 9 5" xfId="2772"/>
    <cellStyle name="20% - Accent6 2 9 6" xfId="2773"/>
    <cellStyle name="20% - Accent6 2 9 7" xfId="2774"/>
    <cellStyle name="20% - Accent6 2 9 8" xfId="2775"/>
    <cellStyle name="20% - Accent6 2 9 9" xfId="2776"/>
    <cellStyle name="20% - Accent6 20" xfId="2777"/>
    <cellStyle name="20% - Accent6 21" xfId="2778"/>
    <cellStyle name="20% - Accent6 3" xfId="2779"/>
    <cellStyle name="20% - Accent6 3 10" xfId="2780"/>
    <cellStyle name="20% - Accent6 3 11" xfId="2781"/>
    <cellStyle name="20% - Accent6 3 12" xfId="2782"/>
    <cellStyle name="20% - Accent6 3 13" xfId="2783"/>
    <cellStyle name="20% - Accent6 3 14" xfId="2784"/>
    <cellStyle name="20% - Accent6 3 15" xfId="2785"/>
    <cellStyle name="20% - Accent6 3 16" xfId="2786"/>
    <cellStyle name="20% - Accent6 3 17" xfId="2787"/>
    <cellStyle name="20% - Accent6 3 2" xfId="2788"/>
    <cellStyle name="20% - Accent6 3 2 2" xfId="2789"/>
    <cellStyle name="20% - Accent6 3 2 2 10" xfId="2790"/>
    <cellStyle name="20% - Accent6 3 2 2 2" xfId="2791"/>
    <cellStyle name="20% - Accent6 3 2 2 2 10" xfId="2792"/>
    <cellStyle name="20% - Accent6 3 2 2 2 2" xfId="2793"/>
    <cellStyle name="20% - Accent6 3 2 2 2 3" xfId="2794"/>
    <cellStyle name="20% - Accent6 3 2 2 2 4" xfId="2795"/>
    <cellStyle name="20% - Accent6 3 2 2 2 5" xfId="2796"/>
    <cellStyle name="20% - Accent6 3 2 2 2 6" xfId="2797"/>
    <cellStyle name="20% - Accent6 3 2 2 2 7" xfId="2798"/>
    <cellStyle name="20% - Accent6 3 2 2 2 8" xfId="2799"/>
    <cellStyle name="20% - Accent6 3 2 2 2 9" xfId="2800"/>
    <cellStyle name="20% - Accent6 3 2 2 3" xfId="2801"/>
    <cellStyle name="20% - Accent6 3 2 2 4" xfId="2802"/>
    <cellStyle name="20% - Accent6 3 2 2 5" xfId="2803"/>
    <cellStyle name="20% - Accent6 3 2 2 6" xfId="2804"/>
    <cellStyle name="20% - Accent6 3 2 2 7" xfId="2805"/>
    <cellStyle name="20% - Accent6 3 2 2 8" xfId="2806"/>
    <cellStyle name="20% - Accent6 3 2 2 9" xfId="2807"/>
    <cellStyle name="20% - Accent6 3 3" xfId="2808"/>
    <cellStyle name="20% - Accent6 3 3 10" xfId="2809"/>
    <cellStyle name="20% - Accent6 3 3 2" xfId="2810"/>
    <cellStyle name="20% - Accent6 3 3 2 10" xfId="2811"/>
    <cellStyle name="20% - Accent6 3 3 2 2" xfId="2812"/>
    <cellStyle name="20% - Accent6 3 3 2 3" xfId="2813"/>
    <cellStyle name="20% - Accent6 3 3 2 4" xfId="2814"/>
    <cellStyle name="20% - Accent6 3 3 2 5" xfId="2815"/>
    <cellStyle name="20% - Accent6 3 3 2 6" xfId="2816"/>
    <cellStyle name="20% - Accent6 3 3 2 7" xfId="2817"/>
    <cellStyle name="20% - Accent6 3 3 2 8" xfId="2818"/>
    <cellStyle name="20% - Accent6 3 3 2 9" xfId="2819"/>
    <cellStyle name="20% - Accent6 3 3 3" xfId="2820"/>
    <cellStyle name="20% - Accent6 3 3 4" xfId="2821"/>
    <cellStyle name="20% - Accent6 3 3 5" xfId="2822"/>
    <cellStyle name="20% - Accent6 3 3 6" xfId="2823"/>
    <cellStyle name="20% - Accent6 3 3 7" xfId="2824"/>
    <cellStyle name="20% - Accent6 3 3 8" xfId="2825"/>
    <cellStyle name="20% - Accent6 3 3 9" xfId="2826"/>
    <cellStyle name="20% - Accent6 3 4" xfId="2827"/>
    <cellStyle name="20% - Accent6 3 4 10" xfId="2828"/>
    <cellStyle name="20% - Accent6 3 4 2" xfId="2829"/>
    <cellStyle name="20% - Accent6 3 4 2 10" xfId="2830"/>
    <cellStyle name="20% - Accent6 3 4 2 2" xfId="2831"/>
    <cellStyle name="20% - Accent6 3 4 2 3" xfId="2832"/>
    <cellStyle name="20% - Accent6 3 4 2 4" xfId="2833"/>
    <cellStyle name="20% - Accent6 3 4 2 5" xfId="2834"/>
    <cellStyle name="20% - Accent6 3 4 2 6" xfId="2835"/>
    <cellStyle name="20% - Accent6 3 4 2 7" xfId="2836"/>
    <cellStyle name="20% - Accent6 3 4 2 8" xfId="2837"/>
    <cellStyle name="20% - Accent6 3 4 2 9" xfId="2838"/>
    <cellStyle name="20% - Accent6 3 4 3" xfId="2839"/>
    <cellStyle name="20% - Accent6 3 4 4" xfId="2840"/>
    <cellStyle name="20% - Accent6 3 4 5" xfId="2841"/>
    <cellStyle name="20% - Accent6 3 4 6" xfId="2842"/>
    <cellStyle name="20% - Accent6 3 4 7" xfId="2843"/>
    <cellStyle name="20% - Accent6 3 4 8" xfId="2844"/>
    <cellStyle name="20% - Accent6 3 4 9" xfId="2845"/>
    <cellStyle name="20% - Accent6 3 5" xfId="2846"/>
    <cellStyle name="20% - Accent6 3 5 10" xfId="2847"/>
    <cellStyle name="20% - Accent6 3 5 2" xfId="2848"/>
    <cellStyle name="20% - Accent6 3 5 2 10" xfId="2849"/>
    <cellStyle name="20% - Accent6 3 5 2 2" xfId="2850"/>
    <cellStyle name="20% - Accent6 3 5 2 3" xfId="2851"/>
    <cellStyle name="20% - Accent6 3 5 2 4" xfId="2852"/>
    <cellStyle name="20% - Accent6 3 5 2 5" xfId="2853"/>
    <cellStyle name="20% - Accent6 3 5 2 6" xfId="2854"/>
    <cellStyle name="20% - Accent6 3 5 2 7" xfId="2855"/>
    <cellStyle name="20% - Accent6 3 5 2 8" xfId="2856"/>
    <cellStyle name="20% - Accent6 3 5 2 9" xfId="2857"/>
    <cellStyle name="20% - Accent6 3 5 3" xfId="2858"/>
    <cellStyle name="20% - Accent6 3 5 4" xfId="2859"/>
    <cellStyle name="20% - Accent6 3 5 5" xfId="2860"/>
    <cellStyle name="20% - Accent6 3 5 6" xfId="2861"/>
    <cellStyle name="20% - Accent6 3 5 7" xfId="2862"/>
    <cellStyle name="20% - Accent6 3 5 8" xfId="2863"/>
    <cellStyle name="20% - Accent6 3 5 9" xfId="2864"/>
    <cellStyle name="20% - Accent6 3 6" xfId="2865"/>
    <cellStyle name="20% - Accent6 3 6 10" xfId="2866"/>
    <cellStyle name="20% - Accent6 3 6 2" xfId="2867"/>
    <cellStyle name="20% - Accent6 3 6 2 10" xfId="2868"/>
    <cellStyle name="20% - Accent6 3 6 2 2" xfId="2869"/>
    <cellStyle name="20% - Accent6 3 6 2 3" xfId="2870"/>
    <cellStyle name="20% - Accent6 3 6 2 4" xfId="2871"/>
    <cellStyle name="20% - Accent6 3 6 2 5" xfId="2872"/>
    <cellStyle name="20% - Accent6 3 6 2 6" xfId="2873"/>
    <cellStyle name="20% - Accent6 3 6 2 7" xfId="2874"/>
    <cellStyle name="20% - Accent6 3 6 2 8" xfId="2875"/>
    <cellStyle name="20% - Accent6 3 6 2 9" xfId="2876"/>
    <cellStyle name="20% - Accent6 3 6 3" xfId="2877"/>
    <cellStyle name="20% - Accent6 3 6 4" xfId="2878"/>
    <cellStyle name="20% - Accent6 3 6 5" xfId="2879"/>
    <cellStyle name="20% - Accent6 3 6 6" xfId="2880"/>
    <cellStyle name="20% - Accent6 3 6 7" xfId="2881"/>
    <cellStyle name="20% - Accent6 3 6 8" xfId="2882"/>
    <cellStyle name="20% - Accent6 3 6 9" xfId="2883"/>
    <cellStyle name="20% - Accent6 3 7" xfId="2884"/>
    <cellStyle name="20% - Accent6 3 7 10" xfId="2885"/>
    <cellStyle name="20% - Accent6 3 7 2" xfId="2886"/>
    <cellStyle name="20% - Accent6 3 7 2 10" xfId="2887"/>
    <cellStyle name="20% - Accent6 3 7 2 2" xfId="2888"/>
    <cellStyle name="20% - Accent6 3 7 2 3" xfId="2889"/>
    <cellStyle name="20% - Accent6 3 7 2 4" xfId="2890"/>
    <cellStyle name="20% - Accent6 3 7 2 5" xfId="2891"/>
    <cellStyle name="20% - Accent6 3 7 2 6" xfId="2892"/>
    <cellStyle name="20% - Accent6 3 7 2 7" xfId="2893"/>
    <cellStyle name="20% - Accent6 3 7 2 8" xfId="2894"/>
    <cellStyle name="20% - Accent6 3 7 2 9" xfId="2895"/>
    <cellStyle name="20% - Accent6 3 7 3" xfId="2896"/>
    <cellStyle name="20% - Accent6 3 7 4" xfId="2897"/>
    <cellStyle name="20% - Accent6 3 7 5" xfId="2898"/>
    <cellStyle name="20% - Accent6 3 7 6" xfId="2899"/>
    <cellStyle name="20% - Accent6 3 7 7" xfId="2900"/>
    <cellStyle name="20% - Accent6 3 7 8" xfId="2901"/>
    <cellStyle name="20% - Accent6 3 7 9" xfId="2902"/>
    <cellStyle name="20% - Accent6 3 8" xfId="2903"/>
    <cellStyle name="20% - Accent6 3 8 10" xfId="2904"/>
    <cellStyle name="20% - Accent6 3 8 2" xfId="2905"/>
    <cellStyle name="20% - Accent6 3 8 2 10" xfId="2906"/>
    <cellStyle name="20% - Accent6 3 8 2 2" xfId="2907"/>
    <cellStyle name="20% - Accent6 3 8 2 3" xfId="2908"/>
    <cellStyle name="20% - Accent6 3 8 2 4" xfId="2909"/>
    <cellStyle name="20% - Accent6 3 8 2 5" xfId="2910"/>
    <cellStyle name="20% - Accent6 3 8 2 6" xfId="2911"/>
    <cellStyle name="20% - Accent6 3 8 2 7" xfId="2912"/>
    <cellStyle name="20% - Accent6 3 8 2 8" xfId="2913"/>
    <cellStyle name="20% - Accent6 3 8 2 9" xfId="2914"/>
    <cellStyle name="20% - Accent6 3 8 3" xfId="2915"/>
    <cellStyle name="20% - Accent6 3 8 4" xfId="2916"/>
    <cellStyle name="20% - Accent6 3 8 5" xfId="2917"/>
    <cellStyle name="20% - Accent6 3 8 6" xfId="2918"/>
    <cellStyle name="20% - Accent6 3 8 7" xfId="2919"/>
    <cellStyle name="20% - Accent6 3 8 8" xfId="2920"/>
    <cellStyle name="20% - Accent6 3 8 9" xfId="2921"/>
    <cellStyle name="20% - Accent6 3 9" xfId="2922"/>
    <cellStyle name="20% - Accent6 3 9 10" xfId="2923"/>
    <cellStyle name="20% - Accent6 3 9 2" xfId="2924"/>
    <cellStyle name="20% - Accent6 3 9 3" xfId="2925"/>
    <cellStyle name="20% - Accent6 3 9 4" xfId="2926"/>
    <cellStyle name="20% - Accent6 3 9 5" xfId="2927"/>
    <cellStyle name="20% - Accent6 3 9 6" xfId="2928"/>
    <cellStyle name="20% - Accent6 3 9 7" xfId="2929"/>
    <cellStyle name="20% - Accent6 3 9 8" xfId="2930"/>
    <cellStyle name="20% - Accent6 3 9 9" xfId="2931"/>
    <cellStyle name="20% - Accent6 4" xfId="2932"/>
    <cellStyle name="20% - Accent6 4 10" xfId="2933"/>
    <cellStyle name="20% - Accent6 4 2" xfId="2934"/>
    <cellStyle name="20% - Accent6 4 2 10" xfId="2935"/>
    <cellStyle name="20% - Accent6 4 2 2" xfId="2936"/>
    <cellStyle name="20% - Accent6 4 2 3" xfId="2937"/>
    <cellStyle name="20% - Accent6 4 2 4" xfId="2938"/>
    <cellStyle name="20% - Accent6 4 2 5" xfId="2939"/>
    <cellStyle name="20% - Accent6 4 2 6" xfId="2940"/>
    <cellStyle name="20% - Accent6 4 2 7" xfId="2941"/>
    <cellStyle name="20% - Accent6 4 2 8" xfId="2942"/>
    <cellStyle name="20% - Accent6 4 2 9" xfId="2943"/>
    <cellStyle name="20% - Accent6 4 3" xfId="2944"/>
    <cellStyle name="20% - Accent6 4 4" xfId="2945"/>
    <cellStyle name="20% - Accent6 4 5" xfId="2946"/>
    <cellStyle name="20% - Accent6 4 6" xfId="2947"/>
    <cellStyle name="20% - Accent6 4 7" xfId="2948"/>
    <cellStyle name="20% - Accent6 4 8" xfId="2949"/>
    <cellStyle name="20% - Accent6 4 9" xfId="2950"/>
    <cellStyle name="20% - Accent6 5" xfId="2951"/>
    <cellStyle name="20% - Accent6 5 10" xfId="2952"/>
    <cellStyle name="20% - Accent6 5 11" xfId="2953"/>
    <cellStyle name="20% - Accent6 5 2" xfId="2954"/>
    <cellStyle name="20% - Accent6 5 3" xfId="2955"/>
    <cellStyle name="20% - Accent6 5 3 10" xfId="2956"/>
    <cellStyle name="20% - Accent6 5 3 2" xfId="2957"/>
    <cellStyle name="20% - Accent6 5 3 3" xfId="2958"/>
    <cellStyle name="20% - Accent6 5 3 4" xfId="2959"/>
    <cellStyle name="20% - Accent6 5 3 5" xfId="2960"/>
    <cellStyle name="20% - Accent6 5 3 6" xfId="2961"/>
    <cellStyle name="20% - Accent6 5 3 7" xfId="2962"/>
    <cellStyle name="20% - Accent6 5 3 8" xfId="2963"/>
    <cellStyle name="20% - Accent6 5 3 9" xfId="2964"/>
    <cellStyle name="20% - Accent6 5 4" xfId="2965"/>
    <cellStyle name="20% - Accent6 5 5" xfId="2966"/>
    <cellStyle name="20% - Accent6 5 6" xfId="2967"/>
    <cellStyle name="20% - Accent6 5 7" xfId="2968"/>
    <cellStyle name="20% - Accent6 5 8" xfId="2969"/>
    <cellStyle name="20% - Accent6 5 9" xfId="2970"/>
    <cellStyle name="20% - Accent6 6" xfId="2971"/>
    <cellStyle name="20% - Accent6 7" xfId="2972"/>
    <cellStyle name="20% - Accent6 8" xfId="2973"/>
    <cellStyle name="20% - Accent6 9" xfId="2974"/>
    <cellStyle name="40% - Accent1 10" xfId="2975"/>
    <cellStyle name="40% - Accent1 11" xfId="2976"/>
    <cellStyle name="40% - Accent1 12" xfId="2977"/>
    <cellStyle name="40% - Accent1 13" xfId="2978"/>
    <cellStyle name="40% - Accent1 14" xfId="2979"/>
    <cellStyle name="40% - Accent1 14 2" xfId="2980"/>
    <cellStyle name="40% - Accent1 14 3" xfId="2981"/>
    <cellStyle name="40% - Accent1 15" xfId="2982"/>
    <cellStyle name="40% - Accent1 16" xfId="2983"/>
    <cellStyle name="40% - Accent1 17" xfId="2984"/>
    <cellStyle name="40% - Accent1 18" xfId="2985"/>
    <cellStyle name="40% - Accent1 19" xfId="2986"/>
    <cellStyle name="40% - Accent1 2" xfId="2987"/>
    <cellStyle name="40% - Accent1 2 10" xfId="2988"/>
    <cellStyle name="40% - Accent1 2 10 10" xfId="2989"/>
    <cellStyle name="40% - Accent1 2 10 2" xfId="2990"/>
    <cellStyle name="40% - Accent1 2 10 2 10" xfId="2991"/>
    <cellStyle name="40% - Accent1 2 10 2 2" xfId="2992"/>
    <cellStyle name="40% - Accent1 2 10 2 3" xfId="2993"/>
    <cellStyle name="40% - Accent1 2 10 2 4" xfId="2994"/>
    <cellStyle name="40% - Accent1 2 10 2 5" xfId="2995"/>
    <cellStyle name="40% - Accent1 2 10 2 6" xfId="2996"/>
    <cellStyle name="40% - Accent1 2 10 2 7" xfId="2997"/>
    <cellStyle name="40% - Accent1 2 10 2 8" xfId="2998"/>
    <cellStyle name="40% - Accent1 2 10 2 9" xfId="2999"/>
    <cellStyle name="40% - Accent1 2 10 3" xfId="3000"/>
    <cellStyle name="40% - Accent1 2 10 4" xfId="3001"/>
    <cellStyle name="40% - Accent1 2 10 5" xfId="3002"/>
    <cellStyle name="40% - Accent1 2 10 6" xfId="3003"/>
    <cellStyle name="40% - Accent1 2 10 7" xfId="3004"/>
    <cellStyle name="40% - Accent1 2 10 8" xfId="3005"/>
    <cellStyle name="40% - Accent1 2 10 9" xfId="3006"/>
    <cellStyle name="40% - Accent1 2 11" xfId="3007"/>
    <cellStyle name="40% - Accent1 2 11 10" xfId="3008"/>
    <cellStyle name="40% - Accent1 2 11 2" xfId="3009"/>
    <cellStyle name="40% - Accent1 2 11 2 10" xfId="3010"/>
    <cellStyle name="40% - Accent1 2 11 2 2" xfId="3011"/>
    <cellStyle name="40% - Accent1 2 11 2 3" xfId="3012"/>
    <cellStyle name="40% - Accent1 2 11 2 4" xfId="3013"/>
    <cellStyle name="40% - Accent1 2 11 2 5" xfId="3014"/>
    <cellStyle name="40% - Accent1 2 11 2 6" xfId="3015"/>
    <cellStyle name="40% - Accent1 2 11 2 7" xfId="3016"/>
    <cellStyle name="40% - Accent1 2 11 2 8" xfId="3017"/>
    <cellStyle name="40% - Accent1 2 11 2 9" xfId="3018"/>
    <cellStyle name="40% - Accent1 2 11 3" xfId="3019"/>
    <cellStyle name="40% - Accent1 2 11 4" xfId="3020"/>
    <cellStyle name="40% - Accent1 2 11 5" xfId="3021"/>
    <cellStyle name="40% - Accent1 2 11 6" xfId="3022"/>
    <cellStyle name="40% - Accent1 2 11 7" xfId="3023"/>
    <cellStyle name="40% - Accent1 2 11 8" xfId="3024"/>
    <cellStyle name="40% - Accent1 2 11 9" xfId="3025"/>
    <cellStyle name="40% - Accent1 2 12" xfId="3026"/>
    <cellStyle name="40% - Accent1 2 13" xfId="3027"/>
    <cellStyle name="40% - Accent1 2 14" xfId="3028"/>
    <cellStyle name="40% - Accent1 2 15" xfId="3029"/>
    <cellStyle name="40% - Accent1 2 16" xfId="3030"/>
    <cellStyle name="40% - Accent1 2 17" xfId="3031"/>
    <cellStyle name="40% - Accent1 2 18" xfId="3032"/>
    <cellStyle name="40% - Accent1 2 2" xfId="3033"/>
    <cellStyle name="40% - Accent1 2 2 10" xfId="3034"/>
    <cellStyle name="40% - Accent1 2 2 11" xfId="3035"/>
    <cellStyle name="40% - Accent1 2 2 12" xfId="3036"/>
    <cellStyle name="40% - Accent1 2 2 12 10" xfId="3037"/>
    <cellStyle name="40% - Accent1 2 2 12 2" xfId="3038"/>
    <cellStyle name="40% - Accent1 2 2 12 3" xfId="3039"/>
    <cellStyle name="40% - Accent1 2 2 12 4" xfId="3040"/>
    <cellStyle name="40% - Accent1 2 2 12 5" xfId="3041"/>
    <cellStyle name="40% - Accent1 2 2 12 6" xfId="3042"/>
    <cellStyle name="40% - Accent1 2 2 12 7" xfId="3043"/>
    <cellStyle name="40% - Accent1 2 2 12 8" xfId="3044"/>
    <cellStyle name="40% - Accent1 2 2 12 9" xfId="3045"/>
    <cellStyle name="40% - Accent1 2 2 13" xfId="3046"/>
    <cellStyle name="40% - Accent1 2 2 14" xfId="3047"/>
    <cellStyle name="40% - Accent1 2 2 15" xfId="3048"/>
    <cellStyle name="40% - Accent1 2 2 16" xfId="3049"/>
    <cellStyle name="40% - Accent1 2 2 17" xfId="3050"/>
    <cellStyle name="40% - Accent1 2 2 18" xfId="3051"/>
    <cellStyle name="40% - Accent1 2 2 19" xfId="3052"/>
    <cellStyle name="40% - Accent1 2 2 2" xfId="3053"/>
    <cellStyle name="40% - Accent1 2 2 2 2" xfId="3054"/>
    <cellStyle name="40% - Accent1 2 2 2 2 10" xfId="3055"/>
    <cellStyle name="40% - Accent1 2 2 2 2 11" xfId="3056"/>
    <cellStyle name="40% - Accent1 2 2 2 2 12" xfId="3057"/>
    <cellStyle name="40% - Accent1 2 2 2 2 13" xfId="3058"/>
    <cellStyle name="40% - Accent1 2 2 2 2 14" xfId="3059"/>
    <cellStyle name="40% - Accent1 2 2 2 2 2" xfId="3060"/>
    <cellStyle name="40% - Accent1 2 2 2 2 2 2" xfId="3061"/>
    <cellStyle name="40% - Accent1 2 2 2 2 3" xfId="3062"/>
    <cellStyle name="40% - Accent1 2 2 2 2 4" xfId="3063"/>
    <cellStyle name="40% - Accent1 2 2 2 2 5" xfId="3064"/>
    <cellStyle name="40% - Accent1 2 2 2 2 6" xfId="3065"/>
    <cellStyle name="40% - Accent1 2 2 2 2 6 10" xfId="3066"/>
    <cellStyle name="40% - Accent1 2 2 2 2 6 2" xfId="3067"/>
    <cellStyle name="40% - Accent1 2 2 2 2 6 3" xfId="3068"/>
    <cellStyle name="40% - Accent1 2 2 2 2 6 4" xfId="3069"/>
    <cellStyle name="40% - Accent1 2 2 2 2 6 5" xfId="3070"/>
    <cellStyle name="40% - Accent1 2 2 2 2 6 6" xfId="3071"/>
    <cellStyle name="40% - Accent1 2 2 2 2 6 7" xfId="3072"/>
    <cellStyle name="40% - Accent1 2 2 2 2 6 8" xfId="3073"/>
    <cellStyle name="40% - Accent1 2 2 2 2 6 9" xfId="3074"/>
    <cellStyle name="40% - Accent1 2 2 2 2 7" xfId="3075"/>
    <cellStyle name="40% - Accent1 2 2 2 2 8" xfId="3076"/>
    <cellStyle name="40% - Accent1 2 2 2 2 9" xfId="3077"/>
    <cellStyle name="40% - Accent1 2 2 2 3" xfId="3078"/>
    <cellStyle name="40% - Accent1 2 2 2 3 10" xfId="3079"/>
    <cellStyle name="40% - Accent1 2 2 2 3 11" xfId="3080"/>
    <cellStyle name="40% - Accent1 2 2 2 3 2" xfId="3081"/>
    <cellStyle name="40% - Accent1 2 2 2 3 3" xfId="3082"/>
    <cellStyle name="40% - Accent1 2 2 2 3 4" xfId="3083"/>
    <cellStyle name="40% - Accent1 2 2 2 3 5" xfId="3084"/>
    <cellStyle name="40% - Accent1 2 2 2 3 6" xfId="3085"/>
    <cellStyle name="40% - Accent1 2 2 2 3 7" xfId="3086"/>
    <cellStyle name="40% - Accent1 2 2 2 3 8" xfId="3087"/>
    <cellStyle name="40% - Accent1 2 2 2 3 9" xfId="3088"/>
    <cellStyle name="40% - Accent1 2 2 2 4" xfId="3089"/>
    <cellStyle name="40% - Accent1 2 2 2 4 10" xfId="3090"/>
    <cellStyle name="40% - Accent1 2 2 2 4 2" xfId="3091"/>
    <cellStyle name="40% - Accent1 2 2 2 4 2 10" xfId="3092"/>
    <cellStyle name="40% - Accent1 2 2 2 4 2 2" xfId="3093"/>
    <cellStyle name="40% - Accent1 2 2 2 4 2 3" xfId="3094"/>
    <cellStyle name="40% - Accent1 2 2 2 4 2 4" xfId="3095"/>
    <cellStyle name="40% - Accent1 2 2 2 4 2 5" xfId="3096"/>
    <cellStyle name="40% - Accent1 2 2 2 4 2 6" xfId="3097"/>
    <cellStyle name="40% - Accent1 2 2 2 4 2 7" xfId="3098"/>
    <cellStyle name="40% - Accent1 2 2 2 4 2 8" xfId="3099"/>
    <cellStyle name="40% - Accent1 2 2 2 4 2 9" xfId="3100"/>
    <cellStyle name="40% - Accent1 2 2 2 4 3" xfId="3101"/>
    <cellStyle name="40% - Accent1 2 2 2 4 4" xfId="3102"/>
    <cellStyle name="40% - Accent1 2 2 2 4 5" xfId="3103"/>
    <cellStyle name="40% - Accent1 2 2 2 4 6" xfId="3104"/>
    <cellStyle name="40% - Accent1 2 2 2 4 7" xfId="3105"/>
    <cellStyle name="40% - Accent1 2 2 2 4 8" xfId="3106"/>
    <cellStyle name="40% - Accent1 2 2 2 4 9" xfId="3107"/>
    <cellStyle name="40% - Accent1 2 2 2 5" xfId="3108"/>
    <cellStyle name="40% - Accent1 2 2 2 5 10" xfId="3109"/>
    <cellStyle name="40% - Accent1 2 2 2 5 2" xfId="3110"/>
    <cellStyle name="40% - Accent1 2 2 2 5 2 10" xfId="3111"/>
    <cellStyle name="40% - Accent1 2 2 2 5 2 2" xfId="3112"/>
    <cellStyle name="40% - Accent1 2 2 2 5 2 3" xfId="3113"/>
    <cellStyle name="40% - Accent1 2 2 2 5 2 4" xfId="3114"/>
    <cellStyle name="40% - Accent1 2 2 2 5 2 5" xfId="3115"/>
    <cellStyle name="40% - Accent1 2 2 2 5 2 6" xfId="3116"/>
    <cellStyle name="40% - Accent1 2 2 2 5 2 7" xfId="3117"/>
    <cellStyle name="40% - Accent1 2 2 2 5 2 8" xfId="3118"/>
    <cellStyle name="40% - Accent1 2 2 2 5 2 9" xfId="3119"/>
    <cellStyle name="40% - Accent1 2 2 2 5 3" xfId="3120"/>
    <cellStyle name="40% - Accent1 2 2 2 5 4" xfId="3121"/>
    <cellStyle name="40% - Accent1 2 2 2 5 5" xfId="3122"/>
    <cellStyle name="40% - Accent1 2 2 2 5 6" xfId="3123"/>
    <cellStyle name="40% - Accent1 2 2 2 5 7" xfId="3124"/>
    <cellStyle name="40% - Accent1 2 2 2 5 8" xfId="3125"/>
    <cellStyle name="40% - Accent1 2 2 2 5 9" xfId="3126"/>
    <cellStyle name="40% - Accent1 2 2 20" xfId="3127"/>
    <cellStyle name="40% - Accent1 2 2 3" xfId="3128"/>
    <cellStyle name="40% - Accent1 2 2 4" xfId="3129"/>
    <cellStyle name="40% - Accent1 2 2 5" xfId="3130"/>
    <cellStyle name="40% - Accent1 2 2 6" xfId="3131"/>
    <cellStyle name="40% - Accent1 2 2 7" xfId="3132"/>
    <cellStyle name="40% - Accent1 2 2 8" xfId="3133"/>
    <cellStyle name="40% - Accent1 2 2 9" xfId="3134"/>
    <cellStyle name="40% - Accent1 2 2 9 2" xfId="3135"/>
    <cellStyle name="40% - Accent1 2 3" xfId="3136"/>
    <cellStyle name="40% - Accent1 2 3 2" xfId="3137"/>
    <cellStyle name="40% - Accent1 2 3 2 10" xfId="3138"/>
    <cellStyle name="40% - Accent1 2 3 2 2" xfId="3139"/>
    <cellStyle name="40% - Accent1 2 3 2 2 10" xfId="3140"/>
    <cellStyle name="40% - Accent1 2 3 2 2 2" xfId="3141"/>
    <cellStyle name="40% - Accent1 2 3 2 2 3" xfId="3142"/>
    <cellStyle name="40% - Accent1 2 3 2 2 4" xfId="3143"/>
    <cellStyle name="40% - Accent1 2 3 2 2 5" xfId="3144"/>
    <cellStyle name="40% - Accent1 2 3 2 2 6" xfId="3145"/>
    <cellStyle name="40% - Accent1 2 3 2 2 7" xfId="3146"/>
    <cellStyle name="40% - Accent1 2 3 2 2 8" xfId="3147"/>
    <cellStyle name="40% - Accent1 2 3 2 2 9" xfId="3148"/>
    <cellStyle name="40% - Accent1 2 3 2 3" xfId="3149"/>
    <cellStyle name="40% - Accent1 2 3 2 4" xfId="3150"/>
    <cellStyle name="40% - Accent1 2 3 2 5" xfId="3151"/>
    <cellStyle name="40% - Accent1 2 3 2 6" xfId="3152"/>
    <cellStyle name="40% - Accent1 2 3 2 7" xfId="3153"/>
    <cellStyle name="40% - Accent1 2 3 2 8" xfId="3154"/>
    <cellStyle name="40% - Accent1 2 3 2 9" xfId="3155"/>
    <cellStyle name="40% - Accent1 2 4" xfId="3156"/>
    <cellStyle name="40% - Accent1 2 4 10" xfId="3157"/>
    <cellStyle name="40% - Accent1 2 4 2" xfId="3158"/>
    <cellStyle name="40% - Accent1 2 4 2 10" xfId="3159"/>
    <cellStyle name="40% - Accent1 2 4 2 2" xfId="3160"/>
    <cellStyle name="40% - Accent1 2 4 2 3" xfId="3161"/>
    <cellStyle name="40% - Accent1 2 4 2 4" xfId="3162"/>
    <cellStyle name="40% - Accent1 2 4 2 5" xfId="3163"/>
    <cellStyle name="40% - Accent1 2 4 2 6" xfId="3164"/>
    <cellStyle name="40% - Accent1 2 4 2 7" xfId="3165"/>
    <cellStyle name="40% - Accent1 2 4 2 8" xfId="3166"/>
    <cellStyle name="40% - Accent1 2 4 2 9" xfId="3167"/>
    <cellStyle name="40% - Accent1 2 4 3" xfId="3168"/>
    <cellStyle name="40% - Accent1 2 4 4" xfId="3169"/>
    <cellStyle name="40% - Accent1 2 4 5" xfId="3170"/>
    <cellStyle name="40% - Accent1 2 4 6" xfId="3171"/>
    <cellStyle name="40% - Accent1 2 4 7" xfId="3172"/>
    <cellStyle name="40% - Accent1 2 4 8" xfId="3173"/>
    <cellStyle name="40% - Accent1 2 4 9" xfId="3174"/>
    <cellStyle name="40% - Accent1 2 5" xfId="3175"/>
    <cellStyle name="40% - Accent1 2 5 10" xfId="3176"/>
    <cellStyle name="40% - Accent1 2 5 2" xfId="3177"/>
    <cellStyle name="40% - Accent1 2 5 2 10" xfId="3178"/>
    <cellStyle name="40% - Accent1 2 5 2 2" xfId="3179"/>
    <cellStyle name="40% - Accent1 2 5 2 3" xfId="3180"/>
    <cellStyle name="40% - Accent1 2 5 2 4" xfId="3181"/>
    <cellStyle name="40% - Accent1 2 5 2 5" xfId="3182"/>
    <cellStyle name="40% - Accent1 2 5 2 6" xfId="3183"/>
    <cellStyle name="40% - Accent1 2 5 2 7" xfId="3184"/>
    <cellStyle name="40% - Accent1 2 5 2 8" xfId="3185"/>
    <cellStyle name="40% - Accent1 2 5 2 9" xfId="3186"/>
    <cellStyle name="40% - Accent1 2 5 3" xfId="3187"/>
    <cellStyle name="40% - Accent1 2 5 4" xfId="3188"/>
    <cellStyle name="40% - Accent1 2 5 5" xfId="3189"/>
    <cellStyle name="40% - Accent1 2 5 6" xfId="3190"/>
    <cellStyle name="40% - Accent1 2 5 7" xfId="3191"/>
    <cellStyle name="40% - Accent1 2 5 8" xfId="3192"/>
    <cellStyle name="40% - Accent1 2 5 9" xfId="3193"/>
    <cellStyle name="40% - Accent1 2 6" xfId="3194"/>
    <cellStyle name="40% - Accent1 2 6 10" xfId="3195"/>
    <cellStyle name="40% - Accent1 2 6 2" xfId="3196"/>
    <cellStyle name="40% - Accent1 2 6 2 10" xfId="3197"/>
    <cellStyle name="40% - Accent1 2 6 2 2" xfId="3198"/>
    <cellStyle name="40% - Accent1 2 6 2 3" xfId="3199"/>
    <cellStyle name="40% - Accent1 2 6 2 4" xfId="3200"/>
    <cellStyle name="40% - Accent1 2 6 2 5" xfId="3201"/>
    <cellStyle name="40% - Accent1 2 6 2 6" xfId="3202"/>
    <cellStyle name="40% - Accent1 2 6 2 7" xfId="3203"/>
    <cellStyle name="40% - Accent1 2 6 2 8" xfId="3204"/>
    <cellStyle name="40% - Accent1 2 6 2 9" xfId="3205"/>
    <cellStyle name="40% - Accent1 2 6 3" xfId="3206"/>
    <cellStyle name="40% - Accent1 2 6 4" xfId="3207"/>
    <cellStyle name="40% - Accent1 2 6 5" xfId="3208"/>
    <cellStyle name="40% - Accent1 2 6 6" xfId="3209"/>
    <cellStyle name="40% - Accent1 2 6 7" xfId="3210"/>
    <cellStyle name="40% - Accent1 2 6 8" xfId="3211"/>
    <cellStyle name="40% - Accent1 2 6 9" xfId="3212"/>
    <cellStyle name="40% - Accent1 2 7" xfId="3213"/>
    <cellStyle name="40% - Accent1 2 7 10" xfId="3214"/>
    <cellStyle name="40% - Accent1 2 7 2" xfId="3215"/>
    <cellStyle name="40% - Accent1 2 7 2 10" xfId="3216"/>
    <cellStyle name="40% - Accent1 2 7 2 2" xfId="3217"/>
    <cellStyle name="40% - Accent1 2 7 2 3" xfId="3218"/>
    <cellStyle name="40% - Accent1 2 7 2 4" xfId="3219"/>
    <cellStyle name="40% - Accent1 2 7 2 5" xfId="3220"/>
    <cellStyle name="40% - Accent1 2 7 2 6" xfId="3221"/>
    <cellStyle name="40% - Accent1 2 7 2 7" xfId="3222"/>
    <cellStyle name="40% - Accent1 2 7 2 8" xfId="3223"/>
    <cellStyle name="40% - Accent1 2 7 2 9" xfId="3224"/>
    <cellStyle name="40% - Accent1 2 7 3" xfId="3225"/>
    <cellStyle name="40% - Accent1 2 7 4" xfId="3226"/>
    <cellStyle name="40% - Accent1 2 7 5" xfId="3227"/>
    <cellStyle name="40% - Accent1 2 7 6" xfId="3228"/>
    <cellStyle name="40% - Accent1 2 7 7" xfId="3229"/>
    <cellStyle name="40% - Accent1 2 7 8" xfId="3230"/>
    <cellStyle name="40% - Accent1 2 7 9" xfId="3231"/>
    <cellStyle name="40% - Accent1 2 8" xfId="3232"/>
    <cellStyle name="40% - Accent1 2 8 10" xfId="3233"/>
    <cellStyle name="40% - Accent1 2 8 2" xfId="3234"/>
    <cellStyle name="40% - Accent1 2 8 2 10" xfId="3235"/>
    <cellStyle name="40% - Accent1 2 8 2 2" xfId="3236"/>
    <cellStyle name="40% - Accent1 2 8 2 3" xfId="3237"/>
    <cellStyle name="40% - Accent1 2 8 2 4" xfId="3238"/>
    <cellStyle name="40% - Accent1 2 8 2 5" xfId="3239"/>
    <cellStyle name="40% - Accent1 2 8 2 6" xfId="3240"/>
    <cellStyle name="40% - Accent1 2 8 2 7" xfId="3241"/>
    <cellStyle name="40% - Accent1 2 8 2 8" xfId="3242"/>
    <cellStyle name="40% - Accent1 2 8 2 9" xfId="3243"/>
    <cellStyle name="40% - Accent1 2 8 3" xfId="3244"/>
    <cellStyle name="40% - Accent1 2 8 4" xfId="3245"/>
    <cellStyle name="40% - Accent1 2 8 5" xfId="3246"/>
    <cellStyle name="40% - Accent1 2 8 6" xfId="3247"/>
    <cellStyle name="40% - Accent1 2 8 7" xfId="3248"/>
    <cellStyle name="40% - Accent1 2 8 8" xfId="3249"/>
    <cellStyle name="40% - Accent1 2 8 9" xfId="3250"/>
    <cellStyle name="40% - Accent1 2 9" xfId="3251"/>
    <cellStyle name="40% - Accent1 2 9 10" xfId="3252"/>
    <cellStyle name="40% - Accent1 2 9 11" xfId="3253"/>
    <cellStyle name="40% - Accent1 2 9 2" xfId="3254"/>
    <cellStyle name="40% - Accent1 2 9 3" xfId="3255"/>
    <cellStyle name="40% - Accent1 2 9 4" xfId="3256"/>
    <cellStyle name="40% - Accent1 2 9 5" xfId="3257"/>
    <cellStyle name="40% - Accent1 2 9 6" xfId="3258"/>
    <cellStyle name="40% - Accent1 2 9 7" xfId="3259"/>
    <cellStyle name="40% - Accent1 2 9 8" xfId="3260"/>
    <cellStyle name="40% - Accent1 2 9 9" xfId="3261"/>
    <cellStyle name="40% - Accent1 20" xfId="3262"/>
    <cellStyle name="40% - Accent1 21" xfId="3263"/>
    <cellStyle name="40% - Accent1 3" xfId="3264"/>
    <cellStyle name="40% - Accent1 3 10" xfId="3265"/>
    <cellStyle name="40% - Accent1 3 11" xfId="3266"/>
    <cellStyle name="40% - Accent1 3 12" xfId="3267"/>
    <cellStyle name="40% - Accent1 3 13" xfId="3268"/>
    <cellStyle name="40% - Accent1 3 14" xfId="3269"/>
    <cellStyle name="40% - Accent1 3 15" xfId="3270"/>
    <cellStyle name="40% - Accent1 3 16" xfId="3271"/>
    <cellStyle name="40% - Accent1 3 17" xfId="3272"/>
    <cellStyle name="40% - Accent1 3 2" xfId="3273"/>
    <cellStyle name="40% - Accent1 3 2 2" xfId="3274"/>
    <cellStyle name="40% - Accent1 3 2 2 10" xfId="3275"/>
    <cellStyle name="40% - Accent1 3 2 2 2" xfId="3276"/>
    <cellStyle name="40% - Accent1 3 2 2 2 10" xfId="3277"/>
    <cellStyle name="40% - Accent1 3 2 2 2 2" xfId="3278"/>
    <cellStyle name="40% - Accent1 3 2 2 2 3" xfId="3279"/>
    <cellStyle name="40% - Accent1 3 2 2 2 4" xfId="3280"/>
    <cellStyle name="40% - Accent1 3 2 2 2 5" xfId="3281"/>
    <cellStyle name="40% - Accent1 3 2 2 2 6" xfId="3282"/>
    <cellStyle name="40% - Accent1 3 2 2 2 7" xfId="3283"/>
    <cellStyle name="40% - Accent1 3 2 2 2 8" xfId="3284"/>
    <cellStyle name="40% - Accent1 3 2 2 2 9" xfId="3285"/>
    <cellStyle name="40% - Accent1 3 2 2 3" xfId="3286"/>
    <cellStyle name="40% - Accent1 3 2 2 4" xfId="3287"/>
    <cellStyle name="40% - Accent1 3 2 2 5" xfId="3288"/>
    <cellStyle name="40% - Accent1 3 2 2 6" xfId="3289"/>
    <cellStyle name="40% - Accent1 3 2 2 7" xfId="3290"/>
    <cellStyle name="40% - Accent1 3 2 2 8" xfId="3291"/>
    <cellStyle name="40% - Accent1 3 2 2 9" xfId="3292"/>
    <cellStyle name="40% - Accent1 3 3" xfId="3293"/>
    <cellStyle name="40% - Accent1 3 3 10" xfId="3294"/>
    <cellStyle name="40% - Accent1 3 3 2" xfId="3295"/>
    <cellStyle name="40% - Accent1 3 3 2 10" xfId="3296"/>
    <cellStyle name="40% - Accent1 3 3 2 2" xfId="3297"/>
    <cellStyle name="40% - Accent1 3 3 2 3" xfId="3298"/>
    <cellStyle name="40% - Accent1 3 3 2 4" xfId="3299"/>
    <cellStyle name="40% - Accent1 3 3 2 5" xfId="3300"/>
    <cellStyle name="40% - Accent1 3 3 2 6" xfId="3301"/>
    <cellStyle name="40% - Accent1 3 3 2 7" xfId="3302"/>
    <cellStyle name="40% - Accent1 3 3 2 8" xfId="3303"/>
    <cellStyle name="40% - Accent1 3 3 2 9" xfId="3304"/>
    <cellStyle name="40% - Accent1 3 3 3" xfId="3305"/>
    <cellStyle name="40% - Accent1 3 3 4" xfId="3306"/>
    <cellStyle name="40% - Accent1 3 3 5" xfId="3307"/>
    <cellStyle name="40% - Accent1 3 3 6" xfId="3308"/>
    <cellStyle name="40% - Accent1 3 3 7" xfId="3309"/>
    <cellStyle name="40% - Accent1 3 3 8" xfId="3310"/>
    <cellStyle name="40% - Accent1 3 3 9" xfId="3311"/>
    <cellStyle name="40% - Accent1 3 4" xfId="3312"/>
    <cellStyle name="40% - Accent1 3 4 10" xfId="3313"/>
    <cellStyle name="40% - Accent1 3 4 2" xfId="3314"/>
    <cellStyle name="40% - Accent1 3 4 2 10" xfId="3315"/>
    <cellStyle name="40% - Accent1 3 4 2 2" xfId="3316"/>
    <cellStyle name="40% - Accent1 3 4 2 3" xfId="3317"/>
    <cellStyle name="40% - Accent1 3 4 2 4" xfId="3318"/>
    <cellStyle name="40% - Accent1 3 4 2 5" xfId="3319"/>
    <cellStyle name="40% - Accent1 3 4 2 6" xfId="3320"/>
    <cellStyle name="40% - Accent1 3 4 2 7" xfId="3321"/>
    <cellStyle name="40% - Accent1 3 4 2 8" xfId="3322"/>
    <cellStyle name="40% - Accent1 3 4 2 9" xfId="3323"/>
    <cellStyle name="40% - Accent1 3 4 3" xfId="3324"/>
    <cellStyle name="40% - Accent1 3 4 4" xfId="3325"/>
    <cellStyle name="40% - Accent1 3 4 5" xfId="3326"/>
    <cellStyle name="40% - Accent1 3 4 6" xfId="3327"/>
    <cellStyle name="40% - Accent1 3 4 7" xfId="3328"/>
    <cellStyle name="40% - Accent1 3 4 8" xfId="3329"/>
    <cellStyle name="40% - Accent1 3 4 9" xfId="3330"/>
    <cellStyle name="40% - Accent1 3 5" xfId="3331"/>
    <cellStyle name="40% - Accent1 3 5 10" xfId="3332"/>
    <cellStyle name="40% - Accent1 3 5 2" xfId="3333"/>
    <cellStyle name="40% - Accent1 3 5 2 10" xfId="3334"/>
    <cellStyle name="40% - Accent1 3 5 2 2" xfId="3335"/>
    <cellStyle name="40% - Accent1 3 5 2 3" xfId="3336"/>
    <cellStyle name="40% - Accent1 3 5 2 4" xfId="3337"/>
    <cellStyle name="40% - Accent1 3 5 2 5" xfId="3338"/>
    <cellStyle name="40% - Accent1 3 5 2 6" xfId="3339"/>
    <cellStyle name="40% - Accent1 3 5 2 7" xfId="3340"/>
    <cellStyle name="40% - Accent1 3 5 2 8" xfId="3341"/>
    <cellStyle name="40% - Accent1 3 5 2 9" xfId="3342"/>
    <cellStyle name="40% - Accent1 3 5 3" xfId="3343"/>
    <cellStyle name="40% - Accent1 3 5 4" xfId="3344"/>
    <cellStyle name="40% - Accent1 3 5 5" xfId="3345"/>
    <cellStyle name="40% - Accent1 3 5 6" xfId="3346"/>
    <cellStyle name="40% - Accent1 3 5 7" xfId="3347"/>
    <cellStyle name="40% - Accent1 3 5 8" xfId="3348"/>
    <cellStyle name="40% - Accent1 3 5 9" xfId="3349"/>
    <cellStyle name="40% - Accent1 3 6" xfId="3350"/>
    <cellStyle name="40% - Accent1 3 6 10" xfId="3351"/>
    <cellStyle name="40% - Accent1 3 6 2" xfId="3352"/>
    <cellStyle name="40% - Accent1 3 6 2 10" xfId="3353"/>
    <cellStyle name="40% - Accent1 3 6 2 2" xfId="3354"/>
    <cellStyle name="40% - Accent1 3 6 2 3" xfId="3355"/>
    <cellStyle name="40% - Accent1 3 6 2 4" xfId="3356"/>
    <cellStyle name="40% - Accent1 3 6 2 5" xfId="3357"/>
    <cellStyle name="40% - Accent1 3 6 2 6" xfId="3358"/>
    <cellStyle name="40% - Accent1 3 6 2 7" xfId="3359"/>
    <cellStyle name="40% - Accent1 3 6 2 8" xfId="3360"/>
    <cellStyle name="40% - Accent1 3 6 2 9" xfId="3361"/>
    <cellStyle name="40% - Accent1 3 6 3" xfId="3362"/>
    <cellStyle name="40% - Accent1 3 6 4" xfId="3363"/>
    <cellStyle name="40% - Accent1 3 6 5" xfId="3364"/>
    <cellStyle name="40% - Accent1 3 6 6" xfId="3365"/>
    <cellStyle name="40% - Accent1 3 6 7" xfId="3366"/>
    <cellStyle name="40% - Accent1 3 6 8" xfId="3367"/>
    <cellStyle name="40% - Accent1 3 6 9" xfId="3368"/>
    <cellStyle name="40% - Accent1 3 7" xfId="3369"/>
    <cellStyle name="40% - Accent1 3 7 10" xfId="3370"/>
    <cellStyle name="40% - Accent1 3 7 2" xfId="3371"/>
    <cellStyle name="40% - Accent1 3 7 2 10" xfId="3372"/>
    <cellStyle name="40% - Accent1 3 7 2 2" xfId="3373"/>
    <cellStyle name="40% - Accent1 3 7 2 3" xfId="3374"/>
    <cellStyle name="40% - Accent1 3 7 2 4" xfId="3375"/>
    <cellStyle name="40% - Accent1 3 7 2 5" xfId="3376"/>
    <cellStyle name="40% - Accent1 3 7 2 6" xfId="3377"/>
    <cellStyle name="40% - Accent1 3 7 2 7" xfId="3378"/>
    <cellStyle name="40% - Accent1 3 7 2 8" xfId="3379"/>
    <cellStyle name="40% - Accent1 3 7 2 9" xfId="3380"/>
    <cellStyle name="40% - Accent1 3 7 3" xfId="3381"/>
    <cellStyle name="40% - Accent1 3 7 4" xfId="3382"/>
    <cellStyle name="40% - Accent1 3 7 5" xfId="3383"/>
    <cellStyle name="40% - Accent1 3 7 6" xfId="3384"/>
    <cellStyle name="40% - Accent1 3 7 7" xfId="3385"/>
    <cellStyle name="40% - Accent1 3 7 8" xfId="3386"/>
    <cellStyle name="40% - Accent1 3 7 9" xfId="3387"/>
    <cellStyle name="40% - Accent1 3 8" xfId="3388"/>
    <cellStyle name="40% - Accent1 3 8 10" xfId="3389"/>
    <cellStyle name="40% - Accent1 3 8 2" xfId="3390"/>
    <cellStyle name="40% - Accent1 3 8 2 10" xfId="3391"/>
    <cellStyle name="40% - Accent1 3 8 2 2" xfId="3392"/>
    <cellStyle name="40% - Accent1 3 8 2 3" xfId="3393"/>
    <cellStyle name="40% - Accent1 3 8 2 4" xfId="3394"/>
    <cellStyle name="40% - Accent1 3 8 2 5" xfId="3395"/>
    <cellStyle name="40% - Accent1 3 8 2 6" xfId="3396"/>
    <cellStyle name="40% - Accent1 3 8 2 7" xfId="3397"/>
    <cellStyle name="40% - Accent1 3 8 2 8" xfId="3398"/>
    <cellStyle name="40% - Accent1 3 8 2 9" xfId="3399"/>
    <cellStyle name="40% - Accent1 3 8 3" xfId="3400"/>
    <cellStyle name="40% - Accent1 3 8 4" xfId="3401"/>
    <cellStyle name="40% - Accent1 3 8 5" xfId="3402"/>
    <cellStyle name="40% - Accent1 3 8 6" xfId="3403"/>
    <cellStyle name="40% - Accent1 3 8 7" xfId="3404"/>
    <cellStyle name="40% - Accent1 3 8 8" xfId="3405"/>
    <cellStyle name="40% - Accent1 3 8 9" xfId="3406"/>
    <cellStyle name="40% - Accent1 3 9" xfId="3407"/>
    <cellStyle name="40% - Accent1 3 9 10" xfId="3408"/>
    <cellStyle name="40% - Accent1 3 9 2" xfId="3409"/>
    <cellStyle name="40% - Accent1 3 9 3" xfId="3410"/>
    <cellStyle name="40% - Accent1 3 9 4" xfId="3411"/>
    <cellStyle name="40% - Accent1 3 9 5" xfId="3412"/>
    <cellStyle name="40% - Accent1 3 9 6" xfId="3413"/>
    <cellStyle name="40% - Accent1 3 9 7" xfId="3414"/>
    <cellStyle name="40% - Accent1 3 9 8" xfId="3415"/>
    <cellStyle name="40% - Accent1 3 9 9" xfId="3416"/>
    <cellStyle name="40% - Accent1 4" xfId="3417"/>
    <cellStyle name="40% - Accent1 4 10" xfId="3418"/>
    <cellStyle name="40% - Accent1 4 2" xfId="3419"/>
    <cellStyle name="40% - Accent1 4 2 10" xfId="3420"/>
    <cellStyle name="40% - Accent1 4 2 2" xfId="3421"/>
    <cellStyle name="40% - Accent1 4 2 3" xfId="3422"/>
    <cellStyle name="40% - Accent1 4 2 4" xfId="3423"/>
    <cellStyle name="40% - Accent1 4 2 5" xfId="3424"/>
    <cellStyle name="40% - Accent1 4 2 6" xfId="3425"/>
    <cellStyle name="40% - Accent1 4 2 7" xfId="3426"/>
    <cellStyle name="40% - Accent1 4 2 8" xfId="3427"/>
    <cellStyle name="40% - Accent1 4 2 9" xfId="3428"/>
    <cellStyle name="40% - Accent1 4 3" xfId="3429"/>
    <cellStyle name="40% - Accent1 4 4" xfId="3430"/>
    <cellStyle name="40% - Accent1 4 5" xfId="3431"/>
    <cellStyle name="40% - Accent1 4 6" xfId="3432"/>
    <cellStyle name="40% - Accent1 4 7" xfId="3433"/>
    <cellStyle name="40% - Accent1 4 8" xfId="3434"/>
    <cellStyle name="40% - Accent1 4 9" xfId="3435"/>
    <cellStyle name="40% - Accent1 5" xfId="3436"/>
    <cellStyle name="40% - Accent1 5 10" xfId="3437"/>
    <cellStyle name="40% - Accent1 5 11" xfId="3438"/>
    <cellStyle name="40% - Accent1 5 2" xfId="3439"/>
    <cellStyle name="40% - Accent1 5 3" xfId="3440"/>
    <cellStyle name="40% - Accent1 5 3 10" xfId="3441"/>
    <cellStyle name="40% - Accent1 5 3 2" xfId="3442"/>
    <cellStyle name="40% - Accent1 5 3 3" xfId="3443"/>
    <cellStyle name="40% - Accent1 5 3 4" xfId="3444"/>
    <cellStyle name="40% - Accent1 5 3 5" xfId="3445"/>
    <cellStyle name="40% - Accent1 5 3 6" xfId="3446"/>
    <cellStyle name="40% - Accent1 5 3 7" xfId="3447"/>
    <cellStyle name="40% - Accent1 5 3 8" xfId="3448"/>
    <cellStyle name="40% - Accent1 5 3 9" xfId="3449"/>
    <cellStyle name="40% - Accent1 5 4" xfId="3450"/>
    <cellStyle name="40% - Accent1 5 5" xfId="3451"/>
    <cellStyle name="40% - Accent1 5 6" xfId="3452"/>
    <cellStyle name="40% - Accent1 5 7" xfId="3453"/>
    <cellStyle name="40% - Accent1 5 8" xfId="3454"/>
    <cellStyle name="40% - Accent1 5 9" xfId="3455"/>
    <cellStyle name="40% - Accent1 6" xfId="3456"/>
    <cellStyle name="40% - Accent1 7" xfId="3457"/>
    <cellStyle name="40% - Accent1 8" xfId="3458"/>
    <cellStyle name="40% - Accent1 9" xfId="3459"/>
    <cellStyle name="40% - Accent2 10" xfId="3460"/>
    <cellStyle name="40% - Accent2 11" xfId="3461"/>
    <cellStyle name="40% - Accent2 12" xfId="3462"/>
    <cellStyle name="40% - Accent2 13" xfId="3463"/>
    <cellStyle name="40% - Accent2 14" xfId="3464"/>
    <cellStyle name="40% - Accent2 14 2" xfId="3465"/>
    <cellStyle name="40% - Accent2 14 3" xfId="3466"/>
    <cellStyle name="40% - Accent2 15" xfId="3467"/>
    <cellStyle name="40% - Accent2 16" xfId="3468"/>
    <cellStyle name="40% - Accent2 17" xfId="3469"/>
    <cellStyle name="40% - Accent2 18" xfId="3470"/>
    <cellStyle name="40% - Accent2 19" xfId="3471"/>
    <cellStyle name="40% - Accent2 2" xfId="3472"/>
    <cellStyle name="40% - Accent2 2 10" xfId="3473"/>
    <cellStyle name="40% - Accent2 2 10 10" xfId="3474"/>
    <cellStyle name="40% - Accent2 2 10 2" xfId="3475"/>
    <cellStyle name="40% - Accent2 2 10 2 10" xfId="3476"/>
    <cellStyle name="40% - Accent2 2 10 2 2" xfId="3477"/>
    <cellStyle name="40% - Accent2 2 10 2 3" xfId="3478"/>
    <cellStyle name="40% - Accent2 2 10 2 4" xfId="3479"/>
    <cellStyle name="40% - Accent2 2 10 2 5" xfId="3480"/>
    <cellStyle name="40% - Accent2 2 10 2 6" xfId="3481"/>
    <cellStyle name="40% - Accent2 2 10 2 7" xfId="3482"/>
    <cellStyle name="40% - Accent2 2 10 2 8" xfId="3483"/>
    <cellStyle name="40% - Accent2 2 10 2 9" xfId="3484"/>
    <cellStyle name="40% - Accent2 2 10 3" xfId="3485"/>
    <cellStyle name="40% - Accent2 2 10 4" xfId="3486"/>
    <cellStyle name="40% - Accent2 2 10 5" xfId="3487"/>
    <cellStyle name="40% - Accent2 2 10 6" xfId="3488"/>
    <cellStyle name="40% - Accent2 2 10 7" xfId="3489"/>
    <cellStyle name="40% - Accent2 2 10 8" xfId="3490"/>
    <cellStyle name="40% - Accent2 2 10 9" xfId="3491"/>
    <cellStyle name="40% - Accent2 2 11" xfId="3492"/>
    <cellStyle name="40% - Accent2 2 11 10" xfId="3493"/>
    <cellStyle name="40% - Accent2 2 11 2" xfId="3494"/>
    <cellStyle name="40% - Accent2 2 11 2 10" xfId="3495"/>
    <cellStyle name="40% - Accent2 2 11 2 2" xfId="3496"/>
    <cellStyle name="40% - Accent2 2 11 2 3" xfId="3497"/>
    <cellStyle name="40% - Accent2 2 11 2 4" xfId="3498"/>
    <cellStyle name="40% - Accent2 2 11 2 5" xfId="3499"/>
    <cellStyle name="40% - Accent2 2 11 2 6" xfId="3500"/>
    <cellStyle name="40% - Accent2 2 11 2 7" xfId="3501"/>
    <cellStyle name="40% - Accent2 2 11 2 8" xfId="3502"/>
    <cellStyle name="40% - Accent2 2 11 2 9" xfId="3503"/>
    <cellStyle name="40% - Accent2 2 11 3" xfId="3504"/>
    <cellStyle name="40% - Accent2 2 11 4" xfId="3505"/>
    <cellStyle name="40% - Accent2 2 11 5" xfId="3506"/>
    <cellStyle name="40% - Accent2 2 11 6" xfId="3507"/>
    <cellStyle name="40% - Accent2 2 11 7" xfId="3508"/>
    <cellStyle name="40% - Accent2 2 11 8" xfId="3509"/>
    <cellStyle name="40% - Accent2 2 11 9" xfId="3510"/>
    <cellStyle name="40% - Accent2 2 12" xfId="3511"/>
    <cellStyle name="40% - Accent2 2 13" xfId="3512"/>
    <cellStyle name="40% - Accent2 2 14" xfId="3513"/>
    <cellStyle name="40% - Accent2 2 15" xfId="3514"/>
    <cellStyle name="40% - Accent2 2 16" xfId="3515"/>
    <cellStyle name="40% - Accent2 2 17" xfId="3516"/>
    <cellStyle name="40% - Accent2 2 18" xfId="3517"/>
    <cellStyle name="40% - Accent2 2 2" xfId="3518"/>
    <cellStyle name="40% - Accent2 2 2 10" xfId="3519"/>
    <cellStyle name="40% - Accent2 2 2 11" xfId="3520"/>
    <cellStyle name="40% - Accent2 2 2 12" xfId="3521"/>
    <cellStyle name="40% - Accent2 2 2 12 10" xfId="3522"/>
    <cellStyle name="40% - Accent2 2 2 12 2" xfId="3523"/>
    <cellStyle name="40% - Accent2 2 2 12 3" xfId="3524"/>
    <cellStyle name="40% - Accent2 2 2 12 4" xfId="3525"/>
    <cellStyle name="40% - Accent2 2 2 12 5" xfId="3526"/>
    <cellStyle name="40% - Accent2 2 2 12 6" xfId="3527"/>
    <cellStyle name="40% - Accent2 2 2 12 7" xfId="3528"/>
    <cellStyle name="40% - Accent2 2 2 12 8" xfId="3529"/>
    <cellStyle name="40% - Accent2 2 2 12 9" xfId="3530"/>
    <cellStyle name="40% - Accent2 2 2 13" xfId="3531"/>
    <cellStyle name="40% - Accent2 2 2 14" xfId="3532"/>
    <cellStyle name="40% - Accent2 2 2 15" xfId="3533"/>
    <cellStyle name="40% - Accent2 2 2 16" xfId="3534"/>
    <cellStyle name="40% - Accent2 2 2 17" xfId="3535"/>
    <cellStyle name="40% - Accent2 2 2 18" xfId="3536"/>
    <cellStyle name="40% - Accent2 2 2 19" xfId="3537"/>
    <cellStyle name="40% - Accent2 2 2 2" xfId="3538"/>
    <cellStyle name="40% - Accent2 2 2 2 2" xfId="3539"/>
    <cellStyle name="40% - Accent2 2 2 2 2 10" xfId="3540"/>
    <cellStyle name="40% - Accent2 2 2 2 2 11" xfId="3541"/>
    <cellStyle name="40% - Accent2 2 2 2 2 12" xfId="3542"/>
    <cellStyle name="40% - Accent2 2 2 2 2 13" xfId="3543"/>
    <cellStyle name="40% - Accent2 2 2 2 2 14" xfId="3544"/>
    <cellStyle name="40% - Accent2 2 2 2 2 2" xfId="3545"/>
    <cellStyle name="40% - Accent2 2 2 2 2 2 2" xfId="3546"/>
    <cellStyle name="40% - Accent2 2 2 2 2 3" xfId="3547"/>
    <cellStyle name="40% - Accent2 2 2 2 2 4" xfId="3548"/>
    <cellStyle name="40% - Accent2 2 2 2 2 5" xfId="3549"/>
    <cellStyle name="40% - Accent2 2 2 2 2 6" xfId="3550"/>
    <cellStyle name="40% - Accent2 2 2 2 2 6 10" xfId="3551"/>
    <cellStyle name="40% - Accent2 2 2 2 2 6 2" xfId="3552"/>
    <cellStyle name="40% - Accent2 2 2 2 2 6 3" xfId="3553"/>
    <cellStyle name="40% - Accent2 2 2 2 2 6 4" xfId="3554"/>
    <cellStyle name="40% - Accent2 2 2 2 2 6 5" xfId="3555"/>
    <cellStyle name="40% - Accent2 2 2 2 2 6 6" xfId="3556"/>
    <cellStyle name="40% - Accent2 2 2 2 2 6 7" xfId="3557"/>
    <cellStyle name="40% - Accent2 2 2 2 2 6 8" xfId="3558"/>
    <cellStyle name="40% - Accent2 2 2 2 2 6 9" xfId="3559"/>
    <cellStyle name="40% - Accent2 2 2 2 2 7" xfId="3560"/>
    <cellStyle name="40% - Accent2 2 2 2 2 8" xfId="3561"/>
    <cellStyle name="40% - Accent2 2 2 2 2 9" xfId="3562"/>
    <cellStyle name="40% - Accent2 2 2 2 3" xfId="3563"/>
    <cellStyle name="40% - Accent2 2 2 2 3 10" xfId="3564"/>
    <cellStyle name="40% - Accent2 2 2 2 3 11" xfId="3565"/>
    <cellStyle name="40% - Accent2 2 2 2 3 2" xfId="3566"/>
    <cellStyle name="40% - Accent2 2 2 2 3 3" xfId="3567"/>
    <cellStyle name="40% - Accent2 2 2 2 3 4" xfId="3568"/>
    <cellStyle name="40% - Accent2 2 2 2 3 5" xfId="3569"/>
    <cellStyle name="40% - Accent2 2 2 2 3 6" xfId="3570"/>
    <cellStyle name="40% - Accent2 2 2 2 3 7" xfId="3571"/>
    <cellStyle name="40% - Accent2 2 2 2 3 8" xfId="3572"/>
    <cellStyle name="40% - Accent2 2 2 2 3 9" xfId="3573"/>
    <cellStyle name="40% - Accent2 2 2 2 4" xfId="3574"/>
    <cellStyle name="40% - Accent2 2 2 2 4 10" xfId="3575"/>
    <cellStyle name="40% - Accent2 2 2 2 4 2" xfId="3576"/>
    <cellStyle name="40% - Accent2 2 2 2 4 2 10" xfId="3577"/>
    <cellStyle name="40% - Accent2 2 2 2 4 2 2" xfId="3578"/>
    <cellStyle name="40% - Accent2 2 2 2 4 2 3" xfId="3579"/>
    <cellStyle name="40% - Accent2 2 2 2 4 2 4" xfId="3580"/>
    <cellStyle name="40% - Accent2 2 2 2 4 2 5" xfId="3581"/>
    <cellStyle name="40% - Accent2 2 2 2 4 2 6" xfId="3582"/>
    <cellStyle name="40% - Accent2 2 2 2 4 2 7" xfId="3583"/>
    <cellStyle name="40% - Accent2 2 2 2 4 2 8" xfId="3584"/>
    <cellStyle name="40% - Accent2 2 2 2 4 2 9" xfId="3585"/>
    <cellStyle name="40% - Accent2 2 2 2 4 3" xfId="3586"/>
    <cellStyle name="40% - Accent2 2 2 2 4 4" xfId="3587"/>
    <cellStyle name="40% - Accent2 2 2 2 4 5" xfId="3588"/>
    <cellStyle name="40% - Accent2 2 2 2 4 6" xfId="3589"/>
    <cellStyle name="40% - Accent2 2 2 2 4 7" xfId="3590"/>
    <cellStyle name="40% - Accent2 2 2 2 4 8" xfId="3591"/>
    <cellStyle name="40% - Accent2 2 2 2 4 9" xfId="3592"/>
    <cellStyle name="40% - Accent2 2 2 2 5" xfId="3593"/>
    <cellStyle name="40% - Accent2 2 2 2 5 10" xfId="3594"/>
    <cellStyle name="40% - Accent2 2 2 2 5 2" xfId="3595"/>
    <cellStyle name="40% - Accent2 2 2 2 5 2 10" xfId="3596"/>
    <cellStyle name="40% - Accent2 2 2 2 5 2 2" xfId="3597"/>
    <cellStyle name="40% - Accent2 2 2 2 5 2 3" xfId="3598"/>
    <cellStyle name="40% - Accent2 2 2 2 5 2 4" xfId="3599"/>
    <cellStyle name="40% - Accent2 2 2 2 5 2 5" xfId="3600"/>
    <cellStyle name="40% - Accent2 2 2 2 5 2 6" xfId="3601"/>
    <cellStyle name="40% - Accent2 2 2 2 5 2 7" xfId="3602"/>
    <cellStyle name="40% - Accent2 2 2 2 5 2 8" xfId="3603"/>
    <cellStyle name="40% - Accent2 2 2 2 5 2 9" xfId="3604"/>
    <cellStyle name="40% - Accent2 2 2 2 5 3" xfId="3605"/>
    <cellStyle name="40% - Accent2 2 2 2 5 4" xfId="3606"/>
    <cellStyle name="40% - Accent2 2 2 2 5 5" xfId="3607"/>
    <cellStyle name="40% - Accent2 2 2 2 5 6" xfId="3608"/>
    <cellStyle name="40% - Accent2 2 2 2 5 7" xfId="3609"/>
    <cellStyle name="40% - Accent2 2 2 2 5 8" xfId="3610"/>
    <cellStyle name="40% - Accent2 2 2 2 5 9" xfId="3611"/>
    <cellStyle name="40% - Accent2 2 2 20" xfId="3612"/>
    <cellStyle name="40% - Accent2 2 2 3" xfId="3613"/>
    <cellStyle name="40% - Accent2 2 2 4" xfId="3614"/>
    <cellStyle name="40% - Accent2 2 2 5" xfId="3615"/>
    <cellStyle name="40% - Accent2 2 2 6" xfId="3616"/>
    <cellStyle name="40% - Accent2 2 2 7" xfId="3617"/>
    <cellStyle name="40% - Accent2 2 2 8" xfId="3618"/>
    <cellStyle name="40% - Accent2 2 2 9" xfId="3619"/>
    <cellStyle name="40% - Accent2 2 2 9 2" xfId="3620"/>
    <cellStyle name="40% - Accent2 2 3" xfId="3621"/>
    <cellStyle name="40% - Accent2 2 3 2" xfId="3622"/>
    <cellStyle name="40% - Accent2 2 3 2 10" xfId="3623"/>
    <cellStyle name="40% - Accent2 2 3 2 2" xfId="3624"/>
    <cellStyle name="40% - Accent2 2 3 2 2 10" xfId="3625"/>
    <cellStyle name="40% - Accent2 2 3 2 2 2" xfId="3626"/>
    <cellStyle name="40% - Accent2 2 3 2 2 3" xfId="3627"/>
    <cellStyle name="40% - Accent2 2 3 2 2 4" xfId="3628"/>
    <cellStyle name="40% - Accent2 2 3 2 2 5" xfId="3629"/>
    <cellStyle name="40% - Accent2 2 3 2 2 6" xfId="3630"/>
    <cellStyle name="40% - Accent2 2 3 2 2 7" xfId="3631"/>
    <cellStyle name="40% - Accent2 2 3 2 2 8" xfId="3632"/>
    <cellStyle name="40% - Accent2 2 3 2 2 9" xfId="3633"/>
    <cellStyle name="40% - Accent2 2 3 2 3" xfId="3634"/>
    <cellStyle name="40% - Accent2 2 3 2 4" xfId="3635"/>
    <cellStyle name="40% - Accent2 2 3 2 5" xfId="3636"/>
    <cellStyle name="40% - Accent2 2 3 2 6" xfId="3637"/>
    <cellStyle name="40% - Accent2 2 3 2 7" xfId="3638"/>
    <cellStyle name="40% - Accent2 2 3 2 8" xfId="3639"/>
    <cellStyle name="40% - Accent2 2 3 2 9" xfId="3640"/>
    <cellStyle name="40% - Accent2 2 4" xfId="3641"/>
    <cellStyle name="40% - Accent2 2 4 10" xfId="3642"/>
    <cellStyle name="40% - Accent2 2 4 2" xfId="3643"/>
    <cellStyle name="40% - Accent2 2 4 2 10" xfId="3644"/>
    <cellStyle name="40% - Accent2 2 4 2 2" xfId="3645"/>
    <cellStyle name="40% - Accent2 2 4 2 3" xfId="3646"/>
    <cellStyle name="40% - Accent2 2 4 2 4" xfId="3647"/>
    <cellStyle name="40% - Accent2 2 4 2 5" xfId="3648"/>
    <cellStyle name="40% - Accent2 2 4 2 6" xfId="3649"/>
    <cellStyle name="40% - Accent2 2 4 2 7" xfId="3650"/>
    <cellStyle name="40% - Accent2 2 4 2 8" xfId="3651"/>
    <cellStyle name="40% - Accent2 2 4 2 9" xfId="3652"/>
    <cellStyle name="40% - Accent2 2 4 3" xfId="3653"/>
    <cellStyle name="40% - Accent2 2 4 4" xfId="3654"/>
    <cellStyle name="40% - Accent2 2 4 5" xfId="3655"/>
    <cellStyle name="40% - Accent2 2 4 6" xfId="3656"/>
    <cellStyle name="40% - Accent2 2 4 7" xfId="3657"/>
    <cellStyle name="40% - Accent2 2 4 8" xfId="3658"/>
    <cellStyle name="40% - Accent2 2 4 9" xfId="3659"/>
    <cellStyle name="40% - Accent2 2 5" xfId="3660"/>
    <cellStyle name="40% - Accent2 2 5 10" xfId="3661"/>
    <cellStyle name="40% - Accent2 2 5 2" xfId="3662"/>
    <cellStyle name="40% - Accent2 2 5 2 10" xfId="3663"/>
    <cellStyle name="40% - Accent2 2 5 2 2" xfId="3664"/>
    <cellStyle name="40% - Accent2 2 5 2 3" xfId="3665"/>
    <cellStyle name="40% - Accent2 2 5 2 4" xfId="3666"/>
    <cellStyle name="40% - Accent2 2 5 2 5" xfId="3667"/>
    <cellStyle name="40% - Accent2 2 5 2 6" xfId="3668"/>
    <cellStyle name="40% - Accent2 2 5 2 7" xfId="3669"/>
    <cellStyle name="40% - Accent2 2 5 2 8" xfId="3670"/>
    <cellStyle name="40% - Accent2 2 5 2 9" xfId="3671"/>
    <cellStyle name="40% - Accent2 2 5 3" xfId="3672"/>
    <cellStyle name="40% - Accent2 2 5 4" xfId="3673"/>
    <cellStyle name="40% - Accent2 2 5 5" xfId="3674"/>
    <cellStyle name="40% - Accent2 2 5 6" xfId="3675"/>
    <cellStyle name="40% - Accent2 2 5 7" xfId="3676"/>
    <cellStyle name="40% - Accent2 2 5 8" xfId="3677"/>
    <cellStyle name="40% - Accent2 2 5 9" xfId="3678"/>
    <cellStyle name="40% - Accent2 2 6" xfId="3679"/>
    <cellStyle name="40% - Accent2 2 6 10" xfId="3680"/>
    <cellStyle name="40% - Accent2 2 6 2" xfId="3681"/>
    <cellStyle name="40% - Accent2 2 6 2 10" xfId="3682"/>
    <cellStyle name="40% - Accent2 2 6 2 2" xfId="3683"/>
    <cellStyle name="40% - Accent2 2 6 2 3" xfId="3684"/>
    <cellStyle name="40% - Accent2 2 6 2 4" xfId="3685"/>
    <cellStyle name="40% - Accent2 2 6 2 5" xfId="3686"/>
    <cellStyle name="40% - Accent2 2 6 2 6" xfId="3687"/>
    <cellStyle name="40% - Accent2 2 6 2 7" xfId="3688"/>
    <cellStyle name="40% - Accent2 2 6 2 8" xfId="3689"/>
    <cellStyle name="40% - Accent2 2 6 2 9" xfId="3690"/>
    <cellStyle name="40% - Accent2 2 6 3" xfId="3691"/>
    <cellStyle name="40% - Accent2 2 6 4" xfId="3692"/>
    <cellStyle name="40% - Accent2 2 6 5" xfId="3693"/>
    <cellStyle name="40% - Accent2 2 6 6" xfId="3694"/>
    <cellStyle name="40% - Accent2 2 6 7" xfId="3695"/>
    <cellStyle name="40% - Accent2 2 6 8" xfId="3696"/>
    <cellStyle name="40% - Accent2 2 6 9" xfId="3697"/>
    <cellStyle name="40% - Accent2 2 7" xfId="3698"/>
    <cellStyle name="40% - Accent2 2 7 10" xfId="3699"/>
    <cellStyle name="40% - Accent2 2 7 2" xfId="3700"/>
    <cellStyle name="40% - Accent2 2 7 2 10" xfId="3701"/>
    <cellStyle name="40% - Accent2 2 7 2 2" xfId="3702"/>
    <cellStyle name="40% - Accent2 2 7 2 3" xfId="3703"/>
    <cellStyle name="40% - Accent2 2 7 2 4" xfId="3704"/>
    <cellStyle name="40% - Accent2 2 7 2 5" xfId="3705"/>
    <cellStyle name="40% - Accent2 2 7 2 6" xfId="3706"/>
    <cellStyle name="40% - Accent2 2 7 2 7" xfId="3707"/>
    <cellStyle name="40% - Accent2 2 7 2 8" xfId="3708"/>
    <cellStyle name="40% - Accent2 2 7 2 9" xfId="3709"/>
    <cellStyle name="40% - Accent2 2 7 3" xfId="3710"/>
    <cellStyle name="40% - Accent2 2 7 4" xfId="3711"/>
    <cellStyle name="40% - Accent2 2 7 5" xfId="3712"/>
    <cellStyle name="40% - Accent2 2 7 6" xfId="3713"/>
    <cellStyle name="40% - Accent2 2 7 7" xfId="3714"/>
    <cellStyle name="40% - Accent2 2 7 8" xfId="3715"/>
    <cellStyle name="40% - Accent2 2 7 9" xfId="3716"/>
    <cellStyle name="40% - Accent2 2 8" xfId="3717"/>
    <cellStyle name="40% - Accent2 2 8 10" xfId="3718"/>
    <cellStyle name="40% - Accent2 2 8 2" xfId="3719"/>
    <cellStyle name="40% - Accent2 2 8 2 10" xfId="3720"/>
    <cellStyle name="40% - Accent2 2 8 2 2" xfId="3721"/>
    <cellStyle name="40% - Accent2 2 8 2 3" xfId="3722"/>
    <cellStyle name="40% - Accent2 2 8 2 4" xfId="3723"/>
    <cellStyle name="40% - Accent2 2 8 2 5" xfId="3724"/>
    <cellStyle name="40% - Accent2 2 8 2 6" xfId="3725"/>
    <cellStyle name="40% - Accent2 2 8 2 7" xfId="3726"/>
    <cellStyle name="40% - Accent2 2 8 2 8" xfId="3727"/>
    <cellStyle name="40% - Accent2 2 8 2 9" xfId="3728"/>
    <cellStyle name="40% - Accent2 2 8 3" xfId="3729"/>
    <cellStyle name="40% - Accent2 2 8 4" xfId="3730"/>
    <cellStyle name="40% - Accent2 2 8 5" xfId="3731"/>
    <cellStyle name="40% - Accent2 2 8 6" xfId="3732"/>
    <cellStyle name="40% - Accent2 2 8 7" xfId="3733"/>
    <cellStyle name="40% - Accent2 2 8 8" xfId="3734"/>
    <cellStyle name="40% - Accent2 2 8 9" xfId="3735"/>
    <cellStyle name="40% - Accent2 2 9" xfId="3736"/>
    <cellStyle name="40% - Accent2 2 9 10" xfId="3737"/>
    <cellStyle name="40% - Accent2 2 9 11" xfId="3738"/>
    <cellStyle name="40% - Accent2 2 9 2" xfId="3739"/>
    <cellStyle name="40% - Accent2 2 9 3" xfId="3740"/>
    <cellStyle name="40% - Accent2 2 9 4" xfId="3741"/>
    <cellStyle name="40% - Accent2 2 9 5" xfId="3742"/>
    <cellStyle name="40% - Accent2 2 9 6" xfId="3743"/>
    <cellStyle name="40% - Accent2 2 9 7" xfId="3744"/>
    <cellStyle name="40% - Accent2 2 9 8" xfId="3745"/>
    <cellStyle name="40% - Accent2 2 9 9" xfId="3746"/>
    <cellStyle name="40% - Accent2 20" xfId="3747"/>
    <cellStyle name="40% - Accent2 21" xfId="3748"/>
    <cellStyle name="40% - Accent2 3" xfId="3749"/>
    <cellStyle name="40% - Accent2 3 10" xfId="3750"/>
    <cellStyle name="40% - Accent2 3 11" xfId="3751"/>
    <cellStyle name="40% - Accent2 3 12" xfId="3752"/>
    <cellStyle name="40% - Accent2 3 13" xfId="3753"/>
    <cellStyle name="40% - Accent2 3 14" xfId="3754"/>
    <cellStyle name="40% - Accent2 3 15" xfId="3755"/>
    <cellStyle name="40% - Accent2 3 16" xfId="3756"/>
    <cellStyle name="40% - Accent2 3 17" xfId="3757"/>
    <cellStyle name="40% - Accent2 3 2" xfId="3758"/>
    <cellStyle name="40% - Accent2 3 2 2" xfId="3759"/>
    <cellStyle name="40% - Accent2 3 2 2 10" xfId="3760"/>
    <cellStyle name="40% - Accent2 3 2 2 2" xfId="3761"/>
    <cellStyle name="40% - Accent2 3 2 2 2 10" xfId="3762"/>
    <cellStyle name="40% - Accent2 3 2 2 2 2" xfId="3763"/>
    <cellStyle name="40% - Accent2 3 2 2 2 3" xfId="3764"/>
    <cellStyle name="40% - Accent2 3 2 2 2 4" xfId="3765"/>
    <cellStyle name="40% - Accent2 3 2 2 2 5" xfId="3766"/>
    <cellStyle name="40% - Accent2 3 2 2 2 6" xfId="3767"/>
    <cellStyle name="40% - Accent2 3 2 2 2 7" xfId="3768"/>
    <cellStyle name="40% - Accent2 3 2 2 2 8" xfId="3769"/>
    <cellStyle name="40% - Accent2 3 2 2 2 9" xfId="3770"/>
    <cellStyle name="40% - Accent2 3 2 2 3" xfId="3771"/>
    <cellStyle name="40% - Accent2 3 2 2 4" xfId="3772"/>
    <cellStyle name="40% - Accent2 3 2 2 5" xfId="3773"/>
    <cellStyle name="40% - Accent2 3 2 2 6" xfId="3774"/>
    <cellStyle name="40% - Accent2 3 2 2 7" xfId="3775"/>
    <cellStyle name="40% - Accent2 3 2 2 8" xfId="3776"/>
    <cellStyle name="40% - Accent2 3 2 2 9" xfId="3777"/>
    <cellStyle name="40% - Accent2 3 3" xfId="3778"/>
    <cellStyle name="40% - Accent2 3 3 10" xfId="3779"/>
    <cellStyle name="40% - Accent2 3 3 2" xfId="3780"/>
    <cellStyle name="40% - Accent2 3 3 2 10" xfId="3781"/>
    <cellStyle name="40% - Accent2 3 3 2 2" xfId="3782"/>
    <cellStyle name="40% - Accent2 3 3 2 3" xfId="3783"/>
    <cellStyle name="40% - Accent2 3 3 2 4" xfId="3784"/>
    <cellStyle name="40% - Accent2 3 3 2 5" xfId="3785"/>
    <cellStyle name="40% - Accent2 3 3 2 6" xfId="3786"/>
    <cellStyle name="40% - Accent2 3 3 2 7" xfId="3787"/>
    <cellStyle name="40% - Accent2 3 3 2 8" xfId="3788"/>
    <cellStyle name="40% - Accent2 3 3 2 9" xfId="3789"/>
    <cellStyle name="40% - Accent2 3 3 3" xfId="3790"/>
    <cellStyle name="40% - Accent2 3 3 4" xfId="3791"/>
    <cellStyle name="40% - Accent2 3 3 5" xfId="3792"/>
    <cellStyle name="40% - Accent2 3 3 6" xfId="3793"/>
    <cellStyle name="40% - Accent2 3 3 7" xfId="3794"/>
    <cellStyle name="40% - Accent2 3 3 8" xfId="3795"/>
    <cellStyle name="40% - Accent2 3 3 9" xfId="3796"/>
    <cellStyle name="40% - Accent2 3 4" xfId="3797"/>
    <cellStyle name="40% - Accent2 3 4 10" xfId="3798"/>
    <cellStyle name="40% - Accent2 3 4 2" xfId="3799"/>
    <cellStyle name="40% - Accent2 3 4 2 10" xfId="3800"/>
    <cellStyle name="40% - Accent2 3 4 2 2" xfId="3801"/>
    <cellStyle name="40% - Accent2 3 4 2 3" xfId="3802"/>
    <cellStyle name="40% - Accent2 3 4 2 4" xfId="3803"/>
    <cellStyle name="40% - Accent2 3 4 2 5" xfId="3804"/>
    <cellStyle name="40% - Accent2 3 4 2 6" xfId="3805"/>
    <cellStyle name="40% - Accent2 3 4 2 7" xfId="3806"/>
    <cellStyle name="40% - Accent2 3 4 2 8" xfId="3807"/>
    <cellStyle name="40% - Accent2 3 4 2 9" xfId="3808"/>
    <cellStyle name="40% - Accent2 3 4 3" xfId="3809"/>
    <cellStyle name="40% - Accent2 3 4 4" xfId="3810"/>
    <cellStyle name="40% - Accent2 3 4 5" xfId="3811"/>
    <cellStyle name="40% - Accent2 3 4 6" xfId="3812"/>
    <cellStyle name="40% - Accent2 3 4 7" xfId="3813"/>
    <cellStyle name="40% - Accent2 3 4 8" xfId="3814"/>
    <cellStyle name="40% - Accent2 3 4 9" xfId="3815"/>
    <cellStyle name="40% - Accent2 3 5" xfId="3816"/>
    <cellStyle name="40% - Accent2 3 5 10" xfId="3817"/>
    <cellStyle name="40% - Accent2 3 5 2" xfId="3818"/>
    <cellStyle name="40% - Accent2 3 5 2 10" xfId="3819"/>
    <cellStyle name="40% - Accent2 3 5 2 2" xfId="3820"/>
    <cellStyle name="40% - Accent2 3 5 2 3" xfId="3821"/>
    <cellStyle name="40% - Accent2 3 5 2 4" xfId="3822"/>
    <cellStyle name="40% - Accent2 3 5 2 5" xfId="3823"/>
    <cellStyle name="40% - Accent2 3 5 2 6" xfId="3824"/>
    <cellStyle name="40% - Accent2 3 5 2 7" xfId="3825"/>
    <cellStyle name="40% - Accent2 3 5 2 8" xfId="3826"/>
    <cellStyle name="40% - Accent2 3 5 2 9" xfId="3827"/>
    <cellStyle name="40% - Accent2 3 5 3" xfId="3828"/>
    <cellStyle name="40% - Accent2 3 5 4" xfId="3829"/>
    <cellStyle name="40% - Accent2 3 5 5" xfId="3830"/>
    <cellStyle name="40% - Accent2 3 5 6" xfId="3831"/>
    <cellStyle name="40% - Accent2 3 5 7" xfId="3832"/>
    <cellStyle name="40% - Accent2 3 5 8" xfId="3833"/>
    <cellStyle name="40% - Accent2 3 5 9" xfId="3834"/>
    <cellStyle name="40% - Accent2 3 6" xfId="3835"/>
    <cellStyle name="40% - Accent2 3 6 10" xfId="3836"/>
    <cellStyle name="40% - Accent2 3 6 2" xfId="3837"/>
    <cellStyle name="40% - Accent2 3 6 2 10" xfId="3838"/>
    <cellStyle name="40% - Accent2 3 6 2 2" xfId="3839"/>
    <cellStyle name="40% - Accent2 3 6 2 3" xfId="3840"/>
    <cellStyle name="40% - Accent2 3 6 2 4" xfId="3841"/>
    <cellStyle name="40% - Accent2 3 6 2 5" xfId="3842"/>
    <cellStyle name="40% - Accent2 3 6 2 6" xfId="3843"/>
    <cellStyle name="40% - Accent2 3 6 2 7" xfId="3844"/>
    <cellStyle name="40% - Accent2 3 6 2 8" xfId="3845"/>
    <cellStyle name="40% - Accent2 3 6 2 9" xfId="3846"/>
    <cellStyle name="40% - Accent2 3 6 3" xfId="3847"/>
    <cellStyle name="40% - Accent2 3 6 4" xfId="3848"/>
    <cellStyle name="40% - Accent2 3 6 5" xfId="3849"/>
    <cellStyle name="40% - Accent2 3 6 6" xfId="3850"/>
    <cellStyle name="40% - Accent2 3 6 7" xfId="3851"/>
    <cellStyle name="40% - Accent2 3 6 8" xfId="3852"/>
    <cellStyle name="40% - Accent2 3 6 9" xfId="3853"/>
    <cellStyle name="40% - Accent2 3 7" xfId="3854"/>
    <cellStyle name="40% - Accent2 3 7 10" xfId="3855"/>
    <cellStyle name="40% - Accent2 3 7 2" xfId="3856"/>
    <cellStyle name="40% - Accent2 3 7 2 10" xfId="3857"/>
    <cellStyle name="40% - Accent2 3 7 2 2" xfId="3858"/>
    <cellStyle name="40% - Accent2 3 7 2 3" xfId="3859"/>
    <cellStyle name="40% - Accent2 3 7 2 4" xfId="3860"/>
    <cellStyle name="40% - Accent2 3 7 2 5" xfId="3861"/>
    <cellStyle name="40% - Accent2 3 7 2 6" xfId="3862"/>
    <cellStyle name="40% - Accent2 3 7 2 7" xfId="3863"/>
    <cellStyle name="40% - Accent2 3 7 2 8" xfId="3864"/>
    <cellStyle name="40% - Accent2 3 7 2 9" xfId="3865"/>
    <cellStyle name="40% - Accent2 3 7 3" xfId="3866"/>
    <cellStyle name="40% - Accent2 3 7 4" xfId="3867"/>
    <cellStyle name="40% - Accent2 3 7 5" xfId="3868"/>
    <cellStyle name="40% - Accent2 3 7 6" xfId="3869"/>
    <cellStyle name="40% - Accent2 3 7 7" xfId="3870"/>
    <cellStyle name="40% - Accent2 3 7 8" xfId="3871"/>
    <cellStyle name="40% - Accent2 3 7 9" xfId="3872"/>
    <cellStyle name="40% - Accent2 3 8" xfId="3873"/>
    <cellStyle name="40% - Accent2 3 8 10" xfId="3874"/>
    <cellStyle name="40% - Accent2 3 8 2" xfId="3875"/>
    <cellStyle name="40% - Accent2 3 8 2 10" xfId="3876"/>
    <cellStyle name="40% - Accent2 3 8 2 2" xfId="3877"/>
    <cellStyle name="40% - Accent2 3 8 2 3" xfId="3878"/>
    <cellStyle name="40% - Accent2 3 8 2 4" xfId="3879"/>
    <cellStyle name="40% - Accent2 3 8 2 5" xfId="3880"/>
    <cellStyle name="40% - Accent2 3 8 2 6" xfId="3881"/>
    <cellStyle name="40% - Accent2 3 8 2 7" xfId="3882"/>
    <cellStyle name="40% - Accent2 3 8 2 8" xfId="3883"/>
    <cellStyle name="40% - Accent2 3 8 2 9" xfId="3884"/>
    <cellStyle name="40% - Accent2 3 8 3" xfId="3885"/>
    <cellStyle name="40% - Accent2 3 8 4" xfId="3886"/>
    <cellStyle name="40% - Accent2 3 8 5" xfId="3887"/>
    <cellStyle name="40% - Accent2 3 8 6" xfId="3888"/>
    <cellStyle name="40% - Accent2 3 8 7" xfId="3889"/>
    <cellStyle name="40% - Accent2 3 8 8" xfId="3890"/>
    <cellStyle name="40% - Accent2 3 8 9" xfId="3891"/>
    <cellStyle name="40% - Accent2 3 9" xfId="3892"/>
    <cellStyle name="40% - Accent2 3 9 10" xfId="3893"/>
    <cellStyle name="40% - Accent2 3 9 2" xfId="3894"/>
    <cellStyle name="40% - Accent2 3 9 3" xfId="3895"/>
    <cellStyle name="40% - Accent2 3 9 4" xfId="3896"/>
    <cellStyle name="40% - Accent2 3 9 5" xfId="3897"/>
    <cellStyle name="40% - Accent2 3 9 6" xfId="3898"/>
    <cellStyle name="40% - Accent2 3 9 7" xfId="3899"/>
    <cellStyle name="40% - Accent2 3 9 8" xfId="3900"/>
    <cellStyle name="40% - Accent2 3 9 9" xfId="3901"/>
    <cellStyle name="40% - Accent2 4" xfId="3902"/>
    <cellStyle name="40% - Accent2 4 10" xfId="3903"/>
    <cellStyle name="40% - Accent2 4 2" xfId="3904"/>
    <cellStyle name="40% - Accent2 4 2 10" xfId="3905"/>
    <cellStyle name="40% - Accent2 4 2 2" xfId="3906"/>
    <cellStyle name="40% - Accent2 4 2 3" xfId="3907"/>
    <cellStyle name="40% - Accent2 4 2 4" xfId="3908"/>
    <cellStyle name="40% - Accent2 4 2 5" xfId="3909"/>
    <cellStyle name="40% - Accent2 4 2 6" xfId="3910"/>
    <cellStyle name="40% - Accent2 4 2 7" xfId="3911"/>
    <cellStyle name="40% - Accent2 4 2 8" xfId="3912"/>
    <cellStyle name="40% - Accent2 4 2 9" xfId="3913"/>
    <cellStyle name="40% - Accent2 4 3" xfId="3914"/>
    <cellStyle name="40% - Accent2 4 4" xfId="3915"/>
    <cellStyle name="40% - Accent2 4 5" xfId="3916"/>
    <cellStyle name="40% - Accent2 4 6" xfId="3917"/>
    <cellStyle name="40% - Accent2 4 7" xfId="3918"/>
    <cellStyle name="40% - Accent2 4 8" xfId="3919"/>
    <cellStyle name="40% - Accent2 4 9" xfId="3920"/>
    <cellStyle name="40% - Accent2 5" xfId="3921"/>
    <cellStyle name="40% - Accent2 5 10" xfId="3922"/>
    <cellStyle name="40% - Accent2 5 11" xfId="3923"/>
    <cellStyle name="40% - Accent2 5 2" xfId="3924"/>
    <cellStyle name="40% - Accent2 5 3" xfId="3925"/>
    <cellStyle name="40% - Accent2 5 3 10" xfId="3926"/>
    <cellStyle name="40% - Accent2 5 3 2" xfId="3927"/>
    <cellStyle name="40% - Accent2 5 3 3" xfId="3928"/>
    <cellStyle name="40% - Accent2 5 3 4" xfId="3929"/>
    <cellStyle name="40% - Accent2 5 3 5" xfId="3930"/>
    <cellStyle name="40% - Accent2 5 3 6" xfId="3931"/>
    <cellStyle name="40% - Accent2 5 3 7" xfId="3932"/>
    <cellStyle name="40% - Accent2 5 3 8" xfId="3933"/>
    <cellStyle name="40% - Accent2 5 3 9" xfId="3934"/>
    <cellStyle name="40% - Accent2 5 4" xfId="3935"/>
    <cellStyle name="40% - Accent2 5 5" xfId="3936"/>
    <cellStyle name="40% - Accent2 5 6" xfId="3937"/>
    <cellStyle name="40% - Accent2 5 7" xfId="3938"/>
    <cellStyle name="40% - Accent2 5 8" xfId="3939"/>
    <cellStyle name="40% - Accent2 5 9" xfId="3940"/>
    <cellStyle name="40% - Accent2 6" xfId="3941"/>
    <cellStyle name="40% - Accent2 7" xfId="3942"/>
    <cellStyle name="40% - Accent2 8" xfId="3943"/>
    <cellStyle name="40% - Accent2 9" xfId="3944"/>
    <cellStyle name="40% - Accent3 10" xfId="3945"/>
    <cellStyle name="40% - Accent3 11" xfId="3946"/>
    <cellStyle name="40% - Accent3 12" xfId="3947"/>
    <cellStyle name="40% - Accent3 13" xfId="3948"/>
    <cellStyle name="40% - Accent3 14" xfId="3949"/>
    <cellStyle name="40% - Accent3 14 2" xfId="3950"/>
    <cellStyle name="40% - Accent3 14 3" xfId="3951"/>
    <cellStyle name="40% - Accent3 15" xfId="3952"/>
    <cellStyle name="40% - Accent3 16" xfId="3953"/>
    <cellStyle name="40% - Accent3 17" xfId="3954"/>
    <cellStyle name="40% - Accent3 18" xfId="3955"/>
    <cellStyle name="40% - Accent3 19" xfId="3956"/>
    <cellStyle name="40% - Accent3 2" xfId="3957"/>
    <cellStyle name="40% - Accent3 2 10" xfId="3958"/>
    <cellStyle name="40% - Accent3 2 10 10" xfId="3959"/>
    <cellStyle name="40% - Accent3 2 10 2" xfId="3960"/>
    <cellStyle name="40% - Accent3 2 10 2 10" xfId="3961"/>
    <cellStyle name="40% - Accent3 2 10 2 2" xfId="3962"/>
    <cellStyle name="40% - Accent3 2 10 2 3" xfId="3963"/>
    <cellStyle name="40% - Accent3 2 10 2 4" xfId="3964"/>
    <cellStyle name="40% - Accent3 2 10 2 5" xfId="3965"/>
    <cellStyle name="40% - Accent3 2 10 2 6" xfId="3966"/>
    <cellStyle name="40% - Accent3 2 10 2 7" xfId="3967"/>
    <cellStyle name="40% - Accent3 2 10 2 8" xfId="3968"/>
    <cellStyle name="40% - Accent3 2 10 2 9" xfId="3969"/>
    <cellStyle name="40% - Accent3 2 10 3" xfId="3970"/>
    <cellStyle name="40% - Accent3 2 10 4" xfId="3971"/>
    <cellStyle name="40% - Accent3 2 10 5" xfId="3972"/>
    <cellStyle name="40% - Accent3 2 10 6" xfId="3973"/>
    <cellStyle name="40% - Accent3 2 10 7" xfId="3974"/>
    <cellStyle name="40% - Accent3 2 10 8" xfId="3975"/>
    <cellStyle name="40% - Accent3 2 10 9" xfId="3976"/>
    <cellStyle name="40% - Accent3 2 11" xfId="3977"/>
    <cellStyle name="40% - Accent3 2 11 10" xfId="3978"/>
    <cellStyle name="40% - Accent3 2 11 2" xfId="3979"/>
    <cellStyle name="40% - Accent3 2 11 2 10" xfId="3980"/>
    <cellStyle name="40% - Accent3 2 11 2 2" xfId="3981"/>
    <cellStyle name="40% - Accent3 2 11 2 3" xfId="3982"/>
    <cellStyle name="40% - Accent3 2 11 2 4" xfId="3983"/>
    <cellStyle name="40% - Accent3 2 11 2 5" xfId="3984"/>
    <cellStyle name="40% - Accent3 2 11 2 6" xfId="3985"/>
    <cellStyle name="40% - Accent3 2 11 2 7" xfId="3986"/>
    <cellStyle name="40% - Accent3 2 11 2 8" xfId="3987"/>
    <cellStyle name="40% - Accent3 2 11 2 9" xfId="3988"/>
    <cellStyle name="40% - Accent3 2 11 3" xfId="3989"/>
    <cellStyle name="40% - Accent3 2 11 4" xfId="3990"/>
    <cellStyle name="40% - Accent3 2 11 5" xfId="3991"/>
    <cellStyle name="40% - Accent3 2 11 6" xfId="3992"/>
    <cellStyle name="40% - Accent3 2 11 7" xfId="3993"/>
    <cellStyle name="40% - Accent3 2 11 8" xfId="3994"/>
    <cellStyle name="40% - Accent3 2 11 9" xfId="3995"/>
    <cellStyle name="40% - Accent3 2 12" xfId="3996"/>
    <cellStyle name="40% - Accent3 2 13" xfId="3997"/>
    <cellStyle name="40% - Accent3 2 14" xfId="3998"/>
    <cellStyle name="40% - Accent3 2 15" xfId="3999"/>
    <cellStyle name="40% - Accent3 2 16" xfId="4000"/>
    <cellStyle name="40% - Accent3 2 17" xfId="4001"/>
    <cellStyle name="40% - Accent3 2 18" xfId="4002"/>
    <cellStyle name="40% - Accent3 2 2" xfId="4003"/>
    <cellStyle name="40% - Accent3 2 2 10" xfId="4004"/>
    <cellStyle name="40% - Accent3 2 2 11" xfId="4005"/>
    <cellStyle name="40% - Accent3 2 2 12" xfId="4006"/>
    <cellStyle name="40% - Accent3 2 2 12 10" xfId="4007"/>
    <cellStyle name="40% - Accent3 2 2 12 2" xfId="4008"/>
    <cellStyle name="40% - Accent3 2 2 12 3" xfId="4009"/>
    <cellStyle name="40% - Accent3 2 2 12 4" xfId="4010"/>
    <cellStyle name="40% - Accent3 2 2 12 5" xfId="4011"/>
    <cellStyle name="40% - Accent3 2 2 12 6" xfId="4012"/>
    <cellStyle name="40% - Accent3 2 2 12 7" xfId="4013"/>
    <cellStyle name="40% - Accent3 2 2 12 8" xfId="4014"/>
    <cellStyle name="40% - Accent3 2 2 12 9" xfId="4015"/>
    <cellStyle name="40% - Accent3 2 2 13" xfId="4016"/>
    <cellStyle name="40% - Accent3 2 2 14" xfId="4017"/>
    <cellStyle name="40% - Accent3 2 2 15" xfId="4018"/>
    <cellStyle name="40% - Accent3 2 2 16" xfId="4019"/>
    <cellStyle name="40% - Accent3 2 2 17" xfId="4020"/>
    <cellStyle name="40% - Accent3 2 2 18" xfId="4021"/>
    <cellStyle name="40% - Accent3 2 2 19" xfId="4022"/>
    <cellStyle name="40% - Accent3 2 2 2" xfId="4023"/>
    <cellStyle name="40% - Accent3 2 2 2 2" xfId="4024"/>
    <cellStyle name="40% - Accent3 2 2 2 2 10" xfId="4025"/>
    <cellStyle name="40% - Accent3 2 2 2 2 11" xfId="4026"/>
    <cellStyle name="40% - Accent3 2 2 2 2 12" xfId="4027"/>
    <cellStyle name="40% - Accent3 2 2 2 2 13" xfId="4028"/>
    <cellStyle name="40% - Accent3 2 2 2 2 14" xfId="4029"/>
    <cellStyle name="40% - Accent3 2 2 2 2 2" xfId="4030"/>
    <cellStyle name="40% - Accent3 2 2 2 2 2 2" xfId="4031"/>
    <cellStyle name="40% - Accent3 2 2 2 2 3" xfId="4032"/>
    <cellStyle name="40% - Accent3 2 2 2 2 4" xfId="4033"/>
    <cellStyle name="40% - Accent3 2 2 2 2 5" xfId="4034"/>
    <cellStyle name="40% - Accent3 2 2 2 2 6" xfId="4035"/>
    <cellStyle name="40% - Accent3 2 2 2 2 6 10" xfId="4036"/>
    <cellStyle name="40% - Accent3 2 2 2 2 6 2" xfId="4037"/>
    <cellStyle name="40% - Accent3 2 2 2 2 6 3" xfId="4038"/>
    <cellStyle name="40% - Accent3 2 2 2 2 6 4" xfId="4039"/>
    <cellStyle name="40% - Accent3 2 2 2 2 6 5" xfId="4040"/>
    <cellStyle name="40% - Accent3 2 2 2 2 6 6" xfId="4041"/>
    <cellStyle name="40% - Accent3 2 2 2 2 6 7" xfId="4042"/>
    <cellStyle name="40% - Accent3 2 2 2 2 6 8" xfId="4043"/>
    <cellStyle name="40% - Accent3 2 2 2 2 6 9" xfId="4044"/>
    <cellStyle name="40% - Accent3 2 2 2 2 7" xfId="4045"/>
    <cellStyle name="40% - Accent3 2 2 2 2 8" xfId="4046"/>
    <cellStyle name="40% - Accent3 2 2 2 2 9" xfId="4047"/>
    <cellStyle name="40% - Accent3 2 2 2 3" xfId="4048"/>
    <cellStyle name="40% - Accent3 2 2 2 3 10" xfId="4049"/>
    <cellStyle name="40% - Accent3 2 2 2 3 11" xfId="4050"/>
    <cellStyle name="40% - Accent3 2 2 2 3 2" xfId="4051"/>
    <cellStyle name="40% - Accent3 2 2 2 3 3" xfId="4052"/>
    <cellStyle name="40% - Accent3 2 2 2 3 4" xfId="4053"/>
    <cellStyle name="40% - Accent3 2 2 2 3 5" xfId="4054"/>
    <cellStyle name="40% - Accent3 2 2 2 3 6" xfId="4055"/>
    <cellStyle name="40% - Accent3 2 2 2 3 7" xfId="4056"/>
    <cellStyle name="40% - Accent3 2 2 2 3 8" xfId="4057"/>
    <cellStyle name="40% - Accent3 2 2 2 3 9" xfId="4058"/>
    <cellStyle name="40% - Accent3 2 2 2 4" xfId="4059"/>
    <cellStyle name="40% - Accent3 2 2 2 4 10" xfId="4060"/>
    <cellStyle name="40% - Accent3 2 2 2 4 2" xfId="4061"/>
    <cellStyle name="40% - Accent3 2 2 2 4 2 10" xfId="4062"/>
    <cellStyle name="40% - Accent3 2 2 2 4 2 2" xfId="4063"/>
    <cellStyle name="40% - Accent3 2 2 2 4 2 3" xfId="4064"/>
    <cellStyle name="40% - Accent3 2 2 2 4 2 4" xfId="4065"/>
    <cellStyle name="40% - Accent3 2 2 2 4 2 5" xfId="4066"/>
    <cellStyle name="40% - Accent3 2 2 2 4 2 6" xfId="4067"/>
    <cellStyle name="40% - Accent3 2 2 2 4 2 7" xfId="4068"/>
    <cellStyle name="40% - Accent3 2 2 2 4 2 8" xfId="4069"/>
    <cellStyle name="40% - Accent3 2 2 2 4 2 9" xfId="4070"/>
    <cellStyle name="40% - Accent3 2 2 2 4 3" xfId="4071"/>
    <cellStyle name="40% - Accent3 2 2 2 4 4" xfId="4072"/>
    <cellStyle name="40% - Accent3 2 2 2 4 5" xfId="4073"/>
    <cellStyle name="40% - Accent3 2 2 2 4 6" xfId="4074"/>
    <cellStyle name="40% - Accent3 2 2 2 4 7" xfId="4075"/>
    <cellStyle name="40% - Accent3 2 2 2 4 8" xfId="4076"/>
    <cellStyle name="40% - Accent3 2 2 2 4 9" xfId="4077"/>
    <cellStyle name="40% - Accent3 2 2 2 5" xfId="4078"/>
    <cellStyle name="40% - Accent3 2 2 2 5 10" xfId="4079"/>
    <cellStyle name="40% - Accent3 2 2 2 5 2" xfId="4080"/>
    <cellStyle name="40% - Accent3 2 2 2 5 2 10" xfId="4081"/>
    <cellStyle name="40% - Accent3 2 2 2 5 2 2" xfId="4082"/>
    <cellStyle name="40% - Accent3 2 2 2 5 2 3" xfId="4083"/>
    <cellStyle name="40% - Accent3 2 2 2 5 2 4" xfId="4084"/>
    <cellStyle name="40% - Accent3 2 2 2 5 2 5" xfId="4085"/>
    <cellStyle name="40% - Accent3 2 2 2 5 2 6" xfId="4086"/>
    <cellStyle name="40% - Accent3 2 2 2 5 2 7" xfId="4087"/>
    <cellStyle name="40% - Accent3 2 2 2 5 2 8" xfId="4088"/>
    <cellStyle name="40% - Accent3 2 2 2 5 2 9" xfId="4089"/>
    <cellStyle name="40% - Accent3 2 2 2 5 3" xfId="4090"/>
    <cellStyle name="40% - Accent3 2 2 2 5 4" xfId="4091"/>
    <cellStyle name="40% - Accent3 2 2 2 5 5" xfId="4092"/>
    <cellStyle name="40% - Accent3 2 2 2 5 6" xfId="4093"/>
    <cellStyle name="40% - Accent3 2 2 2 5 7" xfId="4094"/>
    <cellStyle name="40% - Accent3 2 2 2 5 8" xfId="4095"/>
    <cellStyle name="40% - Accent3 2 2 2 5 9" xfId="4096"/>
    <cellStyle name="40% - Accent3 2 2 20" xfId="4097"/>
    <cellStyle name="40% - Accent3 2 2 3" xfId="4098"/>
    <cellStyle name="40% - Accent3 2 2 4" xfId="4099"/>
    <cellStyle name="40% - Accent3 2 2 5" xfId="4100"/>
    <cellStyle name="40% - Accent3 2 2 6" xfId="4101"/>
    <cellStyle name="40% - Accent3 2 2 7" xfId="4102"/>
    <cellStyle name="40% - Accent3 2 2 8" xfId="4103"/>
    <cellStyle name="40% - Accent3 2 2 9" xfId="4104"/>
    <cellStyle name="40% - Accent3 2 2 9 2" xfId="4105"/>
    <cellStyle name="40% - Accent3 2 3" xfId="4106"/>
    <cellStyle name="40% - Accent3 2 3 2" xfId="4107"/>
    <cellStyle name="40% - Accent3 2 3 2 10" xfId="4108"/>
    <cellStyle name="40% - Accent3 2 3 2 2" xfId="4109"/>
    <cellStyle name="40% - Accent3 2 3 2 2 10" xfId="4110"/>
    <cellStyle name="40% - Accent3 2 3 2 2 2" xfId="4111"/>
    <cellStyle name="40% - Accent3 2 3 2 2 3" xfId="4112"/>
    <cellStyle name="40% - Accent3 2 3 2 2 4" xfId="4113"/>
    <cellStyle name="40% - Accent3 2 3 2 2 5" xfId="4114"/>
    <cellStyle name="40% - Accent3 2 3 2 2 6" xfId="4115"/>
    <cellStyle name="40% - Accent3 2 3 2 2 7" xfId="4116"/>
    <cellStyle name="40% - Accent3 2 3 2 2 8" xfId="4117"/>
    <cellStyle name="40% - Accent3 2 3 2 2 9" xfId="4118"/>
    <cellStyle name="40% - Accent3 2 3 2 3" xfId="4119"/>
    <cellStyle name="40% - Accent3 2 3 2 4" xfId="4120"/>
    <cellStyle name="40% - Accent3 2 3 2 5" xfId="4121"/>
    <cellStyle name="40% - Accent3 2 3 2 6" xfId="4122"/>
    <cellStyle name="40% - Accent3 2 3 2 7" xfId="4123"/>
    <cellStyle name="40% - Accent3 2 3 2 8" xfId="4124"/>
    <cellStyle name="40% - Accent3 2 3 2 9" xfId="4125"/>
    <cellStyle name="40% - Accent3 2 4" xfId="4126"/>
    <cellStyle name="40% - Accent3 2 4 10" xfId="4127"/>
    <cellStyle name="40% - Accent3 2 4 2" xfId="4128"/>
    <cellStyle name="40% - Accent3 2 4 2 10" xfId="4129"/>
    <cellStyle name="40% - Accent3 2 4 2 2" xfId="4130"/>
    <cellStyle name="40% - Accent3 2 4 2 3" xfId="4131"/>
    <cellStyle name="40% - Accent3 2 4 2 4" xfId="4132"/>
    <cellStyle name="40% - Accent3 2 4 2 5" xfId="4133"/>
    <cellStyle name="40% - Accent3 2 4 2 6" xfId="4134"/>
    <cellStyle name="40% - Accent3 2 4 2 7" xfId="4135"/>
    <cellStyle name="40% - Accent3 2 4 2 8" xfId="4136"/>
    <cellStyle name="40% - Accent3 2 4 2 9" xfId="4137"/>
    <cellStyle name="40% - Accent3 2 4 3" xfId="4138"/>
    <cellStyle name="40% - Accent3 2 4 4" xfId="4139"/>
    <cellStyle name="40% - Accent3 2 4 5" xfId="4140"/>
    <cellStyle name="40% - Accent3 2 4 6" xfId="4141"/>
    <cellStyle name="40% - Accent3 2 4 7" xfId="4142"/>
    <cellStyle name="40% - Accent3 2 4 8" xfId="4143"/>
    <cellStyle name="40% - Accent3 2 4 9" xfId="4144"/>
    <cellStyle name="40% - Accent3 2 5" xfId="4145"/>
    <cellStyle name="40% - Accent3 2 5 10" xfId="4146"/>
    <cellStyle name="40% - Accent3 2 5 2" xfId="4147"/>
    <cellStyle name="40% - Accent3 2 5 2 10" xfId="4148"/>
    <cellStyle name="40% - Accent3 2 5 2 2" xfId="4149"/>
    <cellStyle name="40% - Accent3 2 5 2 3" xfId="4150"/>
    <cellStyle name="40% - Accent3 2 5 2 4" xfId="4151"/>
    <cellStyle name="40% - Accent3 2 5 2 5" xfId="4152"/>
    <cellStyle name="40% - Accent3 2 5 2 6" xfId="4153"/>
    <cellStyle name="40% - Accent3 2 5 2 7" xfId="4154"/>
    <cellStyle name="40% - Accent3 2 5 2 8" xfId="4155"/>
    <cellStyle name="40% - Accent3 2 5 2 9" xfId="4156"/>
    <cellStyle name="40% - Accent3 2 5 3" xfId="4157"/>
    <cellStyle name="40% - Accent3 2 5 4" xfId="4158"/>
    <cellStyle name="40% - Accent3 2 5 5" xfId="4159"/>
    <cellStyle name="40% - Accent3 2 5 6" xfId="4160"/>
    <cellStyle name="40% - Accent3 2 5 7" xfId="4161"/>
    <cellStyle name="40% - Accent3 2 5 8" xfId="4162"/>
    <cellStyle name="40% - Accent3 2 5 9" xfId="4163"/>
    <cellStyle name="40% - Accent3 2 6" xfId="4164"/>
    <cellStyle name="40% - Accent3 2 6 10" xfId="4165"/>
    <cellStyle name="40% - Accent3 2 6 2" xfId="4166"/>
    <cellStyle name="40% - Accent3 2 6 2 10" xfId="4167"/>
    <cellStyle name="40% - Accent3 2 6 2 2" xfId="4168"/>
    <cellStyle name="40% - Accent3 2 6 2 3" xfId="4169"/>
    <cellStyle name="40% - Accent3 2 6 2 4" xfId="4170"/>
    <cellStyle name="40% - Accent3 2 6 2 5" xfId="4171"/>
    <cellStyle name="40% - Accent3 2 6 2 6" xfId="4172"/>
    <cellStyle name="40% - Accent3 2 6 2 7" xfId="4173"/>
    <cellStyle name="40% - Accent3 2 6 2 8" xfId="4174"/>
    <cellStyle name="40% - Accent3 2 6 2 9" xfId="4175"/>
    <cellStyle name="40% - Accent3 2 6 3" xfId="4176"/>
    <cellStyle name="40% - Accent3 2 6 4" xfId="4177"/>
    <cellStyle name="40% - Accent3 2 6 5" xfId="4178"/>
    <cellStyle name="40% - Accent3 2 6 6" xfId="4179"/>
    <cellStyle name="40% - Accent3 2 6 7" xfId="4180"/>
    <cellStyle name="40% - Accent3 2 6 8" xfId="4181"/>
    <cellStyle name="40% - Accent3 2 6 9" xfId="4182"/>
    <cellStyle name="40% - Accent3 2 7" xfId="4183"/>
    <cellStyle name="40% - Accent3 2 7 10" xfId="4184"/>
    <cellStyle name="40% - Accent3 2 7 2" xfId="4185"/>
    <cellStyle name="40% - Accent3 2 7 2 10" xfId="4186"/>
    <cellStyle name="40% - Accent3 2 7 2 2" xfId="4187"/>
    <cellStyle name="40% - Accent3 2 7 2 3" xfId="4188"/>
    <cellStyle name="40% - Accent3 2 7 2 4" xfId="4189"/>
    <cellStyle name="40% - Accent3 2 7 2 5" xfId="4190"/>
    <cellStyle name="40% - Accent3 2 7 2 6" xfId="4191"/>
    <cellStyle name="40% - Accent3 2 7 2 7" xfId="4192"/>
    <cellStyle name="40% - Accent3 2 7 2 8" xfId="4193"/>
    <cellStyle name="40% - Accent3 2 7 2 9" xfId="4194"/>
    <cellStyle name="40% - Accent3 2 7 3" xfId="4195"/>
    <cellStyle name="40% - Accent3 2 7 4" xfId="4196"/>
    <cellStyle name="40% - Accent3 2 7 5" xfId="4197"/>
    <cellStyle name="40% - Accent3 2 7 6" xfId="4198"/>
    <cellStyle name="40% - Accent3 2 7 7" xfId="4199"/>
    <cellStyle name="40% - Accent3 2 7 8" xfId="4200"/>
    <cellStyle name="40% - Accent3 2 7 9" xfId="4201"/>
    <cellStyle name="40% - Accent3 2 8" xfId="4202"/>
    <cellStyle name="40% - Accent3 2 8 10" xfId="4203"/>
    <cellStyle name="40% - Accent3 2 8 2" xfId="4204"/>
    <cellStyle name="40% - Accent3 2 8 2 10" xfId="4205"/>
    <cellStyle name="40% - Accent3 2 8 2 2" xfId="4206"/>
    <cellStyle name="40% - Accent3 2 8 2 3" xfId="4207"/>
    <cellStyle name="40% - Accent3 2 8 2 4" xfId="4208"/>
    <cellStyle name="40% - Accent3 2 8 2 5" xfId="4209"/>
    <cellStyle name="40% - Accent3 2 8 2 6" xfId="4210"/>
    <cellStyle name="40% - Accent3 2 8 2 7" xfId="4211"/>
    <cellStyle name="40% - Accent3 2 8 2 8" xfId="4212"/>
    <cellStyle name="40% - Accent3 2 8 2 9" xfId="4213"/>
    <cellStyle name="40% - Accent3 2 8 3" xfId="4214"/>
    <cellStyle name="40% - Accent3 2 8 4" xfId="4215"/>
    <cellStyle name="40% - Accent3 2 8 5" xfId="4216"/>
    <cellStyle name="40% - Accent3 2 8 6" xfId="4217"/>
    <cellStyle name="40% - Accent3 2 8 7" xfId="4218"/>
    <cellStyle name="40% - Accent3 2 8 8" xfId="4219"/>
    <cellStyle name="40% - Accent3 2 8 9" xfId="4220"/>
    <cellStyle name="40% - Accent3 2 9" xfId="4221"/>
    <cellStyle name="40% - Accent3 2 9 10" xfId="4222"/>
    <cellStyle name="40% - Accent3 2 9 11" xfId="4223"/>
    <cellStyle name="40% - Accent3 2 9 2" xfId="4224"/>
    <cellStyle name="40% - Accent3 2 9 3" xfId="4225"/>
    <cellStyle name="40% - Accent3 2 9 4" xfId="4226"/>
    <cellStyle name="40% - Accent3 2 9 5" xfId="4227"/>
    <cellStyle name="40% - Accent3 2 9 6" xfId="4228"/>
    <cellStyle name="40% - Accent3 2 9 7" xfId="4229"/>
    <cellStyle name="40% - Accent3 2 9 8" xfId="4230"/>
    <cellStyle name="40% - Accent3 2 9 9" xfId="4231"/>
    <cellStyle name="40% - Accent3 20" xfId="4232"/>
    <cellStyle name="40% - Accent3 21" xfId="4233"/>
    <cellStyle name="40% - Accent3 3" xfId="4234"/>
    <cellStyle name="40% - Accent3 3 10" xfId="4235"/>
    <cellStyle name="40% - Accent3 3 11" xfId="4236"/>
    <cellStyle name="40% - Accent3 3 12" xfId="4237"/>
    <cellStyle name="40% - Accent3 3 13" xfId="4238"/>
    <cellStyle name="40% - Accent3 3 14" xfId="4239"/>
    <cellStyle name="40% - Accent3 3 15" xfId="4240"/>
    <cellStyle name="40% - Accent3 3 16" xfId="4241"/>
    <cellStyle name="40% - Accent3 3 17" xfId="4242"/>
    <cellStyle name="40% - Accent3 3 2" xfId="4243"/>
    <cellStyle name="40% - Accent3 3 2 2" xfId="4244"/>
    <cellStyle name="40% - Accent3 3 2 2 10" xfId="4245"/>
    <cellStyle name="40% - Accent3 3 2 2 2" xfId="4246"/>
    <cellStyle name="40% - Accent3 3 2 2 2 10" xfId="4247"/>
    <cellStyle name="40% - Accent3 3 2 2 2 2" xfId="4248"/>
    <cellStyle name="40% - Accent3 3 2 2 2 3" xfId="4249"/>
    <cellStyle name="40% - Accent3 3 2 2 2 4" xfId="4250"/>
    <cellStyle name="40% - Accent3 3 2 2 2 5" xfId="4251"/>
    <cellStyle name="40% - Accent3 3 2 2 2 6" xfId="4252"/>
    <cellStyle name="40% - Accent3 3 2 2 2 7" xfId="4253"/>
    <cellStyle name="40% - Accent3 3 2 2 2 8" xfId="4254"/>
    <cellStyle name="40% - Accent3 3 2 2 2 9" xfId="4255"/>
    <cellStyle name="40% - Accent3 3 2 2 3" xfId="4256"/>
    <cellStyle name="40% - Accent3 3 2 2 4" xfId="4257"/>
    <cellStyle name="40% - Accent3 3 2 2 5" xfId="4258"/>
    <cellStyle name="40% - Accent3 3 2 2 6" xfId="4259"/>
    <cellStyle name="40% - Accent3 3 2 2 7" xfId="4260"/>
    <cellStyle name="40% - Accent3 3 2 2 8" xfId="4261"/>
    <cellStyle name="40% - Accent3 3 2 2 9" xfId="4262"/>
    <cellStyle name="40% - Accent3 3 3" xfId="4263"/>
    <cellStyle name="40% - Accent3 3 3 10" xfId="4264"/>
    <cellStyle name="40% - Accent3 3 3 2" xfId="4265"/>
    <cellStyle name="40% - Accent3 3 3 2 10" xfId="4266"/>
    <cellStyle name="40% - Accent3 3 3 2 2" xfId="4267"/>
    <cellStyle name="40% - Accent3 3 3 2 3" xfId="4268"/>
    <cellStyle name="40% - Accent3 3 3 2 4" xfId="4269"/>
    <cellStyle name="40% - Accent3 3 3 2 5" xfId="4270"/>
    <cellStyle name="40% - Accent3 3 3 2 6" xfId="4271"/>
    <cellStyle name="40% - Accent3 3 3 2 7" xfId="4272"/>
    <cellStyle name="40% - Accent3 3 3 2 8" xfId="4273"/>
    <cellStyle name="40% - Accent3 3 3 2 9" xfId="4274"/>
    <cellStyle name="40% - Accent3 3 3 3" xfId="4275"/>
    <cellStyle name="40% - Accent3 3 3 4" xfId="4276"/>
    <cellStyle name="40% - Accent3 3 3 5" xfId="4277"/>
    <cellStyle name="40% - Accent3 3 3 6" xfId="4278"/>
    <cellStyle name="40% - Accent3 3 3 7" xfId="4279"/>
    <cellStyle name="40% - Accent3 3 3 8" xfId="4280"/>
    <cellStyle name="40% - Accent3 3 3 9" xfId="4281"/>
    <cellStyle name="40% - Accent3 3 4" xfId="4282"/>
    <cellStyle name="40% - Accent3 3 4 10" xfId="4283"/>
    <cellStyle name="40% - Accent3 3 4 2" xfId="4284"/>
    <cellStyle name="40% - Accent3 3 4 2 10" xfId="4285"/>
    <cellStyle name="40% - Accent3 3 4 2 2" xfId="4286"/>
    <cellStyle name="40% - Accent3 3 4 2 3" xfId="4287"/>
    <cellStyle name="40% - Accent3 3 4 2 4" xfId="4288"/>
    <cellStyle name="40% - Accent3 3 4 2 5" xfId="4289"/>
    <cellStyle name="40% - Accent3 3 4 2 6" xfId="4290"/>
    <cellStyle name="40% - Accent3 3 4 2 7" xfId="4291"/>
    <cellStyle name="40% - Accent3 3 4 2 8" xfId="4292"/>
    <cellStyle name="40% - Accent3 3 4 2 9" xfId="4293"/>
    <cellStyle name="40% - Accent3 3 4 3" xfId="4294"/>
    <cellStyle name="40% - Accent3 3 4 4" xfId="4295"/>
    <cellStyle name="40% - Accent3 3 4 5" xfId="4296"/>
    <cellStyle name="40% - Accent3 3 4 6" xfId="4297"/>
    <cellStyle name="40% - Accent3 3 4 7" xfId="4298"/>
    <cellStyle name="40% - Accent3 3 4 8" xfId="4299"/>
    <cellStyle name="40% - Accent3 3 4 9" xfId="4300"/>
    <cellStyle name="40% - Accent3 3 5" xfId="4301"/>
    <cellStyle name="40% - Accent3 3 5 10" xfId="4302"/>
    <cellStyle name="40% - Accent3 3 5 2" xfId="4303"/>
    <cellStyle name="40% - Accent3 3 5 2 10" xfId="4304"/>
    <cellStyle name="40% - Accent3 3 5 2 2" xfId="4305"/>
    <cellStyle name="40% - Accent3 3 5 2 3" xfId="4306"/>
    <cellStyle name="40% - Accent3 3 5 2 4" xfId="4307"/>
    <cellStyle name="40% - Accent3 3 5 2 5" xfId="4308"/>
    <cellStyle name="40% - Accent3 3 5 2 6" xfId="4309"/>
    <cellStyle name="40% - Accent3 3 5 2 7" xfId="4310"/>
    <cellStyle name="40% - Accent3 3 5 2 8" xfId="4311"/>
    <cellStyle name="40% - Accent3 3 5 2 9" xfId="4312"/>
    <cellStyle name="40% - Accent3 3 5 3" xfId="4313"/>
    <cellStyle name="40% - Accent3 3 5 4" xfId="4314"/>
    <cellStyle name="40% - Accent3 3 5 5" xfId="4315"/>
    <cellStyle name="40% - Accent3 3 5 6" xfId="4316"/>
    <cellStyle name="40% - Accent3 3 5 7" xfId="4317"/>
    <cellStyle name="40% - Accent3 3 5 8" xfId="4318"/>
    <cellStyle name="40% - Accent3 3 5 9" xfId="4319"/>
    <cellStyle name="40% - Accent3 3 6" xfId="4320"/>
    <cellStyle name="40% - Accent3 3 6 10" xfId="4321"/>
    <cellStyle name="40% - Accent3 3 6 2" xfId="4322"/>
    <cellStyle name="40% - Accent3 3 6 2 10" xfId="4323"/>
    <cellStyle name="40% - Accent3 3 6 2 2" xfId="4324"/>
    <cellStyle name="40% - Accent3 3 6 2 3" xfId="4325"/>
    <cellStyle name="40% - Accent3 3 6 2 4" xfId="4326"/>
    <cellStyle name="40% - Accent3 3 6 2 5" xfId="4327"/>
    <cellStyle name="40% - Accent3 3 6 2 6" xfId="4328"/>
    <cellStyle name="40% - Accent3 3 6 2 7" xfId="4329"/>
    <cellStyle name="40% - Accent3 3 6 2 8" xfId="4330"/>
    <cellStyle name="40% - Accent3 3 6 2 9" xfId="4331"/>
    <cellStyle name="40% - Accent3 3 6 3" xfId="4332"/>
    <cellStyle name="40% - Accent3 3 6 4" xfId="4333"/>
    <cellStyle name="40% - Accent3 3 6 5" xfId="4334"/>
    <cellStyle name="40% - Accent3 3 6 6" xfId="4335"/>
    <cellStyle name="40% - Accent3 3 6 7" xfId="4336"/>
    <cellStyle name="40% - Accent3 3 6 8" xfId="4337"/>
    <cellStyle name="40% - Accent3 3 6 9" xfId="4338"/>
    <cellStyle name="40% - Accent3 3 7" xfId="4339"/>
    <cellStyle name="40% - Accent3 3 7 10" xfId="4340"/>
    <cellStyle name="40% - Accent3 3 7 2" xfId="4341"/>
    <cellStyle name="40% - Accent3 3 7 2 10" xfId="4342"/>
    <cellStyle name="40% - Accent3 3 7 2 2" xfId="4343"/>
    <cellStyle name="40% - Accent3 3 7 2 3" xfId="4344"/>
    <cellStyle name="40% - Accent3 3 7 2 4" xfId="4345"/>
    <cellStyle name="40% - Accent3 3 7 2 5" xfId="4346"/>
    <cellStyle name="40% - Accent3 3 7 2 6" xfId="4347"/>
    <cellStyle name="40% - Accent3 3 7 2 7" xfId="4348"/>
    <cellStyle name="40% - Accent3 3 7 2 8" xfId="4349"/>
    <cellStyle name="40% - Accent3 3 7 2 9" xfId="4350"/>
    <cellStyle name="40% - Accent3 3 7 3" xfId="4351"/>
    <cellStyle name="40% - Accent3 3 7 4" xfId="4352"/>
    <cellStyle name="40% - Accent3 3 7 5" xfId="4353"/>
    <cellStyle name="40% - Accent3 3 7 6" xfId="4354"/>
    <cellStyle name="40% - Accent3 3 7 7" xfId="4355"/>
    <cellStyle name="40% - Accent3 3 7 8" xfId="4356"/>
    <cellStyle name="40% - Accent3 3 7 9" xfId="4357"/>
    <cellStyle name="40% - Accent3 3 8" xfId="4358"/>
    <cellStyle name="40% - Accent3 3 8 10" xfId="4359"/>
    <cellStyle name="40% - Accent3 3 8 2" xfId="4360"/>
    <cellStyle name="40% - Accent3 3 8 2 10" xfId="4361"/>
    <cellStyle name="40% - Accent3 3 8 2 2" xfId="4362"/>
    <cellStyle name="40% - Accent3 3 8 2 3" xfId="4363"/>
    <cellStyle name="40% - Accent3 3 8 2 4" xfId="4364"/>
    <cellStyle name="40% - Accent3 3 8 2 5" xfId="4365"/>
    <cellStyle name="40% - Accent3 3 8 2 6" xfId="4366"/>
    <cellStyle name="40% - Accent3 3 8 2 7" xfId="4367"/>
    <cellStyle name="40% - Accent3 3 8 2 8" xfId="4368"/>
    <cellStyle name="40% - Accent3 3 8 2 9" xfId="4369"/>
    <cellStyle name="40% - Accent3 3 8 3" xfId="4370"/>
    <cellStyle name="40% - Accent3 3 8 4" xfId="4371"/>
    <cellStyle name="40% - Accent3 3 8 5" xfId="4372"/>
    <cellStyle name="40% - Accent3 3 8 6" xfId="4373"/>
    <cellStyle name="40% - Accent3 3 8 7" xfId="4374"/>
    <cellStyle name="40% - Accent3 3 8 8" xfId="4375"/>
    <cellStyle name="40% - Accent3 3 8 9" xfId="4376"/>
    <cellStyle name="40% - Accent3 3 9" xfId="4377"/>
    <cellStyle name="40% - Accent3 3 9 10" xfId="4378"/>
    <cellStyle name="40% - Accent3 3 9 2" xfId="4379"/>
    <cellStyle name="40% - Accent3 3 9 3" xfId="4380"/>
    <cellStyle name="40% - Accent3 3 9 4" xfId="4381"/>
    <cellStyle name="40% - Accent3 3 9 5" xfId="4382"/>
    <cellStyle name="40% - Accent3 3 9 6" xfId="4383"/>
    <cellStyle name="40% - Accent3 3 9 7" xfId="4384"/>
    <cellStyle name="40% - Accent3 3 9 8" xfId="4385"/>
    <cellStyle name="40% - Accent3 3 9 9" xfId="4386"/>
    <cellStyle name="40% - Accent3 4" xfId="4387"/>
    <cellStyle name="40% - Accent3 4 10" xfId="4388"/>
    <cellStyle name="40% - Accent3 4 2" xfId="4389"/>
    <cellStyle name="40% - Accent3 4 2 10" xfId="4390"/>
    <cellStyle name="40% - Accent3 4 2 2" xfId="4391"/>
    <cellStyle name="40% - Accent3 4 2 3" xfId="4392"/>
    <cellStyle name="40% - Accent3 4 2 4" xfId="4393"/>
    <cellStyle name="40% - Accent3 4 2 5" xfId="4394"/>
    <cellStyle name="40% - Accent3 4 2 6" xfId="4395"/>
    <cellStyle name="40% - Accent3 4 2 7" xfId="4396"/>
    <cellStyle name="40% - Accent3 4 2 8" xfId="4397"/>
    <cellStyle name="40% - Accent3 4 2 9" xfId="4398"/>
    <cellStyle name="40% - Accent3 4 3" xfId="4399"/>
    <cellStyle name="40% - Accent3 4 4" xfId="4400"/>
    <cellStyle name="40% - Accent3 4 5" xfId="4401"/>
    <cellStyle name="40% - Accent3 4 6" xfId="4402"/>
    <cellStyle name="40% - Accent3 4 7" xfId="4403"/>
    <cellStyle name="40% - Accent3 4 8" xfId="4404"/>
    <cellStyle name="40% - Accent3 4 9" xfId="4405"/>
    <cellStyle name="40% - Accent3 5" xfId="4406"/>
    <cellStyle name="40% - Accent3 5 10" xfId="4407"/>
    <cellStyle name="40% - Accent3 5 11" xfId="4408"/>
    <cellStyle name="40% - Accent3 5 2" xfId="4409"/>
    <cellStyle name="40% - Accent3 5 3" xfId="4410"/>
    <cellStyle name="40% - Accent3 5 3 10" xfId="4411"/>
    <cellStyle name="40% - Accent3 5 3 2" xfId="4412"/>
    <cellStyle name="40% - Accent3 5 3 3" xfId="4413"/>
    <cellStyle name="40% - Accent3 5 3 4" xfId="4414"/>
    <cellStyle name="40% - Accent3 5 3 5" xfId="4415"/>
    <cellStyle name="40% - Accent3 5 3 6" xfId="4416"/>
    <cellStyle name="40% - Accent3 5 3 7" xfId="4417"/>
    <cellStyle name="40% - Accent3 5 3 8" xfId="4418"/>
    <cellStyle name="40% - Accent3 5 3 9" xfId="4419"/>
    <cellStyle name="40% - Accent3 5 4" xfId="4420"/>
    <cellStyle name="40% - Accent3 5 5" xfId="4421"/>
    <cellStyle name="40% - Accent3 5 6" xfId="4422"/>
    <cellStyle name="40% - Accent3 5 7" xfId="4423"/>
    <cellStyle name="40% - Accent3 5 8" xfId="4424"/>
    <cellStyle name="40% - Accent3 5 9" xfId="4425"/>
    <cellStyle name="40% - Accent3 6" xfId="4426"/>
    <cellStyle name="40% - Accent3 7" xfId="4427"/>
    <cellStyle name="40% - Accent3 8" xfId="4428"/>
    <cellStyle name="40% - Accent3 9" xfId="4429"/>
    <cellStyle name="40% - Accent4 10" xfId="4430"/>
    <cellStyle name="40% - Accent4 11" xfId="4431"/>
    <cellStyle name="40% - Accent4 12" xfId="4432"/>
    <cellStyle name="40% - Accent4 13" xfId="4433"/>
    <cellStyle name="40% - Accent4 14" xfId="4434"/>
    <cellStyle name="40% - Accent4 14 2" xfId="4435"/>
    <cellStyle name="40% - Accent4 14 3" xfId="4436"/>
    <cellStyle name="40% - Accent4 15" xfId="4437"/>
    <cellStyle name="40% - Accent4 16" xfId="4438"/>
    <cellStyle name="40% - Accent4 17" xfId="4439"/>
    <cellStyle name="40% - Accent4 18" xfId="4440"/>
    <cellStyle name="40% - Accent4 19" xfId="4441"/>
    <cellStyle name="40% - Accent4 2" xfId="4442"/>
    <cellStyle name="40% - Accent4 2 10" xfId="4443"/>
    <cellStyle name="40% - Accent4 2 10 10" xfId="4444"/>
    <cellStyle name="40% - Accent4 2 10 2" xfId="4445"/>
    <cellStyle name="40% - Accent4 2 10 2 10" xfId="4446"/>
    <cellStyle name="40% - Accent4 2 10 2 2" xfId="4447"/>
    <cellStyle name="40% - Accent4 2 10 2 3" xfId="4448"/>
    <cellStyle name="40% - Accent4 2 10 2 4" xfId="4449"/>
    <cellStyle name="40% - Accent4 2 10 2 5" xfId="4450"/>
    <cellStyle name="40% - Accent4 2 10 2 6" xfId="4451"/>
    <cellStyle name="40% - Accent4 2 10 2 7" xfId="4452"/>
    <cellStyle name="40% - Accent4 2 10 2 8" xfId="4453"/>
    <cellStyle name="40% - Accent4 2 10 2 9" xfId="4454"/>
    <cellStyle name="40% - Accent4 2 10 3" xfId="4455"/>
    <cellStyle name="40% - Accent4 2 10 4" xfId="4456"/>
    <cellStyle name="40% - Accent4 2 10 5" xfId="4457"/>
    <cellStyle name="40% - Accent4 2 10 6" xfId="4458"/>
    <cellStyle name="40% - Accent4 2 10 7" xfId="4459"/>
    <cellStyle name="40% - Accent4 2 10 8" xfId="4460"/>
    <cellStyle name="40% - Accent4 2 10 9" xfId="4461"/>
    <cellStyle name="40% - Accent4 2 11" xfId="4462"/>
    <cellStyle name="40% - Accent4 2 11 10" xfId="4463"/>
    <cellStyle name="40% - Accent4 2 11 2" xfId="4464"/>
    <cellStyle name="40% - Accent4 2 11 2 10" xfId="4465"/>
    <cellStyle name="40% - Accent4 2 11 2 2" xfId="4466"/>
    <cellStyle name="40% - Accent4 2 11 2 3" xfId="4467"/>
    <cellStyle name="40% - Accent4 2 11 2 4" xfId="4468"/>
    <cellStyle name="40% - Accent4 2 11 2 5" xfId="4469"/>
    <cellStyle name="40% - Accent4 2 11 2 6" xfId="4470"/>
    <cellStyle name="40% - Accent4 2 11 2 7" xfId="4471"/>
    <cellStyle name="40% - Accent4 2 11 2 8" xfId="4472"/>
    <cellStyle name="40% - Accent4 2 11 2 9" xfId="4473"/>
    <cellStyle name="40% - Accent4 2 11 3" xfId="4474"/>
    <cellStyle name="40% - Accent4 2 11 4" xfId="4475"/>
    <cellStyle name="40% - Accent4 2 11 5" xfId="4476"/>
    <cellStyle name="40% - Accent4 2 11 6" xfId="4477"/>
    <cellStyle name="40% - Accent4 2 11 7" xfId="4478"/>
    <cellStyle name="40% - Accent4 2 11 8" xfId="4479"/>
    <cellStyle name="40% - Accent4 2 11 9" xfId="4480"/>
    <cellStyle name="40% - Accent4 2 12" xfId="4481"/>
    <cellStyle name="40% - Accent4 2 13" xfId="4482"/>
    <cellStyle name="40% - Accent4 2 14" xfId="4483"/>
    <cellStyle name="40% - Accent4 2 15" xfId="4484"/>
    <cellStyle name="40% - Accent4 2 16" xfId="4485"/>
    <cellStyle name="40% - Accent4 2 17" xfId="4486"/>
    <cellStyle name="40% - Accent4 2 18" xfId="4487"/>
    <cellStyle name="40% - Accent4 2 2" xfId="4488"/>
    <cellStyle name="40% - Accent4 2 2 10" xfId="4489"/>
    <cellStyle name="40% - Accent4 2 2 11" xfId="4490"/>
    <cellStyle name="40% - Accent4 2 2 12" xfId="4491"/>
    <cellStyle name="40% - Accent4 2 2 12 10" xfId="4492"/>
    <cellStyle name="40% - Accent4 2 2 12 2" xfId="4493"/>
    <cellStyle name="40% - Accent4 2 2 12 3" xfId="4494"/>
    <cellStyle name="40% - Accent4 2 2 12 4" xfId="4495"/>
    <cellStyle name="40% - Accent4 2 2 12 5" xfId="4496"/>
    <cellStyle name="40% - Accent4 2 2 12 6" xfId="4497"/>
    <cellStyle name="40% - Accent4 2 2 12 7" xfId="4498"/>
    <cellStyle name="40% - Accent4 2 2 12 8" xfId="4499"/>
    <cellStyle name="40% - Accent4 2 2 12 9" xfId="4500"/>
    <cellStyle name="40% - Accent4 2 2 13" xfId="4501"/>
    <cellStyle name="40% - Accent4 2 2 14" xfId="4502"/>
    <cellStyle name="40% - Accent4 2 2 15" xfId="4503"/>
    <cellStyle name="40% - Accent4 2 2 16" xfId="4504"/>
    <cellStyle name="40% - Accent4 2 2 17" xfId="4505"/>
    <cellStyle name="40% - Accent4 2 2 18" xfId="4506"/>
    <cellStyle name="40% - Accent4 2 2 19" xfId="4507"/>
    <cellStyle name="40% - Accent4 2 2 2" xfId="4508"/>
    <cellStyle name="40% - Accent4 2 2 2 2" xfId="4509"/>
    <cellStyle name="40% - Accent4 2 2 2 2 10" xfId="4510"/>
    <cellStyle name="40% - Accent4 2 2 2 2 11" xfId="4511"/>
    <cellStyle name="40% - Accent4 2 2 2 2 12" xfId="4512"/>
    <cellStyle name="40% - Accent4 2 2 2 2 13" xfId="4513"/>
    <cellStyle name="40% - Accent4 2 2 2 2 14" xfId="4514"/>
    <cellStyle name="40% - Accent4 2 2 2 2 2" xfId="4515"/>
    <cellStyle name="40% - Accent4 2 2 2 2 2 2" xfId="4516"/>
    <cellStyle name="40% - Accent4 2 2 2 2 3" xfId="4517"/>
    <cellStyle name="40% - Accent4 2 2 2 2 4" xfId="4518"/>
    <cellStyle name="40% - Accent4 2 2 2 2 5" xfId="4519"/>
    <cellStyle name="40% - Accent4 2 2 2 2 6" xfId="4520"/>
    <cellStyle name="40% - Accent4 2 2 2 2 6 10" xfId="4521"/>
    <cellStyle name="40% - Accent4 2 2 2 2 6 2" xfId="4522"/>
    <cellStyle name="40% - Accent4 2 2 2 2 6 3" xfId="4523"/>
    <cellStyle name="40% - Accent4 2 2 2 2 6 4" xfId="4524"/>
    <cellStyle name="40% - Accent4 2 2 2 2 6 5" xfId="4525"/>
    <cellStyle name="40% - Accent4 2 2 2 2 6 6" xfId="4526"/>
    <cellStyle name="40% - Accent4 2 2 2 2 6 7" xfId="4527"/>
    <cellStyle name="40% - Accent4 2 2 2 2 6 8" xfId="4528"/>
    <cellStyle name="40% - Accent4 2 2 2 2 6 9" xfId="4529"/>
    <cellStyle name="40% - Accent4 2 2 2 2 7" xfId="4530"/>
    <cellStyle name="40% - Accent4 2 2 2 2 8" xfId="4531"/>
    <cellStyle name="40% - Accent4 2 2 2 2 9" xfId="4532"/>
    <cellStyle name="40% - Accent4 2 2 2 3" xfId="4533"/>
    <cellStyle name="40% - Accent4 2 2 2 3 10" xfId="4534"/>
    <cellStyle name="40% - Accent4 2 2 2 3 11" xfId="4535"/>
    <cellStyle name="40% - Accent4 2 2 2 3 2" xfId="4536"/>
    <cellStyle name="40% - Accent4 2 2 2 3 3" xfId="4537"/>
    <cellStyle name="40% - Accent4 2 2 2 3 4" xfId="4538"/>
    <cellStyle name="40% - Accent4 2 2 2 3 5" xfId="4539"/>
    <cellStyle name="40% - Accent4 2 2 2 3 6" xfId="4540"/>
    <cellStyle name="40% - Accent4 2 2 2 3 7" xfId="4541"/>
    <cellStyle name="40% - Accent4 2 2 2 3 8" xfId="4542"/>
    <cellStyle name="40% - Accent4 2 2 2 3 9" xfId="4543"/>
    <cellStyle name="40% - Accent4 2 2 2 4" xfId="4544"/>
    <cellStyle name="40% - Accent4 2 2 2 4 10" xfId="4545"/>
    <cellStyle name="40% - Accent4 2 2 2 4 2" xfId="4546"/>
    <cellStyle name="40% - Accent4 2 2 2 4 2 10" xfId="4547"/>
    <cellStyle name="40% - Accent4 2 2 2 4 2 2" xfId="4548"/>
    <cellStyle name="40% - Accent4 2 2 2 4 2 3" xfId="4549"/>
    <cellStyle name="40% - Accent4 2 2 2 4 2 4" xfId="4550"/>
    <cellStyle name="40% - Accent4 2 2 2 4 2 5" xfId="4551"/>
    <cellStyle name="40% - Accent4 2 2 2 4 2 6" xfId="4552"/>
    <cellStyle name="40% - Accent4 2 2 2 4 2 7" xfId="4553"/>
    <cellStyle name="40% - Accent4 2 2 2 4 2 8" xfId="4554"/>
    <cellStyle name="40% - Accent4 2 2 2 4 2 9" xfId="4555"/>
    <cellStyle name="40% - Accent4 2 2 2 4 3" xfId="4556"/>
    <cellStyle name="40% - Accent4 2 2 2 4 4" xfId="4557"/>
    <cellStyle name="40% - Accent4 2 2 2 4 5" xfId="4558"/>
    <cellStyle name="40% - Accent4 2 2 2 4 6" xfId="4559"/>
    <cellStyle name="40% - Accent4 2 2 2 4 7" xfId="4560"/>
    <cellStyle name="40% - Accent4 2 2 2 4 8" xfId="4561"/>
    <cellStyle name="40% - Accent4 2 2 2 4 9" xfId="4562"/>
    <cellStyle name="40% - Accent4 2 2 2 5" xfId="4563"/>
    <cellStyle name="40% - Accent4 2 2 2 5 10" xfId="4564"/>
    <cellStyle name="40% - Accent4 2 2 2 5 2" xfId="4565"/>
    <cellStyle name="40% - Accent4 2 2 2 5 2 10" xfId="4566"/>
    <cellStyle name="40% - Accent4 2 2 2 5 2 2" xfId="4567"/>
    <cellStyle name="40% - Accent4 2 2 2 5 2 3" xfId="4568"/>
    <cellStyle name="40% - Accent4 2 2 2 5 2 4" xfId="4569"/>
    <cellStyle name="40% - Accent4 2 2 2 5 2 5" xfId="4570"/>
    <cellStyle name="40% - Accent4 2 2 2 5 2 6" xfId="4571"/>
    <cellStyle name="40% - Accent4 2 2 2 5 2 7" xfId="4572"/>
    <cellStyle name="40% - Accent4 2 2 2 5 2 8" xfId="4573"/>
    <cellStyle name="40% - Accent4 2 2 2 5 2 9" xfId="4574"/>
    <cellStyle name="40% - Accent4 2 2 2 5 3" xfId="4575"/>
    <cellStyle name="40% - Accent4 2 2 2 5 4" xfId="4576"/>
    <cellStyle name="40% - Accent4 2 2 2 5 5" xfId="4577"/>
    <cellStyle name="40% - Accent4 2 2 2 5 6" xfId="4578"/>
    <cellStyle name="40% - Accent4 2 2 2 5 7" xfId="4579"/>
    <cellStyle name="40% - Accent4 2 2 2 5 8" xfId="4580"/>
    <cellStyle name="40% - Accent4 2 2 2 5 9" xfId="4581"/>
    <cellStyle name="40% - Accent4 2 2 20" xfId="4582"/>
    <cellStyle name="40% - Accent4 2 2 3" xfId="4583"/>
    <cellStyle name="40% - Accent4 2 2 4" xfId="4584"/>
    <cellStyle name="40% - Accent4 2 2 5" xfId="4585"/>
    <cellStyle name="40% - Accent4 2 2 6" xfId="4586"/>
    <cellStyle name="40% - Accent4 2 2 7" xfId="4587"/>
    <cellStyle name="40% - Accent4 2 2 8" xfId="4588"/>
    <cellStyle name="40% - Accent4 2 2 9" xfId="4589"/>
    <cellStyle name="40% - Accent4 2 2 9 2" xfId="4590"/>
    <cellStyle name="40% - Accent4 2 3" xfId="4591"/>
    <cellStyle name="40% - Accent4 2 3 2" xfId="4592"/>
    <cellStyle name="40% - Accent4 2 3 2 10" xfId="4593"/>
    <cellStyle name="40% - Accent4 2 3 2 2" xfId="4594"/>
    <cellStyle name="40% - Accent4 2 3 2 2 10" xfId="4595"/>
    <cellStyle name="40% - Accent4 2 3 2 2 2" xfId="4596"/>
    <cellStyle name="40% - Accent4 2 3 2 2 3" xfId="4597"/>
    <cellStyle name="40% - Accent4 2 3 2 2 4" xfId="4598"/>
    <cellStyle name="40% - Accent4 2 3 2 2 5" xfId="4599"/>
    <cellStyle name="40% - Accent4 2 3 2 2 6" xfId="4600"/>
    <cellStyle name="40% - Accent4 2 3 2 2 7" xfId="4601"/>
    <cellStyle name="40% - Accent4 2 3 2 2 8" xfId="4602"/>
    <cellStyle name="40% - Accent4 2 3 2 2 9" xfId="4603"/>
    <cellStyle name="40% - Accent4 2 3 2 3" xfId="4604"/>
    <cellStyle name="40% - Accent4 2 3 2 4" xfId="4605"/>
    <cellStyle name="40% - Accent4 2 3 2 5" xfId="4606"/>
    <cellStyle name="40% - Accent4 2 3 2 6" xfId="4607"/>
    <cellStyle name="40% - Accent4 2 3 2 7" xfId="4608"/>
    <cellStyle name="40% - Accent4 2 3 2 8" xfId="4609"/>
    <cellStyle name="40% - Accent4 2 3 2 9" xfId="4610"/>
    <cellStyle name="40% - Accent4 2 4" xfId="4611"/>
    <cellStyle name="40% - Accent4 2 4 10" xfId="4612"/>
    <cellStyle name="40% - Accent4 2 4 2" xfId="4613"/>
    <cellStyle name="40% - Accent4 2 4 2 10" xfId="4614"/>
    <cellStyle name="40% - Accent4 2 4 2 2" xfId="4615"/>
    <cellStyle name="40% - Accent4 2 4 2 3" xfId="4616"/>
    <cellStyle name="40% - Accent4 2 4 2 4" xfId="4617"/>
    <cellStyle name="40% - Accent4 2 4 2 5" xfId="4618"/>
    <cellStyle name="40% - Accent4 2 4 2 6" xfId="4619"/>
    <cellStyle name="40% - Accent4 2 4 2 7" xfId="4620"/>
    <cellStyle name="40% - Accent4 2 4 2 8" xfId="4621"/>
    <cellStyle name="40% - Accent4 2 4 2 9" xfId="4622"/>
    <cellStyle name="40% - Accent4 2 4 3" xfId="4623"/>
    <cellStyle name="40% - Accent4 2 4 4" xfId="4624"/>
    <cellStyle name="40% - Accent4 2 4 5" xfId="4625"/>
    <cellStyle name="40% - Accent4 2 4 6" xfId="4626"/>
    <cellStyle name="40% - Accent4 2 4 7" xfId="4627"/>
    <cellStyle name="40% - Accent4 2 4 8" xfId="4628"/>
    <cellStyle name="40% - Accent4 2 4 9" xfId="4629"/>
    <cellStyle name="40% - Accent4 2 5" xfId="4630"/>
    <cellStyle name="40% - Accent4 2 5 10" xfId="4631"/>
    <cellStyle name="40% - Accent4 2 5 2" xfId="4632"/>
    <cellStyle name="40% - Accent4 2 5 2 10" xfId="4633"/>
    <cellStyle name="40% - Accent4 2 5 2 2" xfId="4634"/>
    <cellStyle name="40% - Accent4 2 5 2 3" xfId="4635"/>
    <cellStyle name="40% - Accent4 2 5 2 4" xfId="4636"/>
    <cellStyle name="40% - Accent4 2 5 2 5" xfId="4637"/>
    <cellStyle name="40% - Accent4 2 5 2 6" xfId="4638"/>
    <cellStyle name="40% - Accent4 2 5 2 7" xfId="4639"/>
    <cellStyle name="40% - Accent4 2 5 2 8" xfId="4640"/>
    <cellStyle name="40% - Accent4 2 5 2 9" xfId="4641"/>
    <cellStyle name="40% - Accent4 2 5 3" xfId="4642"/>
    <cellStyle name="40% - Accent4 2 5 4" xfId="4643"/>
    <cellStyle name="40% - Accent4 2 5 5" xfId="4644"/>
    <cellStyle name="40% - Accent4 2 5 6" xfId="4645"/>
    <cellStyle name="40% - Accent4 2 5 7" xfId="4646"/>
    <cellStyle name="40% - Accent4 2 5 8" xfId="4647"/>
    <cellStyle name="40% - Accent4 2 5 9" xfId="4648"/>
    <cellStyle name="40% - Accent4 2 6" xfId="4649"/>
    <cellStyle name="40% - Accent4 2 6 10" xfId="4650"/>
    <cellStyle name="40% - Accent4 2 6 2" xfId="4651"/>
    <cellStyle name="40% - Accent4 2 6 2 10" xfId="4652"/>
    <cellStyle name="40% - Accent4 2 6 2 2" xfId="4653"/>
    <cellStyle name="40% - Accent4 2 6 2 3" xfId="4654"/>
    <cellStyle name="40% - Accent4 2 6 2 4" xfId="4655"/>
    <cellStyle name="40% - Accent4 2 6 2 5" xfId="4656"/>
    <cellStyle name="40% - Accent4 2 6 2 6" xfId="4657"/>
    <cellStyle name="40% - Accent4 2 6 2 7" xfId="4658"/>
    <cellStyle name="40% - Accent4 2 6 2 8" xfId="4659"/>
    <cellStyle name="40% - Accent4 2 6 2 9" xfId="4660"/>
    <cellStyle name="40% - Accent4 2 6 3" xfId="4661"/>
    <cellStyle name="40% - Accent4 2 6 4" xfId="4662"/>
    <cellStyle name="40% - Accent4 2 6 5" xfId="4663"/>
    <cellStyle name="40% - Accent4 2 6 6" xfId="4664"/>
    <cellStyle name="40% - Accent4 2 6 7" xfId="4665"/>
    <cellStyle name="40% - Accent4 2 6 8" xfId="4666"/>
    <cellStyle name="40% - Accent4 2 6 9" xfId="4667"/>
    <cellStyle name="40% - Accent4 2 7" xfId="4668"/>
    <cellStyle name="40% - Accent4 2 7 10" xfId="4669"/>
    <cellStyle name="40% - Accent4 2 7 2" xfId="4670"/>
    <cellStyle name="40% - Accent4 2 7 2 10" xfId="4671"/>
    <cellStyle name="40% - Accent4 2 7 2 2" xfId="4672"/>
    <cellStyle name="40% - Accent4 2 7 2 3" xfId="4673"/>
    <cellStyle name="40% - Accent4 2 7 2 4" xfId="4674"/>
    <cellStyle name="40% - Accent4 2 7 2 5" xfId="4675"/>
    <cellStyle name="40% - Accent4 2 7 2 6" xfId="4676"/>
    <cellStyle name="40% - Accent4 2 7 2 7" xfId="4677"/>
    <cellStyle name="40% - Accent4 2 7 2 8" xfId="4678"/>
    <cellStyle name="40% - Accent4 2 7 2 9" xfId="4679"/>
    <cellStyle name="40% - Accent4 2 7 3" xfId="4680"/>
    <cellStyle name="40% - Accent4 2 7 4" xfId="4681"/>
    <cellStyle name="40% - Accent4 2 7 5" xfId="4682"/>
    <cellStyle name="40% - Accent4 2 7 6" xfId="4683"/>
    <cellStyle name="40% - Accent4 2 7 7" xfId="4684"/>
    <cellStyle name="40% - Accent4 2 7 8" xfId="4685"/>
    <cellStyle name="40% - Accent4 2 7 9" xfId="4686"/>
    <cellStyle name="40% - Accent4 2 8" xfId="4687"/>
    <cellStyle name="40% - Accent4 2 8 10" xfId="4688"/>
    <cellStyle name="40% - Accent4 2 8 2" xfId="4689"/>
    <cellStyle name="40% - Accent4 2 8 2 10" xfId="4690"/>
    <cellStyle name="40% - Accent4 2 8 2 2" xfId="4691"/>
    <cellStyle name="40% - Accent4 2 8 2 3" xfId="4692"/>
    <cellStyle name="40% - Accent4 2 8 2 4" xfId="4693"/>
    <cellStyle name="40% - Accent4 2 8 2 5" xfId="4694"/>
    <cellStyle name="40% - Accent4 2 8 2 6" xfId="4695"/>
    <cellStyle name="40% - Accent4 2 8 2 7" xfId="4696"/>
    <cellStyle name="40% - Accent4 2 8 2 8" xfId="4697"/>
    <cellStyle name="40% - Accent4 2 8 2 9" xfId="4698"/>
    <cellStyle name="40% - Accent4 2 8 3" xfId="4699"/>
    <cellStyle name="40% - Accent4 2 8 4" xfId="4700"/>
    <cellStyle name="40% - Accent4 2 8 5" xfId="4701"/>
    <cellStyle name="40% - Accent4 2 8 6" xfId="4702"/>
    <cellStyle name="40% - Accent4 2 8 7" xfId="4703"/>
    <cellStyle name="40% - Accent4 2 8 8" xfId="4704"/>
    <cellStyle name="40% - Accent4 2 8 9" xfId="4705"/>
    <cellStyle name="40% - Accent4 2 9" xfId="4706"/>
    <cellStyle name="40% - Accent4 2 9 10" xfId="4707"/>
    <cellStyle name="40% - Accent4 2 9 11" xfId="4708"/>
    <cellStyle name="40% - Accent4 2 9 2" xfId="4709"/>
    <cellStyle name="40% - Accent4 2 9 3" xfId="4710"/>
    <cellStyle name="40% - Accent4 2 9 4" xfId="4711"/>
    <cellStyle name="40% - Accent4 2 9 5" xfId="4712"/>
    <cellStyle name="40% - Accent4 2 9 6" xfId="4713"/>
    <cellStyle name="40% - Accent4 2 9 7" xfId="4714"/>
    <cellStyle name="40% - Accent4 2 9 8" xfId="4715"/>
    <cellStyle name="40% - Accent4 2 9 9" xfId="4716"/>
    <cellStyle name="40% - Accent4 20" xfId="4717"/>
    <cellStyle name="40% - Accent4 21" xfId="4718"/>
    <cellStyle name="40% - Accent4 3" xfId="4719"/>
    <cellStyle name="40% - Accent4 3 10" xfId="4720"/>
    <cellStyle name="40% - Accent4 3 11" xfId="4721"/>
    <cellStyle name="40% - Accent4 3 12" xfId="4722"/>
    <cellStyle name="40% - Accent4 3 13" xfId="4723"/>
    <cellStyle name="40% - Accent4 3 14" xfId="4724"/>
    <cellStyle name="40% - Accent4 3 15" xfId="4725"/>
    <cellStyle name="40% - Accent4 3 16" xfId="4726"/>
    <cellStyle name="40% - Accent4 3 17" xfId="4727"/>
    <cellStyle name="40% - Accent4 3 2" xfId="4728"/>
    <cellStyle name="40% - Accent4 3 2 2" xfId="4729"/>
    <cellStyle name="40% - Accent4 3 2 2 10" xfId="4730"/>
    <cellStyle name="40% - Accent4 3 2 2 2" xfId="4731"/>
    <cellStyle name="40% - Accent4 3 2 2 2 10" xfId="4732"/>
    <cellStyle name="40% - Accent4 3 2 2 2 2" xfId="4733"/>
    <cellStyle name="40% - Accent4 3 2 2 2 3" xfId="4734"/>
    <cellStyle name="40% - Accent4 3 2 2 2 4" xfId="4735"/>
    <cellStyle name="40% - Accent4 3 2 2 2 5" xfId="4736"/>
    <cellStyle name="40% - Accent4 3 2 2 2 6" xfId="4737"/>
    <cellStyle name="40% - Accent4 3 2 2 2 7" xfId="4738"/>
    <cellStyle name="40% - Accent4 3 2 2 2 8" xfId="4739"/>
    <cellStyle name="40% - Accent4 3 2 2 2 9" xfId="4740"/>
    <cellStyle name="40% - Accent4 3 2 2 3" xfId="4741"/>
    <cellStyle name="40% - Accent4 3 2 2 4" xfId="4742"/>
    <cellStyle name="40% - Accent4 3 2 2 5" xfId="4743"/>
    <cellStyle name="40% - Accent4 3 2 2 6" xfId="4744"/>
    <cellStyle name="40% - Accent4 3 2 2 7" xfId="4745"/>
    <cellStyle name="40% - Accent4 3 2 2 8" xfId="4746"/>
    <cellStyle name="40% - Accent4 3 2 2 9" xfId="4747"/>
    <cellStyle name="40% - Accent4 3 3" xfId="4748"/>
    <cellStyle name="40% - Accent4 3 3 10" xfId="4749"/>
    <cellStyle name="40% - Accent4 3 3 2" xfId="4750"/>
    <cellStyle name="40% - Accent4 3 3 2 10" xfId="4751"/>
    <cellStyle name="40% - Accent4 3 3 2 2" xfId="4752"/>
    <cellStyle name="40% - Accent4 3 3 2 3" xfId="4753"/>
    <cellStyle name="40% - Accent4 3 3 2 4" xfId="4754"/>
    <cellStyle name="40% - Accent4 3 3 2 5" xfId="4755"/>
    <cellStyle name="40% - Accent4 3 3 2 6" xfId="4756"/>
    <cellStyle name="40% - Accent4 3 3 2 7" xfId="4757"/>
    <cellStyle name="40% - Accent4 3 3 2 8" xfId="4758"/>
    <cellStyle name="40% - Accent4 3 3 2 9" xfId="4759"/>
    <cellStyle name="40% - Accent4 3 3 3" xfId="4760"/>
    <cellStyle name="40% - Accent4 3 3 4" xfId="4761"/>
    <cellStyle name="40% - Accent4 3 3 5" xfId="4762"/>
    <cellStyle name="40% - Accent4 3 3 6" xfId="4763"/>
    <cellStyle name="40% - Accent4 3 3 7" xfId="4764"/>
    <cellStyle name="40% - Accent4 3 3 8" xfId="4765"/>
    <cellStyle name="40% - Accent4 3 3 9" xfId="4766"/>
    <cellStyle name="40% - Accent4 3 4" xfId="4767"/>
    <cellStyle name="40% - Accent4 3 4 10" xfId="4768"/>
    <cellStyle name="40% - Accent4 3 4 2" xfId="4769"/>
    <cellStyle name="40% - Accent4 3 4 2 10" xfId="4770"/>
    <cellStyle name="40% - Accent4 3 4 2 2" xfId="4771"/>
    <cellStyle name="40% - Accent4 3 4 2 3" xfId="4772"/>
    <cellStyle name="40% - Accent4 3 4 2 4" xfId="4773"/>
    <cellStyle name="40% - Accent4 3 4 2 5" xfId="4774"/>
    <cellStyle name="40% - Accent4 3 4 2 6" xfId="4775"/>
    <cellStyle name="40% - Accent4 3 4 2 7" xfId="4776"/>
    <cellStyle name="40% - Accent4 3 4 2 8" xfId="4777"/>
    <cellStyle name="40% - Accent4 3 4 2 9" xfId="4778"/>
    <cellStyle name="40% - Accent4 3 4 3" xfId="4779"/>
    <cellStyle name="40% - Accent4 3 4 4" xfId="4780"/>
    <cellStyle name="40% - Accent4 3 4 5" xfId="4781"/>
    <cellStyle name="40% - Accent4 3 4 6" xfId="4782"/>
    <cellStyle name="40% - Accent4 3 4 7" xfId="4783"/>
    <cellStyle name="40% - Accent4 3 4 8" xfId="4784"/>
    <cellStyle name="40% - Accent4 3 4 9" xfId="4785"/>
    <cellStyle name="40% - Accent4 3 5" xfId="4786"/>
    <cellStyle name="40% - Accent4 3 5 10" xfId="4787"/>
    <cellStyle name="40% - Accent4 3 5 2" xfId="4788"/>
    <cellStyle name="40% - Accent4 3 5 2 10" xfId="4789"/>
    <cellStyle name="40% - Accent4 3 5 2 2" xfId="4790"/>
    <cellStyle name="40% - Accent4 3 5 2 3" xfId="4791"/>
    <cellStyle name="40% - Accent4 3 5 2 4" xfId="4792"/>
    <cellStyle name="40% - Accent4 3 5 2 5" xfId="4793"/>
    <cellStyle name="40% - Accent4 3 5 2 6" xfId="4794"/>
    <cellStyle name="40% - Accent4 3 5 2 7" xfId="4795"/>
    <cellStyle name="40% - Accent4 3 5 2 8" xfId="4796"/>
    <cellStyle name="40% - Accent4 3 5 2 9" xfId="4797"/>
    <cellStyle name="40% - Accent4 3 5 3" xfId="4798"/>
    <cellStyle name="40% - Accent4 3 5 4" xfId="4799"/>
    <cellStyle name="40% - Accent4 3 5 5" xfId="4800"/>
    <cellStyle name="40% - Accent4 3 5 6" xfId="4801"/>
    <cellStyle name="40% - Accent4 3 5 7" xfId="4802"/>
    <cellStyle name="40% - Accent4 3 5 8" xfId="4803"/>
    <cellStyle name="40% - Accent4 3 5 9" xfId="4804"/>
    <cellStyle name="40% - Accent4 3 6" xfId="4805"/>
    <cellStyle name="40% - Accent4 3 6 10" xfId="4806"/>
    <cellStyle name="40% - Accent4 3 6 2" xfId="4807"/>
    <cellStyle name="40% - Accent4 3 6 2 10" xfId="4808"/>
    <cellStyle name="40% - Accent4 3 6 2 2" xfId="4809"/>
    <cellStyle name="40% - Accent4 3 6 2 3" xfId="4810"/>
    <cellStyle name="40% - Accent4 3 6 2 4" xfId="4811"/>
    <cellStyle name="40% - Accent4 3 6 2 5" xfId="4812"/>
    <cellStyle name="40% - Accent4 3 6 2 6" xfId="4813"/>
    <cellStyle name="40% - Accent4 3 6 2 7" xfId="4814"/>
    <cellStyle name="40% - Accent4 3 6 2 8" xfId="4815"/>
    <cellStyle name="40% - Accent4 3 6 2 9" xfId="4816"/>
    <cellStyle name="40% - Accent4 3 6 3" xfId="4817"/>
    <cellStyle name="40% - Accent4 3 6 4" xfId="4818"/>
    <cellStyle name="40% - Accent4 3 6 5" xfId="4819"/>
    <cellStyle name="40% - Accent4 3 6 6" xfId="4820"/>
    <cellStyle name="40% - Accent4 3 6 7" xfId="4821"/>
    <cellStyle name="40% - Accent4 3 6 8" xfId="4822"/>
    <cellStyle name="40% - Accent4 3 6 9" xfId="4823"/>
    <cellStyle name="40% - Accent4 3 7" xfId="4824"/>
    <cellStyle name="40% - Accent4 3 7 10" xfId="4825"/>
    <cellStyle name="40% - Accent4 3 7 2" xfId="4826"/>
    <cellStyle name="40% - Accent4 3 7 2 10" xfId="4827"/>
    <cellStyle name="40% - Accent4 3 7 2 2" xfId="4828"/>
    <cellStyle name="40% - Accent4 3 7 2 3" xfId="4829"/>
    <cellStyle name="40% - Accent4 3 7 2 4" xfId="4830"/>
    <cellStyle name="40% - Accent4 3 7 2 5" xfId="4831"/>
    <cellStyle name="40% - Accent4 3 7 2 6" xfId="4832"/>
    <cellStyle name="40% - Accent4 3 7 2 7" xfId="4833"/>
    <cellStyle name="40% - Accent4 3 7 2 8" xfId="4834"/>
    <cellStyle name="40% - Accent4 3 7 2 9" xfId="4835"/>
    <cellStyle name="40% - Accent4 3 7 3" xfId="4836"/>
    <cellStyle name="40% - Accent4 3 7 4" xfId="4837"/>
    <cellStyle name="40% - Accent4 3 7 5" xfId="4838"/>
    <cellStyle name="40% - Accent4 3 7 6" xfId="4839"/>
    <cellStyle name="40% - Accent4 3 7 7" xfId="4840"/>
    <cellStyle name="40% - Accent4 3 7 8" xfId="4841"/>
    <cellStyle name="40% - Accent4 3 7 9" xfId="4842"/>
    <cellStyle name="40% - Accent4 3 8" xfId="4843"/>
    <cellStyle name="40% - Accent4 3 8 10" xfId="4844"/>
    <cellStyle name="40% - Accent4 3 8 2" xfId="4845"/>
    <cellStyle name="40% - Accent4 3 8 2 10" xfId="4846"/>
    <cellStyle name="40% - Accent4 3 8 2 2" xfId="4847"/>
    <cellStyle name="40% - Accent4 3 8 2 3" xfId="4848"/>
    <cellStyle name="40% - Accent4 3 8 2 4" xfId="4849"/>
    <cellStyle name="40% - Accent4 3 8 2 5" xfId="4850"/>
    <cellStyle name="40% - Accent4 3 8 2 6" xfId="4851"/>
    <cellStyle name="40% - Accent4 3 8 2 7" xfId="4852"/>
    <cellStyle name="40% - Accent4 3 8 2 8" xfId="4853"/>
    <cellStyle name="40% - Accent4 3 8 2 9" xfId="4854"/>
    <cellStyle name="40% - Accent4 3 8 3" xfId="4855"/>
    <cellStyle name="40% - Accent4 3 8 4" xfId="4856"/>
    <cellStyle name="40% - Accent4 3 8 5" xfId="4857"/>
    <cellStyle name="40% - Accent4 3 8 6" xfId="4858"/>
    <cellStyle name="40% - Accent4 3 8 7" xfId="4859"/>
    <cellStyle name="40% - Accent4 3 8 8" xfId="4860"/>
    <cellStyle name="40% - Accent4 3 8 9" xfId="4861"/>
    <cellStyle name="40% - Accent4 3 9" xfId="4862"/>
    <cellStyle name="40% - Accent4 3 9 10" xfId="4863"/>
    <cellStyle name="40% - Accent4 3 9 2" xfId="4864"/>
    <cellStyle name="40% - Accent4 3 9 3" xfId="4865"/>
    <cellStyle name="40% - Accent4 3 9 4" xfId="4866"/>
    <cellStyle name="40% - Accent4 3 9 5" xfId="4867"/>
    <cellStyle name="40% - Accent4 3 9 6" xfId="4868"/>
    <cellStyle name="40% - Accent4 3 9 7" xfId="4869"/>
    <cellStyle name="40% - Accent4 3 9 8" xfId="4870"/>
    <cellStyle name="40% - Accent4 3 9 9" xfId="4871"/>
    <cellStyle name="40% - Accent4 4" xfId="4872"/>
    <cellStyle name="40% - Accent4 4 10" xfId="4873"/>
    <cellStyle name="40% - Accent4 4 2" xfId="4874"/>
    <cellStyle name="40% - Accent4 4 2 10" xfId="4875"/>
    <cellStyle name="40% - Accent4 4 2 2" xfId="4876"/>
    <cellStyle name="40% - Accent4 4 2 3" xfId="4877"/>
    <cellStyle name="40% - Accent4 4 2 4" xfId="4878"/>
    <cellStyle name="40% - Accent4 4 2 5" xfId="4879"/>
    <cellStyle name="40% - Accent4 4 2 6" xfId="4880"/>
    <cellStyle name="40% - Accent4 4 2 7" xfId="4881"/>
    <cellStyle name="40% - Accent4 4 2 8" xfId="4882"/>
    <cellStyle name="40% - Accent4 4 2 9" xfId="4883"/>
    <cellStyle name="40% - Accent4 4 3" xfId="4884"/>
    <cellStyle name="40% - Accent4 4 4" xfId="4885"/>
    <cellStyle name="40% - Accent4 4 5" xfId="4886"/>
    <cellStyle name="40% - Accent4 4 6" xfId="4887"/>
    <cellStyle name="40% - Accent4 4 7" xfId="4888"/>
    <cellStyle name="40% - Accent4 4 8" xfId="4889"/>
    <cellStyle name="40% - Accent4 4 9" xfId="4890"/>
    <cellStyle name="40% - Accent4 5" xfId="4891"/>
    <cellStyle name="40% - Accent4 5 10" xfId="4892"/>
    <cellStyle name="40% - Accent4 5 11" xfId="4893"/>
    <cellStyle name="40% - Accent4 5 2" xfId="4894"/>
    <cellStyle name="40% - Accent4 5 3" xfId="4895"/>
    <cellStyle name="40% - Accent4 5 3 10" xfId="4896"/>
    <cellStyle name="40% - Accent4 5 3 2" xfId="4897"/>
    <cellStyle name="40% - Accent4 5 3 3" xfId="4898"/>
    <cellStyle name="40% - Accent4 5 3 4" xfId="4899"/>
    <cellStyle name="40% - Accent4 5 3 5" xfId="4900"/>
    <cellStyle name="40% - Accent4 5 3 6" xfId="4901"/>
    <cellStyle name="40% - Accent4 5 3 7" xfId="4902"/>
    <cellStyle name="40% - Accent4 5 3 8" xfId="4903"/>
    <cellStyle name="40% - Accent4 5 3 9" xfId="4904"/>
    <cellStyle name="40% - Accent4 5 4" xfId="4905"/>
    <cellStyle name="40% - Accent4 5 5" xfId="4906"/>
    <cellStyle name="40% - Accent4 5 6" xfId="4907"/>
    <cellStyle name="40% - Accent4 5 7" xfId="4908"/>
    <cellStyle name="40% - Accent4 5 8" xfId="4909"/>
    <cellStyle name="40% - Accent4 5 9" xfId="4910"/>
    <cellStyle name="40% - Accent4 6" xfId="4911"/>
    <cellStyle name="40% - Accent4 7" xfId="4912"/>
    <cellStyle name="40% - Accent4 8" xfId="4913"/>
    <cellStyle name="40% - Accent4 9" xfId="4914"/>
    <cellStyle name="40% - Accent5 10" xfId="4915"/>
    <cellStyle name="40% - Accent5 11" xfId="4916"/>
    <cellStyle name="40% - Accent5 12" xfId="4917"/>
    <cellStyle name="40% - Accent5 13" xfId="4918"/>
    <cellStyle name="40% - Accent5 14" xfId="4919"/>
    <cellStyle name="40% - Accent5 14 2" xfId="4920"/>
    <cellStyle name="40% - Accent5 14 3" xfId="4921"/>
    <cellStyle name="40% - Accent5 15" xfId="4922"/>
    <cellStyle name="40% - Accent5 16" xfId="4923"/>
    <cellStyle name="40% - Accent5 17" xfId="4924"/>
    <cellStyle name="40% - Accent5 18" xfId="4925"/>
    <cellStyle name="40% - Accent5 19" xfId="4926"/>
    <cellStyle name="40% - Accent5 2" xfId="4927"/>
    <cellStyle name="40% - Accent5 2 10" xfId="4928"/>
    <cellStyle name="40% - Accent5 2 10 10" xfId="4929"/>
    <cellStyle name="40% - Accent5 2 10 2" xfId="4930"/>
    <cellStyle name="40% - Accent5 2 10 2 10" xfId="4931"/>
    <cellStyle name="40% - Accent5 2 10 2 2" xfId="4932"/>
    <cellStyle name="40% - Accent5 2 10 2 3" xfId="4933"/>
    <cellStyle name="40% - Accent5 2 10 2 4" xfId="4934"/>
    <cellStyle name="40% - Accent5 2 10 2 5" xfId="4935"/>
    <cellStyle name="40% - Accent5 2 10 2 6" xfId="4936"/>
    <cellStyle name="40% - Accent5 2 10 2 7" xfId="4937"/>
    <cellStyle name="40% - Accent5 2 10 2 8" xfId="4938"/>
    <cellStyle name="40% - Accent5 2 10 2 9" xfId="4939"/>
    <cellStyle name="40% - Accent5 2 10 3" xfId="4940"/>
    <cellStyle name="40% - Accent5 2 10 4" xfId="4941"/>
    <cellStyle name="40% - Accent5 2 10 5" xfId="4942"/>
    <cellStyle name="40% - Accent5 2 10 6" xfId="4943"/>
    <cellStyle name="40% - Accent5 2 10 7" xfId="4944"/>
    <cellStyle name="40% - Accent5 2 10 8" xfId="4945"/>
    <cellStyle name="40% - Accent5 2 10 9" xfId="4946"/>
    <cellStyle name="40% - Accent5 2 11" xfId="4947"/>
    <cellStyle name="40% - Accent5 2 11 10" xfId="4948"/>
    <cellStyle name="40% - Accent5 2 11 2" xfId="4949"/>
    <cellStyle name="40% - Accent5 2 11 2 10" xfId="4950"/>
    <cellStyle name="40% - Accent5 2 11 2 2" xfId="4951"/>
    <cellStyle name="40% - Accent5 2 11 2 3" xfId="4952"/>
    <cellStyle name="40% - Accent5 2 11 2 4" xfId="4953"/>
    <cellStyle name="40% - Accent5 2 11 2 5" xfId="4954"/>
    <cellStyle name="40% - Accent5 2 11 2 6" xfId="4955"/>
    <cellStyle name="40% - Accent5 2 11 2 7" xfId="4956"/>
    <cellStyle name="40% - Accent5 2 11 2 8" xfId="4957"/>
    <cellStyle name="40% - Accent5 2 11 2 9" xfId="4958"/>
    <cellStyle name="40% - Accent5 2 11 3" xfId="4959"/>
    <cellStyle name="40% - Accent5 2 11 4" xfId="4960"/>
    <cellStyle name="40% - Accent5 2 11 5" xfId="4961"/>
    <cellStyle name="40% - Accent5 2 11 6" xfId="4962"/>
    <cellStyle name="40% - Accent5 2 11 7" xfId="4963"/>
    <cellStyle name="40% - Accent5 2 11 8" xfId="4964"/>
    <cellStyle name="40% - Accent5 2 11 9" xfId="4965"/>
    <cellStyle name="40% - Accent5 2 12" xfId="4966"/>
    <cellStyle name="40% - Accent5 2 13" xfId="4967"/>
    <cellStyle name="40% - Accent5 2 14" xfId="4968"/>
    <cellStyle name="40% - Accent5 2 15" xfId="4969"/>
    <cellStyle name="40% - Accent5 2 16" xfId="4970"/>
    <cellStyle name="40% - Accent5 2 17" xfId="4971"/>
    <cellStyle name="40% - Accent5 2 18" xfId="4972"/>
    <cellStyle name="40% - Accent5 2 2" xfId="4973"/>
    <cellStyle name="40% - Accent5 2 2 10" xfId="4974"/>
    <cellStyle name="40% - Accent5 2 2 11" xfId="4975"/>
    <cellStyle name="40% - Accent5 2 2 12" xfId="4976"/>
    <cellStyle name="40% - Accent5 2 2 12 10" xfId="4977"/>
    <cellStyle name="40% - Accent5 2 2 12 2" xfId="4978"/>
    <cellStyle name="40% - Accent5 2 2 12 3" xfId="4979"/>
    <cellStyle name="40% - Accent5 2 2 12 4" xfId="4980"/>
    <cellStyle name="40% - Accent5 2 2 12 5" xfId="4981"/>
    <cellStyle name="40% - Accent5 2 2 12 6" xfId="4982"/>
    <cellStyle name="40% - Accent5 2 2 12 7" xfId="4983"/>
    <cellStyle name="40% - Accent5 2 2 12 8" xfId="4984"/>
    <cellStyle name="40% - Accent5 2 2 12 9" xfId="4985"/>
    <cellStyle name="40% - Accent5 2 2 13" xfId="4986"/>
    <cellStyle name="40% - Accent5 2 2 14" xfId="4987"/>
    <cellStyle name="40% - Accent5 2 2 15" xfId="4988"/>
    <cellStyle name="40% - Accent5 2 2 16" xfId="4989"/>
    <cellStyle name="40% - Accent5 2 2 17" xfId="4990"/>
    <cellStyle name="40% - Accent5 2 2 18" xfId="4991"/>
    <cellStyle name="40% - Accent5 2 2 19" xfId="4992"/>
    <cellStyle name="40% - Accent5 2 2 2" xfId="4993"/>
    <cellStyle name="40% - Accent5 2 2 2 2" xfId="4994"/>
    <cellStyle name="40% - Accent5 2 2 2 2 10" xfId="4995"/>
    <cellStyle name="40% - Accent5 2 2 2 2 11" xfId="4996"/>
    <cellStyle name="40% - Accent5 2 2 2 2 12" xfId="4997"/>
    <cellStyle name="40% - Accent5 2 2 2 2 13" xfId="4998"/>
    <cellStyle name="40% - Accent5 2 2 2 2 14" xfId="4999"/>
    <cellStyle name="40% - Accent5 2 2 2 2 2" xfId="5000"/>
    <cellStyle name="40% - Accent5 2 2 2 2 2 2" xfId="5001"/>
    <cellStyle name="40% - Accent5 2 2 2 2 3" xfId="5002"/>
    <cellStyle name="40% - Accent5 2 2 2 2 4" xfId="5003"/>
    <cellStyle name="40% - Accent5 2 2 2 2 5" xfId="5004"/>
    <cellStyle name="40% - Accent5 2 2 2 2 6" xfId="5005"/>
    <cellStyle name="40% - Accent5 2 2 2 2 6 10" xfId="5006"/>
    <cellStyle name="40% - Accent5 2 2 2 2 6 2" xfId="5007"/>
    <cellStyle name="40% - Accent5 2 2 2 2 6 3" xfId="5008"/>
    <cellStyle name="40% - Accent5 2 2 2 2 6 4" xfId="5009"/>
    <cellStyle name="40% - Accent5 2 2 2 2 6 5" xfId="5010"/>
    <cellStyle name="40% - Accent5 2 2 2 2 6 6" xfId="5011"/>
    <cellStyle name="40% - Accent5 2 2 2 2 6 7" xfId="5012"/>
    <cellStyle name="40% - Accent5 2 2 2 2 6 8" xfId="5013"/>
    <cellStyle name="40% - Accent5 2 2 2 2 6 9" xfId="5014"/>
    <cellStyle name="40% - Accent5 2 2 2 2 7" xfId="5015"/>
    <cellStyle name="40% - Accent5 2 2 2 2 8" xfId="5016"/>
    <cellStyle name="40% - Accent5 2 2 2 2 9" xfId="5017"/>
    <cellStyle name="40% - Accent5 2 2 2 3" xfId="5018"/>
    <cellStyle name="40% - Accent5 2 2 2 3 10" xfId="5019"/>
    <cellStyle name="40% - Accent5 2 2 2 3 11" xfId="5020"/>
    <cellStyle name="40% - Accent5 2 2 2 3 2" xfId="5021"/>
    <cellStyle name="40% - Accent5 2 2 2 3 3" xfId="5022"/>
    <cellStyle name="40% - Accent5 2 2 2 3 4" xfId="5023"/>
    <cellStyle name="40% - Accent5 2 2 2 3 5" xfId="5024"/>
    <cellStyle name="40% - Accent5 2 2 2 3 6" xfId="5025"/>
    <cellStyle name="40% - Accent5 2 2 2 3 7" xfId="5026"/>
    <cellStyle name="40% - Accent5 2 2 2 3 8" xfId="5027"/>
    <cellStyle name="40% - Accent5 2 2 2 3 9" xfId="5028"/>
    <cellStyle name="40% - Accent5 2 2 2 4" xfId="5029"/>
    <cellStyle name="40% - Accent5 2 2 2 4 10" xfId="5030"/>
    <cellStyle name="40% - Accent5 2 2 2 4 2" xfId="5031"/>
    <cellStyle name="40% - Accent5 2 2 2 4 2 10" xfId="5032"/>
    <cellStyle name="40% - Accent5 2 2 2 4 2 2" xfId="5033"/>
    <cellStyle name="40% - Accent5 2 2 2 4 2 3" xfId="5034"/>
    <cellStyle name="40% - Accent5 2 2 2 4 2 4" xfId="5035"/>
    <cellStyle name="40% - Accent5 2 2 2 4 2 5" xfId="5036"/>
    <cellStyle name="40% - Accent5 2 2 2 4 2 6" xfId="5037"/>
    <cellStyle name="40% - Accent5 2 2 2 4 2 7" xfId="5038"/>
    <cellStyle name="40% - Accent5 2 2 2 4 2 8" xfId="5039"/>
    <cellStyle name="40% - Accent5 2 2 2 4 2 9" xfId="5040"/>
    <cellStyle name="40% - Accent5 2 2 2 4 3" xfId="5041"/>
    <cellStyle name="40% - Accent5 2 2 2 4 4" xfId="5042"/>
    <cellStyle name="40% - Accent5 2 2 2 4 5" xfId="5043"/>
    <cellStyle name="40% - Accent5 2 2 2 4 6" xfId="5044"/>
    <cellStyle name="40% - Accent5 2 2 2 4 7" xfId="5045"/>
    <cellStyle name="40% - Accent5 2 2 2 4 8" xfId="5046"/>
    <cellStyle name="40% - Accent5 2 2 2 4 9" xfId="5047"/>
    <cellStyle name="40% - Accent5 2 2 2 5" xfId="5048"/>
    <cellStyle name="40% - Accent5 2 2 2 5 10" xfId="5049"/>
    <cellStyle name="40% - Accent5 2 2 2 5 2" xfId="5050"/>
    <cellStyle name="40% - Accent5 2 2 2 5 2 10" xfId="5051"/>
    <cellStyle name="40% - Accent5 2 2 2 5 2 2" xfId="5052"/>
    <cellStyle name="40% - Accent5 2 2 2 5 2 3" xfId="5053"/>
    <cellStyle name="40% - Accent5 2 2 2 5 2 4" xfId="5054"/>
    <cellStyle name="40% - Accent5 2 2 2 5 2 5" xfId="5055"/>
    <cellStyle name="40% - Accent5 2 2 2 5 2 6" xfId="5056"/>
    <cellStyle name="40% - Accent5 2 2 2 5 2 7" xfId="5057"/>
    <cellStyle name="40% - Accent5 2 2 2 5 2 8" xfId="5058"/>
    <cellStyle name="40% - Accent5 2 2 2 5 2 9" xfId="5059"/>
    <cellStyle name="40% - Accent5 2 2 2 5 3" xfId="5060"/>
    <cellStyle name="40% - Accent5 2 2 2 5 4" xfId="5061"/>
    <cellStyle name="40% - Accent5 2 2 2 5 5" xfId="5062"/>
    <cellStyle name="40% - Accent5 2 2 2 5 6" xfId="5063"/>
    <cellStyle name="40% - Accent5 2 2 2 5 7" xfId="5064"/>
    <cellStyle name="40% - Accent5 2 2 2 5 8" xfId="5065"/>
    <cellStyle name="40% - Accent5 2 2 2 5 9" xfId="5066"/>
    <cellStyle name="40% - Accent5 2 2 20" xfId="5067"/>
    <cellStyle name="40% - Accent5 2 2 3" xfId="5068"/>
    <cellStyle name="40% - Accent5 2 2 4" xfId="5069"/>
    <cellStyle name="40% - Accent5 2 2 5" xfId="5070"/>
    <cellStyle name="40% - Accent5 2 2 6" xfId="5071"/>
    <cellStyle name="40% - Accent5 2 2 7" xfId="5072"/>
    <cellStyle name="40% - Accent5 2 2 8" xfId="5073"/>
    <cellStyle name="40% - Accent5 2 2 9" xfId="5074"/>
    <cellStyle name="40% - Accent5 2 2 9 2" xfId="5075"/>
    <cellStyle name="40% - Accent5 2 3" xfId="5076"/>
    <cellStyle name="40% - Accent5 2 3 2" xfId="5077"/>
    <cellStyle name="40% - Accent5 2 3 2 10" xfId="5078"/>
    <cellStyle name="40% - Accent5 2 3 2 2" xfId="5079"/>
    <cellStyle name="40% - Accent5 2 3 2 2 10" xfId="5080"/>
    <cellStyle name="40% - Accent5 2 3 2 2 2" xfId="5081"/>
    <cellStyle name="40% - Accent5 2 3 2 2 3" xfId="5082"/>
    <cellStyle name="40% - Accent5 2 3 2 2 4" xfId="5083"/>
    <cellStyle name="40% - Accent5 2 3 2 2 5" xfId="5084"/>
    <cellStyle name="40% - Accent5 2 3 2 2 6" xfId="5085"/>
    <cellStyle name="40% - Accent5 2 3 2 2 7" xfId="5086"/>
    <cellStyle name="40% - Accent5 2 3 2 2 8" xfId="5087"/>
    <cellStyle name="40% - Accent5 2 3 2 2 9" xfId="5088"/>
    <cellStyle name="40% - Accent5 2 3 2 3" xfId="5089"/>
    <cellStyle name="40% - Accent5 2 3 2 4" xfId="5090"/>
    <cellStyle name="40% - Accent5 2 3 2 5" xfId="5091"/>
    <cellStyle name="40% - Accent5 2 3 2 6" xfId="5092"/>
    <cellStyle name="40% - Accent5 2 3 2 7" xfId="5093"/>
    <cellStyle name="40% - Accent5 2 3 2 8" xfId="5094"/>
    <cellStyle name="40% - Accent5 2 3 2 9" xfId="5095"/>
    <cellStyle name="40% - Accent5 2 4" xfId="5096"/>
    <cellStyle name="40% - Accent5 2 4 10" xfId="5097"/>
    <cellStyle name="40% - Accent5 2 4 2" xfId="5098"/>
    <cellStyle name="40% - Accent5 2 4 2 10" xfId="5099"/>
    <cellStyle name="40% - Accent5 2 4 2 2" xfId="5100"/>
    <cellStyle name="40% - Accent5 2 4 2 3" xfId="5101"/>
    <cellStyle name="40% - Accent5 2 4 2 4" xfId="5102"/>
    <cellStyle name="40% - Accent5 2 4 2 5" xfId="5103"/>
    <cellStyle name="40% - Accent5 2 4 2 6" xfId="5104"/>
    <cellStyle name="40% - Accent5 2 4 2 7" xfId="5105"/>
    <cellStyle name="40% - Accent5 2 4 2 8" xfId="5106"/>
    <cellStyle name="40% - Accent5 2 4 2 9" xfId="5107"/>
    <cellStyle name="40% - Accent5 2 4 3" xfId="5108"/>
    <cellStyle name="40% - Accent5 2 4 4" xfId="5109"/>
    <cellStyle name="40% - Accent5 2 4 5" xfId="5110"/>
    <cellStyle name="40% - Accent5 2 4 6" xfId="5111"/>
    <cellStyle name="40% - Accent5 2 4 7" xfId="5112"/>
    <cellStyle name="40% - Accent5 2 4 8" xfId="5113"/>
    <cellStyle name="40% - Accent5 2 4 9" xfId="5114"/>
    <cellStyle name="40% - Accent5 2 5" xfId="5115"/>
    <cellStyle name="40% - Accent5 2 5 10" xfId="5116"/>
    <cellStyle name="40% - Accent5 2 5 2" xfId="5117"/>
    <cellStyle name="40% - Accent5 2 5 2 10" xfId="5118"/>
    <cellStyle name="40% - Accent5 2 5 2 2" xfId="5119"/>
    <cellStyle name="40% - Accent5 2 5 2 3" xfId="5120"/>
    <cellStyle name="40% - Accent5 2 5 2 4" xfId="5121"/>
    <cellStyle name="40% - Accent5 2 5 2 5" xfId="5122"/>
    <cellStyle name="40% - Accent5 2 5 2 6" xfId="5123"/>
    <cellStyle name="40% - Accent5 2 5 2 7" xfId="5124"/>
    <cellStyle name="40% - Accent5 2 5 2 8" xfId="5125"/>
    <cellStyle name="40% - Accent5 2 5 2 9" xfId="5126"/>
    <cellStyle name="40% - Accent5 2 5 3" xfId="5127"/>
    <cellStyle name="40% - Accent5 2 5 4" xfId="5128"/>
    <cellStyle name="40% - Accent5 2 5 5" xfId="5129"/>
    <cellStyle name="40% - Accent5 2 5 6" xfId="5130"/>
    <cellStyle name="40% - Accent5 2 5 7" xfId="5131"/>
    <cellStyle name="40% - Accent5 2 5 8" xfId="5132"/>
    <cellStyle name="40% - Accent5 2 5 9" xfId="5133"/>
    <cellStyle name="40% - Accent5 2 6" xfId="5134"/>
    <cellStyle name="40% - Accent5 2 6 10" xfId="5135"/>
    <cellStyle name="40% - Accent5 2 6 2" xfId="5136"/>
    <cellStyle name="40% - Accent5 2 6 2 10" xfId="5137"/>
    <cellStyle name="40% - Accent5 2 6 2 2" xfId="5138"/>
    <cellStyle name="40% - Accent5 2 6 2 3" xfId="5139"/>
    <cellStyle name="40% - Accent5 2 6 2 4" xfId="5140"/>
    <cellStyle name="40% - Accent5 2 6 2 5" xfId="5141"/>
    <cellStyle name="40% - Accent5 2 6 2 6" xfId="5142"/>
    <cellStyle name="40% - Accent5 2 6 2 7" xfId="5143"/>
    <cellStyle name="40% - Accent5 2 6 2 8" xfId="5144"/>
    <cellStyle name="40% - Accent5 2 6 2 9" xfId="5145"/>
    <cellStyle name="40% - Accent5 2 6 3" xfId="5146"/>
    <cellStyle name="40% - Accent5 2 6 4" xfId="5147"/>
    <cellStyle name="40% - Accent5 2 6 5" xfId="5148"/>
    <cellStyle name="40% - Accent5 2 6 6" xfId="5149"/>
    <cellStyle name="40% - Accent5 2 6 7" xfId="5150"/>
    <cellStyle name="40% - Accent5 2 6 8" xfId="5151"/>
    <cellStyle name="40% - Accent5 2 6 9" xfId="5152"/>
    <cellStyle name="40% - Accent5 2 7" xfId="5153"/>
    <cellStyle name="40% - Accent5 2 7 10" xfId="5154"/>
    <cellStyle name="40% - Accent5 2 7 2" xfId="5155"/>
    <cellStyle name="40% - Accent5 2 7 2 10" xfId="5156"/>
    <cellStyle name="40% - Accent5 2 7 2 2" xfId="5157"/>
    <cellStyle name="40% - Accent5 2 7 2 3" xfId="5158"/>
    <cellStyle name="40% - Accent5 2 7 2 4" xfId="5159"/>
    <cellStyle name="40% - Accent5 2 7 2 5" xfId="5160"/>
    <cellStyle name="40% - Accent5 2 7 2 6" xfId="5161"/>
    <cellStyle name="40% - Accent5 2 7 2 7" xfId="5162"/>
    <cellStyle name="40% - Accent5 2 7 2 8" xfId="5163"/>
    <cellStyle name="40% - Accent5 2 7 2 9" xfId="5164"/>
    <cellStyle name="40% - Accent5 2 7 3" xfId="5165"/>
    <cellStyle name="40% - Accent5 2 7 4" xfId="5166"/>
    <cellStyle name="40% - Accent5 2 7 5" xfId="5167"/>
    <cellStyle name="40% - Accent5 2 7 6" xfId="5168"/>
    <cellStyle name="40% - Accent5 2 7 7" xfId="5169"/>
    <cellStyle name="40% - Accent5 2 7 8" xfId="5170"/>
    <cellStyle name="40% - Accent5 2 7 9" xfId="5171"/>
    <cellStyle name="40% - Accent5 2 8" xfId="5172"/>
    <cellStyle name="40% - Accent5 2 8 10" xfId="5173"/>
    <cellStyle name="40% - Accent5 2 8 2" xfId="5174"/>
    <cellStyle name="40% - Accent5 2 8 2 10" xfId="5175"/>
    <cellStyle name="40% - Accent5 2 8 2 2" xfId="5176"/>
    <cellStyle name="40% - Accent5 2 8 2 3" xfId="5177"/>
    <cellStyle name="40% - Accent5 2 8 2 4" xfId="5178"/>
    <cellStyle name="40% - Accent5 2 8 2 5" xfId="5179"/>
    <cellStyle name="40% - Accent5 2 8 2 6" xfId="5180"/>
    <cellStyle name="40% - Accent5 2 8 2 7" xfId="5181"/>
    <cellStyle name="40% - Accent5 2 8 2 8" xfId="5182"/>
    <cellStyle name="40% - Accent5 2 8 2 9" xfId="5183"/>
    <cellStyle name="40% - Accent5 2 8 3" xfId="5184"/>
    <cellStyle name="40% - Accent5 2 8 4" xfId="5185"/>
    <cellStyle name="40% - Accent5 2 8 5" xfId="5186"/>
    <cellStyle name="40% - Accent5 2 8 6" xfId="5187"/>
    <cellStyle name="40% - Accent5 2 8 7" xfId="5188"/>
    <cellStyle name="40% - Accent5 2 8 8" xfId="5189"/>
    <cellStyle name="40% - Accent5 2 8 9" xfId="5190"/>
    <cellStyle name="40% - Accent5 2 9" xfId="5191"/>
    <cellStyle name="40% - Accent5 2 9 10" xfId="5192"/>
    <cellStyle name="40% - Accent5 2 9 11" xfId="5193"/>
    <cellStyle name="40% - Accent5 2 9 2" xfId="5194"/>
    <cellStyle name="40% - Accent5 2 9 3" xfId="5195"/>
    <cellStyle name="40% - Accent5 2 9 4" xfId="5196"/>
    <cellStyle name="40% - Accent5 2 9 5" xfId="5197"/>
    <cellStyle name="40% - Accent5 2 9 6" xfId="5198"/>
    <cellStyle name="40% - Accent5 2 9 7" xfId="5199"/>
    <cellStyle name="40% - Accent5 2 9 8" xfId="5200"/>
    <cellStyle name="40% - Accent5 2 9 9" xfId="5201"/>
    <cellStyle name="40% - Accent5 20" xfId="5202"/>
    <cellStyle name="40% - Accent5 21" xfId="5203"/>
    <cellStyle name="40% - Accent5 3" xfId="5204"/>
    <cellStyle name="40% - Accent5 3 10" xfId="5205"/>
    <cellStyle name="40% - Accent5 3 11" xfId="5206"/>
    <cellStyle name="40% - Accent5 3 12" xfId="5207"/>
    <cellStyle name="40% - Accent5 3 13" xfId="5208"/>
    <cellStyle name="40% - Accent5 3 14" xfId="5209"/>
    <cellStyle name="40% - Accent5 3 15" xfId="5210"/>
    <cellStyle name="40% - Accent5 3 16" xfId="5211"/>
    <cellStyle name="40% - Accent5 3 17" xfId="5212"/>
    <cellStyle name="40% - Accent5 3 2" xfId="5213"/>
    <cellStyle name="40% - Accent5 3 2 2" xfId="5214"/>
    <cellStyle name="40% - Accent5 3 2 2 10" xfId="5215"/>
    <cellStyle name="40% - Accent5 3 2 2 2" xfId="5216"/>
    <cellStyle name="40% - Accent5 3 2 2 2 10" xfId="5217"/>
    <cellStyle name="40% - Accent5 3 2 2 2 2" xfId="5218"/>
    <cellStyle name="40% - Accent5 3 2 2 2 3" xfId="5219"/>
    <cellStyle name="40% - Accent5 3 2 2 2 4" xfId="5220"/>
    <cellStyle name="40% - Accent5 3 2 2 2 5" xfId="5221"/>
    <cellStyle name="40% - Accent5 3 2 2 2 6" xfId="5222"/>
    <cellStyle name="40% - Accent5 3 2 2 2 7" xfId="5223"/>
    <cellStyle name="40% - Accent5 3 2 2 2 8" xfId="5224"/>
    <cellStyle name="40% - Accent5 3 2 2 2 9" xfId="5225"/>
    <cellStyle name="40% - Accent5 3 2 2 3" xfId="5226"/>
    <cellStyle name="40% - Accent5 3 2 2 4" xfId="5227"/>
    <cellStyle name="40% - Accent5 3 2 2 5" xfId="5228"/>
    <cellStyle name="40% - Accent5 3 2 2 6" xfId="5229"/>
    <cellStyle name="40% - Accent5 3 2 2 7" xfId="5230"/>
    <cellStyle name="40% - Accent5 3 2 2 8" xfId="5231"/>
    <cellStyle name="40% - Accent5 3 2 2 9" xfId="5232"/>
    <cellStyle name="40% - Accent5 3 3" xfId="5233"/>
    <cellStyle name="40% - Accent5 3 3 10" xfId="5234"/>
    <cellStyle name="40% - Accent5 3 3 2" xfId="5235"/>
    <cellStyle name="40% - Accent5 3 3 2 10" xfId="5236"/>
    <cellStyle name="40% - Accent5 3 3 2 2" xfId="5237"/>
    <cellStyle name="40% - Accent5 3 3 2 3" xfId="5238"/>
    <cellStyle name="40% - Accent5 3 3 2 4" xfId="5239"/>
    <cellStyle name="40% - Accent5 3 3 2 5" xfId="5240"/>
    <cellStyle name="40% - Accent5 3 3 2 6" xfId="5241"/>
    <cellStyle name="40% - Accent5 3 3 2 7" xfId="5242"/>
    <cellStyle name="40% - Accent5 3 3 2 8" xfId="5243"/>
    <cellStyle name="40% - Accent5 3 3 2 9" xfId="5244"/>
    <cellStyle name="40% - Accent5 3 3 3" xfId="5245"/>
    <cellStyle name="40% - Accent5 3 3 4" xfId="5246"/>
    <cellStyle name="40% - Accent5 3 3 5" xfId="5247"/>
    <cellStyle name="40% - Accent5 3 3 6" xfId="5248"/>
    <cellStyle name="40% - Accent5 3 3 7" xfId="5249"/>
    <cellStyle name="40% - Accent5 3 3 8" xfId="5250"/>
    <cellStyle name="40% - Accent5 3 3 9" xfId="5251"/>
    <cellStyle name="40% - Accent5 3 4" xfId="5252"/>
    <cellStyle name="40% - Accent5 3 4 10" xfId="5253"/>
    <cellStyle name="40% - Accent5 3 4 2" xfId="5254"/>
    <cellStyle name="40% - Accent5 3 4 2 10" xfId="5255"/>
    <cellStyle name="40% - Accent5 3 4 2 2" xfId="5256"/>
    <cellStyle name="40% - Accent5 3 4 2 3" xfId="5257"/>
    <cellStyle name="40% - Accent5 3 4 2 4" xfId="5258"/>
    <cellStyle name="40% - Accent5 3 4 2 5" xfId="5259"/>
    <cellStyle name="40% - Accent5 3 4 2 6" xfId="5260"/>
    <cellStyle name="40% - Accent5 3 4 2 7" xfId="5261"/>
    <cellStyle name="40% - Accent5 3 4 2 8" xfId="5262"/>
    <cellStyle name="40% - Accent5 3 4 2 9" xfId="5263"/>
    <cellStyle name="40% - Accent5 3 4 3" xfId="5264"/>
    <cellStyle name="40% - Accent5 3 4 4" xfId="5265"/>
    <cellStyle name="40% - Accent5 3 4 5" xfId="5266"/>
    <cellStyle name="40% - Accent5 3 4 6" xfId="5267"/>
    <cellStyle name="40% - Accent5 3 4 7" xfId="5268"/>
    <cellStyle name="40% - Accent5 3 4 8" xfId="5269"/>
    <cellStyle name="40% - Accent5 3 4 9" xfId="5270"/>
    <cellStyle name="40% - Accent5 3 5" xfId="5271"/>
    <cellStyle name="40% - Accent5 3 5 10" xfId="5272"/>
    <cellStyle name="40% - Accent5 3 5 2" xfId="5273"/>
    <cellStyle name="40% - Accent5 3 5 2 10" xfId="5274"/>
    <cellStyle name="40% - Accent5 3 5 2 2" xfId="5275"/>
    <cellStyle name="40% - Accent5 3 5 2 3" xfId="5276"/>
    <cellStyle name="40% - Accent5 3 5 2 4" xfId="5277"/>
    <cellStyle name="40% - Accent5 3 5 2 5" xfId="5278"/>
    <cellStyle name="40% - Accent5 3 5 2 6" xfId="5279"/>
    <cellStyle name="40% - Accent5 3 5 2 7" xfId="5280"/>
    <cellStyle name="40% - Accent5 3 5 2 8" xfId="5281"/>
    <cellStyle name="40% - Accent5 3 5 2 9" xfId="5282"/>
    <cellStyle name="40% - Accent5 3 5 3" xfId="5283"/>
    <cellStyle name="40% - Accent5 3 5 4" xfId="5284"/>
    <cellStyle name="40% - Accent5 3 5 5" xfId="5285"/>
    <cellStyle name="40% - Accent5 3 5 6" xfId="5286"/>
    <cellStyle name="40% - Accent5 3 5 7" xfId="5287"/>
    <cellStyle name="40% - Accent5 3 5 8" xfId="5288"/>
    <cellStyle name="40% - Accent5 3 5 9" xfId="5289"/>
    <cellStyle name="40% - Accent5 3 6" xfId="5290"/>
    <cellStyle name="40% - Accent5 3 6 10" xfId="5291"/>
    <cellStyle name="40% - Accent5 3 6 2" xfId="5292"/>
    <cellStyle name="40% - Accent5 3 6 2 10" xfId="5293"/>
    <cellStyle name="40% - Accent5 3 6 2 2" xfId="5294"/>
    <cellStyle name="40% - Accent5 3 6 2 3" xfId="5295"/>
    <cellStyle name="40% - Accent5 3 6 2 4" xfId="5296"/>
    <cellStyle name="40% - Accent5 3 6 2 5" xfId="5297"/>
    <cellStyle name="40% - Accent5 3 6 2 6" xfId="5298"/>
    <cellStyle name="40% - Accent5 3 6 2 7" xfId="5299"/>
    <cellStyle name="40% - Accent5 3 6 2 8" xfId="5300"/>
    <cellStyle name="40% - Accent5 3 6 2 9" xfId="5301"/>
    <cellStyle name="40% - Accent5 3 6 3" xfId="5302"/>
    <cellStyle name="40% - Accent5 3 6 4" xfId="5303"/>
    <cellStyle name="40% - Accent5 3 6 5" xfId="5304"/>
    <cellStyle name="40% - Accent5 3 6 6" xfId="5305"/>
    <cellStyle name="40% - Accent5 3 6 7" xfId="5306"/>
    <cellStyle name="40% - Accent5 3 6 8" xfId="5307"/>
    <cellStyle name="40% - Accent5 3 6 9" xfId="5308"/>
    <cellStyle name="40% - Accent5 3 7" xfId="5309"/>
    <cellStyle name="40% - Accent5 3 7 10" xfId="5310"/>
    <cellStyle name="40% - Accent5 3 7 2" xfId="5311"/>
    <cellStyle name="40% - Accent5 3 7 2 10" xfId="5312"/>
    <cellStyle name="40% - Accent5 3 7 2 2" xfId="5313"/>
    <cellStyle name="40% - Accent5 3 7 2 3" xfId="5314"/>
    <cellStyle name="40% - Accent5 3 7 2 4" xfId="5315"/>
    <cellStyle name="40% - Accent5 3 7 2 5" xfId="5316"/>
    <cellStyle name="40% - Accent5 3 7 2 6" xfId="5317"/>
    <cellStyle name="40% - Accent5 3 7 2 7" xfId="5318"/>
    <cellStyle name="40% - Accent5 3 7 2 8" xfId="5319"/>
    <cellStyle name="40% - Accent5 3 7 2 9" xfId="5320"/>
    <cellStyle name="40% - Accent5 3 7 3" xfId="5321"/>
    <cellStyle name="40% - Accent5 3 7 4" xfId="5322"/>
    <cellStyle name="40% - Accent5 3 7 5" xfId="5323"/>
    <cellStyle name="40% - Accent5 3 7 6" xfId="5324"/>
    <cellStyle name="40% - Accent5 3 7 7" xfId="5325"/>
    <cellStyle name="40% - Accent5 3 7 8" xfId="5326"/>
    <cellStyle name="40% - Accent5 3 7 9" xfId="5327"/>
    <cellStyle name="40% - Accent5 3 8" xfId="5328"/>
    <cellStyle name="40% - Accent5 3 8 10" xfId="5329"/>
    <cellStyle name="40% - Accent5 3 8 2" xfId="5330"/>
    <cellStyle name="40% - Accent5 3 8 2 10" xfId="5331"/>
    <cellStyle name="40% - Accent5 3 8 2 2" xfId="5332"/>
    <cellStyle name="40% - Accent5 3 8 2 3" xfId="5333"/>
    <cellStyle name="40% - Accent5 3 8 2 4" xfId="5334"/>
    <cellStyle name="40% - Accent5 3 8 2 5" xfId="5335"/>
    <cellStyle name="40% - Accent5 3 8 2 6" xfId="5336"/>
    <cellStyle name="40% - Accent5 3 8 2 7" xfId="5337"/>
    <cellStyle name="40% - Accent5 3 8 2 8" xfId="5338"/>
    <cellStyle name="40% - Accent5 3 8 2 9" xfId="5339"/>
    <cellStyle name="40% - Accent5 3 8 3" xfId="5340"/>
    <cellStyle name="40% - Accent5 3 8 4" xfId="5341"/>
    <cellStyle name="40% - Accent5 3 8 5" xfId="5342"/>
    <cellStyle name="40% - Accent5 3 8 6" xfId="5343"/>
    <cellStyle name="40% - Accent5 3 8 7" xfId="5344"/>
    <cellStyle name="40% - Accent5 3 8 8" xfId="5345"/>
    <cellStyle name="40% - Accent5 3 8 9" xfId="5346"/>
    <cellStyle name="40% - Accent5 3 9" xfId="5347"/>
    <cellStyle name="40% - Accent5 3 9 10" xfId="5348"/>
    <cellStyle name="40% - Accent5 3 9 2" xfId="5349"/>
    <cellStyle name="40% - Accent5 3 9 3" xfId="5350"/>
    <cellStyle name="40% - Accent5 3 9 4" xfId="5351"/>
    <cellStyle name="40% - Accent5 3 9 5" xfId="5352"/>
    <cellStyle name="40% - Accent5 3 9 6" xfId="5353"/>
    <cellStyle name="40% - Accent5 3 9 7" xfId="5354"/>
    <cellStyle name="40% - Accent5 3 9 8" xfId="5355"/>
    <cellStyle name="40% - Accent5 3 9 9" xfId="5356"/>
    <cellStyle name="40% - Accent5 4" xfId="5357"/>
    <cellStyle name="40% - Accent5 4 10" xfId="5358"/>
    <cellStyle name="40% - Accent5 4 2" xfId="5359"/>
    <cellStyle name="40% - Accent5 4 2 10" xfId="5360"/>
    <cellStyle name="40% - Accent5 4 2 2" xfId="5361"/>
    <cellStyle name="40% - Accent5 4 2 3" xfId="5362"/>
    <cellStyle name="40% - Accent5 4 2 4" xfId="5363"/>
    <cellStyle name="40% - Accent5 4 2 5" xfId="5364"/>
    <cellStyle name="40% - Accent5 4 2 6" xfId="5365"/>
    <cellStyle name="40% - Accent5 4 2 7" xfId="5366"/>
    <cellStyle name="40% - Accent5 4 2 8" xfId="5367"/>
    <cellStyle name="40% - Accent5 4 2 9" xfId="5368"/>
    <cellStyle name="40% - Accent5 4 3" xfId="5369"/>
    <cellStyle name="40% - Accent5 4 4" xfId="5370"/>
    <cellStyle name="40% - Accent5 4 5" xfId="5371"/>
    <cellStyle name="40% - Accent5 4 6" xfId="5372"/>
    <cellStyle name="40% - Accent5 4 7" xfId="5373"/>
    <cellStyle name="40% - Accent5 4 8" xfId="5374"/>
    <cellStyle name="40% - Accent5 4 9" xfId="5375"/>
    <cellStyle name="40% - Accent5 5" xfId="5376"/>
    <cellStyle name="40% - Accent5 5 10" xfId="5377"/>
    <cellStyle name="40% - Accent5 5 11" xfId="5378"/>
    <cellStyle name="40% - Accent5 5 2" xfId="5379"/>
    <cellStyle name="40% - Accent5 5 3" xfId="5380"/>
    <cellStyle name="40% - Accent5 5 3 10" xfId="5381"/>
    <cellStyle name="40% - Accent5 5 3 2" xfId="5382"/>
    <cellStyle name="40% - Accent5 5 3 3" xfId="5383"/>
    <cellStyle name="40% - Accent5 5 3 4" xfId="5384"/>
    <cellStyle name="40% - Accent5 5 3 5" xfId="5385"/>
    <cellStyle name="40% - Accent5 5 3 6" xfId="5386"/>
    <cellStyle name="40% - Accent5 5 3 7" xfId="5387"/>
    <cellStyle name="40% - Accent5 5 3 8" xfId="5388"/>
    <cellStyle name="40% - Accent5 5 3 9" xfId="5389"/>
    <cellStyle name="40% - Accent5 5 4" xfId="5390"/>
    <cellStyle name="40% - Accent5 5 5" xfId="5391"/>
    <cellStyle name="40% - Accent5 5 6" xfId="5392"/>
    <cellStyle name="40% - Accent5 5 7" xfId="5393"/>
    <cellStyle name="40% - Accent5 5 8" xfId="5394"/>
    <cellStyle name="40% - Accent5 5 9" xfId="5395"/>
    <cellStyle name="40% - Accent5 6" xfId="5396"/>
    <cellStyle name="40% - Accent5 7" xfId="5397"/>
    <cellStyle name="40% - Accent5 8" xfId="5398"/>
    <cellStyle name="40% - Accent5 9" xfId="5399"/>
    <cellStyle name="40% - Accent6 10" xfId="5400"/>
    <cellStyle name="40% - Accent6 11" xfId="5401"/>
    <cellStyle name="40% - Accent6 12" xfId="5402"/>
    <cellStyle name="40% - Accent6 13" xfId="5403"/>
    <cellStyle name="40% - Accent6 14" xfId="5404"/>
    <cellStyle name="40% - Accent6 14 2" xfId="5405"/>
    <cellStyle name="40% - Accent6 14 3" xfId="5406"/>
    <cellStyle name="40% - Accent6 15" xfId="5407"/>
    <cellStyle name="40% - Accent6 16" xfId="5408"/>
    <cellStyle name="40% - Accent6 17" xfId="5409"/>
    <cellStyle name="40% - Accent6 18" xfId="5410"/>
    <cellStyle name="40% - Accent6 19" xfId="5411"/>
    <cellStyle name="40% - Accent6 2" xfId="5412"/>
    <cellStyle name="40% - Accent6 2 10" xfId="5413"/>
    <cellStyle name="40% - Accent6 2 10 10" xfId="5414"/>
    <cellStyle name="40% - Accent6 2 10 2" xfId="5415"/>
    <cellStyle name="40% - Accent6 2 10 2 10" xfId="5416"/>
    <cellStyle name="40% - Accent6 2 10 2 2" xfId="5417"/>
    <cellStyle name="40% - Accent6 2 10 2 3" xfId="5418"/>
    <cellStyle name="40% - Accent6 2 10 2 4" xfId="5419"/>
    <cellStyle name="40% - Accent6 2 10 2 5" xfId="5420"/>
    <cellStyle name="40% - Accent6 2 10 2 6" xfId="5421"/>
    <cellStyle name="40% - Accent6 2 10 2 7" xfId="5422"/>
    <cellStyle name="40% - Accent6 2 10 2 8" xfId="5423"/>
    <cellStyle name="40% - Accent6 2 10 2 9" xfId="5424"/>
    <cellStyle name="40% - Accent6 2 10 3" xfId="5425"/>
    <cellStyle name="40% - Accent6 2 10 4" xfId="5426"/>
    <cellStyle name="40% - Accent6 2 10 5" xfId="5427"/>
    <cellStyle name="40% - Accent6 2 10 6" xfId="5428"/>
    <cellStyle name="40% - Accent6 2 10 7" xfId="5429"/>
    <cellStyle name="40% - Accent6 2 10 8" xfId="5430"/>
    <cellStyle name="40% - Accent6 2 10 9" xfId="5431"/>
    <cellStyle name="40% - Accent6 2 11" xfId="5432"/>
    <cellStyle name="40% - Accent6 2 11 10" xfId="5433"/>
    <cellStyle name="40% - Accent6 2 11 2" xfId="5434"/>
    <cellStyle name="40% - Accent6 2 11 2 10" xfId="5435"/>
    <cellStyle name="40% - Accent6 2 11 2 2" xfId="5436"/>
    <cellStyle name="40% - Accent6 2 11 2 3" xfId="5437"/>
    <cellStyle name="40% - Accent6 2 11 2 4" xfId="5438"/>
    <cellStyle name="40% - Accent6 2 11 2 5" xfId="5439"/>
    <cellStyle name="40% - Accent6 2 11 2 6" xfId="5440"/>
    <cellStyle name="40% - Accent6 2 11 2 7" xfId="5441"/>
    <cellStyle name="40% - Accent6 2 11 2 8" xfId="5442"/>
    <cellStyle name="40% - Accent6 2 11 2 9" xfId="5443"/>
    <cellStyle name="40% - Accent6 2 11 3" xfId="5444"/>
    <cellStyle name="40% - Accent6 2 11 4" xfId="5445"/>
    <cellStyle name="40% - Accent6 2 11 5" xfId="5446"/>
    <cellStyle name="40% - Accent6 2 11 6" xfId="5447"/>
    <cellStyle name="40% - Accent6 2 11 7" xfId="5448"/>
    <cellStyle name="40% - Accent6 2 11 8" xfId="5449"/>
    <cellStyle name="40% - Accent6 2 11 9" xfId="5450"/>
    <cellStyle name="40% - Accent6 2 12" xfId="5451"/>
    <cellStyle name="40% - Accent6 2 13" xfId="5452"/>
    <cellStyle name="40% - Accent6 2 14" xfId="5453"/>
    <cellStyle name="40% - Accent6 2 15" xfId="5454"/>
    <cellStyle name="40% - Accent6 2 16" xfId="5455"/>
    <cellStyle name="40% - Accent6 2 17" xfId="5456"/>
    <cellStyle name="40% - Accent6 2 18" xfId="5457"/>
    <cellStyle name="40% - Accent6 2 2" xfId="5458"/>
    <cellStyle name="40% - Accent6 2 2 10" xfId="5459"/>
    <cellStyle name="40% - Accent6 2 2 11" xfId="5460"/>
    <cellStyle name="40% - Accent6 2 2 12" xfId="5461"/>
    <cellStyle name="40% - Accent6 2 2 12 10" xfId="5462"/>
    <cellStyle name="40% - Accent6 2 2 12 2" xfId="5463"/>
    <cellStyle name="40% - Accent6 2 2 12 3" xfId="5464"/>
    <cellStyle name="40% - Accent6 2 2 12 4" xfId="5465"/>
    <cellStyle name="40% - Accent6 2 2 12 5" xfId="5466"/>
    <cellStyle name="40% - Accent6 2 2 12 6" xfId="5467"/>
    <cellStyle name="40% - Accent6 2 2 12 7" xfId="5468"/>
    <cellStyle name="40% - Accent6 2 2 12 8" xfId="5469"/>
    <cellStyle name="40% - Accent6 2 2 12 9" xfId="5470"/>
    <cellStyle name="40% - Accent6 2 2 13" xfId="5471"/>
    <cellStyle name="40% - Accent6 2 2 14" xfId="5472"/>
    <cellStyle name="40% - Accent6 2 2 15" xfId="5473"/>
    <cellStyle name="40% - Accent6 2 2 16" xfId="5474"/>
    <cellStyle name="40% - Accent6 2 2 17" xfId="5475"/>
    <cellStyle name="40% - Accent6 2 2 18" xfId="5476"/>
    <cellStyle name="40% - Accent6 2 2 19" xfId="5477"/>
    <cellStyle name="40% - Accent6 2 2 2" xfId="5478"/>
    <cellStyle name="40% - Accent6 2 2 2 2" xfId="5479"/>
    <cellStyle name="40% - Accent6 2 2 2 2 10" xfId="5480"/>
    <cellStyle name="40% - Accent6 2 2 2 2 11" xfId="5481"/>
    <cellStyle name="40% - Accent6 2 2 2 2 12" xfId="5482"/>
    <cellStyle name="40% - Accent6 2 2 2 2 13" xfId="5483"/>
    <cellStyle name="40% - Accent6 2 2 2 2 14" xfId="5484"/>
    <cellStyle name="40% - Accent6 2 2 2 2 2" xfId="5485"/>
    <cellStyle name="40% - Accent6 2 2 2 2 2 2" xfId="5486"/>
    <cellStyle name="40% - Accent6 2 2 2 2 3" xfId="5487"/>
    <cellStyle name="40% - Accent6 2 2 2 2 4" xfId="5488"/>
    <cellStyle name="40% - Accent6 2 2 2 2 5" xfId="5489"/>
    <cellStyle name="40% - Accent6 2 2 2 2 6" xfId="5490"/>
    <cellStyle name="40% - Accent6 2 2 2 2 6 10" xfId="5491"/>
    <cellStyle name="40% - Accent6 2 2 2 2 6 2" xfId="5492"/>
    <cellStyle name="40% - Accent6 2 2 2 2 6 3" xfId="5493"/>
    <cellStyle name="40% - Accent6 2 2 2 2 6 4" xfId="5494"/>
    <cellStyle name="40% - Accent6 2 2 2 2 6 5" xfId="5495"/>
    <cellStyle name="40% - Accent6 2 2 2 2 6 6" xfId="5496"/>
    <cellStyle name="40% - Accent6 2 2 2 2 6 7" xfId="5497"/>
    <cellStyle name="40% - Accent6 2 2 2 2 6 8" xfId="5498"/>
    <cellStyle name="40% - Accent6 2 2 2 2 6 9" xfId="5499"/>
    <cellStyle name="40% - Accent6 2 2 2 2 7" xfId="5500"/>
    <cellStyle name="40% - Accent6 2 2 2 2 8" xfId="5501"/>
    <cellStyle name="40% - Accent6 2 2 2 2 9" xfId="5502"/>
    <cellStyle name="40% - Accent6 2 2 2 3" xfId="5503"/>
    <cellStyle name="40% - Accent6 2 2 2 3 10" xfId="5504"/>
    <cellStyle name="40% - Accent6 2 2 2 3 11" xfId="5505"/>
    <cellStyle name="40% - Accent6 2 2 2 3 2" xfId="5506"/>
    <cellStyle name="40% - Accent6 2 2 2 3 3" xfId="5507"/>
    <cellStyle name="40% - Accent6 2 2 2 3 4" xfId="5508"/>
    <cellStyle name="40% - Accent6 2 2 2 3 5" xfId="5509"/>
    <cellStyle name="40% - Accent6 2 2 2 3 6" xfId="5510"/>
    <cellStyle name="40% - Accent6 2 2 2 3 7" xfId="5511"/>
    <cellStyle name="40% - Accent6 2 2 2 3 8" xfId="5512"/>
    <cellStyle name="40% - Accent6 2 2 2 3 9" xfId="5513"/>
    <cellStyle name="40% - Accent6 2 2 2 4" xfId="5514"/>
    <cellStyle name="40% - Accent6 2 2 2 4 10" xfId="5515"/>
    <cellStyle name="40% - Accent6 2 2 2 4 2" xfId="5516"/>
    <cellStyle name="40% - Accent6 2 2 2 4 2 10" xfId="5517"/>
    <cellStyle name="40% - Accent6 2 2 2 4 2 2" xfId="5518"/>
    <cellStyle name="40% - Accent6 2 2 2 4 2 3" xfId="5519"/>
    <cellStyle name="40% - Accent6 2 2 2 4 2 4" xfId="5520"/>
    <cellStyle name="40% - Accent6 2 2 2 4 2 5" xfId="5521"/>
    <cellStyle name="40% - Accent6 2 2 2 4 2 6" xfId="5522"/>
    <cellStyle name="40% - Accent6 2 2 2 4 2 7" xfId="5523"/>
    <cellStyle name="40% - Accent6 2 2 2 4 2 8" xfId="5524"/>
    <cellStyle name="40% - Accent6 2 2 2 4 2 9" xfId="5525"/>
    <cellStyle name="40% - Accent6 2 2 2 4 3" xfId="5526"/>
    <cellStyle name="40% - Accent6 2 2 2 4 4" xfId="5527"/>
    <cellStyle name="40% - Accent6 2 2 2 4 5" xfId="5528"/>
    <cellStyle name="40% - Accent6 2 2 2 4 6" xfId="5529"/>
    <cellStyle name="40% - Accent6 2 2 2 4 7" xfId="5530"/>
    <cellStyle name="40% - Accent6 2 2 2 4 8" xfId="5531"/>
    <cellStyle name="40% - Accent6 2 2 2 4 9" xfId="5532"/>
    <cellStyle name="40% - Accent6 2 2 2 5" xfId="5533"/>
    <cellStyle name="40% - Accent6 2 2 2 5 10" xfId="5534"/>
    <cellStyle name="40% - Accent6 2 2 2 5 2" xfId="5535"/>
    <cellStyle name="40% - Accent6 2 2 2 5 2 10" xfId="5536"/>
    <cellStyle name="40% - Accent6 2 2 2 5 2 2" xfId="5537"/>
    <cellStyle name="40% - Accent6 2 2 2 5 2 3" xfId="5538"/>
    <cellStyle name="40% - Accent6 2 2 2 5 2 4" xfId="5539"/>
    <cellStyle name="40% - Accent6 2 2 2 5 2 5" xfId="5540"/>
    <cellStyle name="40% - Accent6 2 2 2 5 2 6" xfId="5541"/>
    <cellStyle name="40% - Accent6 2 2 2 5 2 7" xfId="5542"/>
    <cellStyle name="40% - Accent6 2 2 2 5 2 8" xfId="5543"/>
    <cellStyle name="40% - Accent6 2 2 2 5 2 9" xfId="5544"/>
    <cellStyle name="40% - Accent6 2 2 2 5 3" xfId="5545"/>
    <cellStyle name="40% - Accent6 2 2 2 5 4" xfId="5546"/>
    <cellStyle name="40% - Accent6 2 2 2 5 5" xfId="5547"/>
    <cellStyle name="40% - Accent6 2 2 2 5 6" xfId="5548"/>
    <cellStyle name="40% - Accent6 2 2 2 5 7" xfId="5549"/>
    <cellStyle name="40% - Accent6 2 2 2 5 8" xfId="5550"/>
    <cellStyle name="40% - Accent6 2 2 2 5 9" xfId="5551"/>
    <cellStyle name="40% - Accent6 2 2 20" xfId="5552"/>
    <cellStyle name="40% - Accent6 2 2 3" xfId="5553"/>
    <cellStyle name="40% - Accent6 2 2 4" xfId="5554"/>
    <cellStyle name="40% - Accent6 2 2 5" xfId="5555"/>
    <cellStyle name="40% - Accent6 2 2 6" xfId="5556"/>
    <cellStyle name="40% - Accent6 2 2 7" xfId="5557"/>
    <cellStyle name="40% - Accent6 2 2 8" xfId="5558"/>
    <cellStyle name="40% - Accent6 2 2 9" xfId="5559"/>
    <cellStyle name="40% - Accent6 2 2 9 2" xfId="5560"/>
    <cellStyle name="40% - Accent6 2 3" xfId="5561"/>
    <cellStyle name="40% - Accent6 2 3 2" xfId="5562"/>
    <cellStyle name="40% - Accent6 2 3 2 10" xfId="5563"/>
    <cellStyle name="40% - Accent6 2 3 2 2" xfId="5564"/>
    <cellStyle name="40% - Accent6 2 3 2 2 10" xfId="5565"/>
    <cellStyle name="40% - Accent6 2 3 2 2 2" xfId="5566"/>
    <cellStyle name="40% - Accent6 2 3 2 2 3" xfId="5567"/>
    <cellStyle name="40% - Accent6 2 3 2 2 4" xfId="5568"/>
    <cellStyle name="40% - Accent6 2 3 2 2 5" xfId="5569"/>
    <cellStyle name="40% - Accent6 2 3 2 2 6" xfId="5570"/>
    <cellStyle name="40% - Accent6 2 3 2 2 7" xfId="5571"/>
    <cellStyle name="40% - Accent6 2 3 2 2 8" xfId="5572"/>
    <cellStyle name="40% - Accent6 2 3 2 2 9" xfId="5573"/>
    <cellStyle name="40% - Accent6 2 3 2 3" xfId="5574"/>
    <cellStyle name="40% - Accent6 2 3 2 4" xfId="5575"/>
    <cellStyle name="40% - Accent6 2 3 2 5" xfId="5576"/>
    <cellStyle name="40% - Accent6 2 3 2 6" xfId="5577"/>
    <cellStyle name="40% - Accent6 2 3 2 7" xfId="5578"/>
    <cellStyle name="40% - Accent6 2 3 2 8" xfId="5579"/>
    <cellStyle name="40% - Accent6 2 3 2 9" xfId="5580"/>
    <cellStyle name="40% - Accent6 2 4" xfId="5581"/>
    <cellStyle name="40% - Accent6 2 4 10" xfId="5582"/>
    <cellStyle name="40% - Accent6 2 4 2" xfId="5583"/>
    <cellStyle name="40% - Accent6 2 4 2 10" xfId="5584"/>
    <cellStyle name="40% - Accent6 2 4 2 2" xfId="5585"/>
    <cellStyle name="40% - Accent6 2 4 2 3" xfId="5586"/>
    <cellStyle name="40% - Accent6 2 4 2 4" xfId="5587"/>
    <cellStyle name="40% - Accent6 2 4 2 5" xfId="5588"/>
    <cellStyle name="40% - Accent6 2 4 2 6" xfId="5589"/>
    <cellStyle name="40% - Accent6 2 4 2 7" xfId="5590"/>
    <cellStyle name="40% - Accent6 2 4 2 8" xfId="5591"/>
    <cellStyle name="40% - Accent6 2 4 2 9" xfId="5592"/>
    <cellStyle name="40% - Accent6 2 4 3" xfId="5593"/>
    <cellStyle name="40% - Accent6 2 4 4" xfId="5594"/>
    <cellStyle name="40% - Accent6 2 4 5" xfId="5595"/>
    <cellStyle name="40% - Accent6 2 4 6" xfId="5596"/>
    <cellStyle name="40% - Accent6 2 4 7" xfId="5597"/>
    <cellStyle name="40% - Accent6 2 4 8" xfId="5598"/>
    <cellStyle name="40% - Accent6 2 4 9" xfId="5599"/>
    <cellStyle name="40% - Accent6 2 5" xfId="5600"/>
    <cellStyle name="40% - Accent6 2 5 10" xfId="5601"/>
    <cellStyle name="40% - Accent6 2 5 2" xfId="5602"/>
    <cellStyle name="40% - Accent6 2 5 2 10" xfId="5603"/>
    <cellStyle name="40% - Accent6 2 5 2 2" xfId="5604"/>
    <cellStyle name="40% - Accent6 2 5 2 3" xfId="5605"/>
    <cellStyle name="40% - Accent6 2 5 2 4" xfId="5606"/>
    <cellStyle name="40% - Accent6 2 5 2 5" xfId="5607"/>
    <cellStyle name="40% - Accent6 2 5 2 6" xfId="5608"/>
    <cellStyle name="40% - Accent6 2 5 2 7" xfId="5609"/>
    <cellStyle name="40% - Accent6 2 5 2 8" xfId="5610"/>
    <cellStyle name="40% - Accent6 2 5 2 9" xfId="5611"/>
    <cellStyle name="40% - Accent6 2 5 3" xfId="5612"/>
    <cellStyle name="40% - Accent6 2 5 4" xfId="5613"/>
    <cellStyle name="40% - Accent6 2 5 5" xfId="5614"/>
    <cellStyle name="40% - Accent6 2 5 6" xfId="5615"/>
    <cellStyle name="40% - Accent6 2 5 7" xfId="5616"/>
    <cellStyle name="40% - Accent6 2 5 8" xfId="5617"/>
    <cellStyle name="40% - Accent6 2 5 9" xfId="5618"/>
    <cellStyle name="40% - Accent6 2 6" xfId="5619"/>
    <cellStyle name="40% - Accent6 2 6 10" xfId="5620"/>
    <cellStyle name="40% - Accent6 2 6 2" xfId="5621"/>
    <cellStyle name="40% - Accent6 2 6 2 10" xfId="5622"/>
    <cellStyle name="40% - Accent6 2 6 2 2" xfId="5623"/>
    <cellStyle name="40% - Accent6 2 6 2 3" xfId="5624"/>
    <cellStyle name="40% - Accent6 2 6 2 4" xfId="5625"/>
    <cellStyle name="40% - Accent6 2 6 2 5" xfId="5626"/>
    <cellStyle name="40% - Accent6 2 6 2 6" xfId="5627"/>
    <cellStyle name="40% - Accent6 2 6 2 7" xfId="5628"/>
    <cellStyle name="40% - Accent6 2 6 2 8" xfId="5629"/>
    <cellStyle name="40% - Accent6 2 6 2 9" xfId="5630"/>
    <cellStyle name="40% - Accent6 2 6 3" xfId="5631"/>
    <cellStyle name="40% - Accent6 2 6 4" xfId="5632"/>
    <cellStyle name="40% - Accent6 2 6 5" xfId="5633"/>
    <cellStyle name="40% - Accent6 2 6 6" xfId="5634"/>
    <cellStyle name="40% - Accent6 2 6 7" xfId="5635"/>
    <cellStyle name="40% - Accent6 2 6 8" xfId="5636"/>
    <cellStyle name="40% - Accent6 2 6 9" xfId="5637"/>
    <cellStyle name="40% - Accent6 2 7" xfId="5638"/>
    <cellStyle name="40% - Accent6 2 7 10" xfId="5639"/>
    <cellStyle name="40% - Accent6 2 7 2" xfId="5640"/>
    <cellStyle name="40% - Accent6 2 7 2 10" xfId="5641"/>
    <cellStyle name="40% - Accent6 2 7 2 2" xfId="5642"/>
    <cellStyle name="40% - Accent6 2 7 2 3" xfId="5643"/>
    <cellStyle name="40% - Accent6 2 7 2 4" xfId="5644"/>
    <cellStyle name="40% - Accent6 2 7 2 5" xfId="5645"/>
    <cellStyle name="40% - Accent6 2 7 2 6" xfId="5646"/>
    <cellStyle name="40% - Accent6 2 7 2 7" xfId="5647"/>
    <cellStyle name="40% - Accent6 2 7 2 8" xfId="5648"/>
    <cellStyle name="40% - Accent6 2 7 2 9" xfId="5649"/>
    <cellStyle name="40% - Accent6 2 7 3" xfId="5650"/>
    <cellStyle name="40% - Accent6 2 7 4" xfId="5651"/>
    <cellStyle name="40% - Accent6 2 7 5" xfId="5652"/>
    <cellStyle name="40% - Accent6 2 7 6" xfId="5653"/>
    <cellStyle name="40% - Accent6 2 7 7" xfId="5654"/>
    <cellStyle name="40% - Accent6 2 7 8" xfId="5655"/>
    <cellStyle name="40% - Accent6 2 7 9" xfId="5656"/>
    <cellStyle name="40% - Accent6 2 8" xfId="5657"/>
    <cellStyle name="40% - Accent6 2 8 10" xfId="5658"/>
    <cellStyle name="40% - Accent6 2 8 2" xfId="5659"/>
    <cellStyle name="40% - Accent6 2 8 2 10" xfId="5660"/>
    <cellStyle name="40% - Accent6 2 8 2 2" xfId="5661"/>
    <cellStyle name="40% - Accent6 2 8 2 3" xfId="5662"/>
    <cellStyle name="40% - Accent6 2 8 2 4" xfId="5663"/>
    <cellStyle name="40% - Accent6 2 8 2 5" xfId="5664"/>
    <cellStyle name="40% - Accent6 2 8 2 6" xfId="5665"/>
    <cellStyle name="40% - Accent6 2 8 2 7" xfId="5666"/>
    <cellStyle name="40% - Accent6 2 8 2 8" xfId="5667"/>
    <cellStyle name="40% - Accent6 2 8 2 9" xfId="5668"/>
    <cellStyle name="40% - Accent6 2 8 3" xfId="5669"/>
    <cellStyle name="40% - Accent6 2 8 4" xfId="5670"/>
    <cellStyle name="40% - Accent6 2 8 5" xfId="5671"/>
    <cellStyle name="40% - Accent6 2 8 6" xfId="5672"/>
    <cellStyle name="40% - Accent6 2 8 7" xfId="5673"/>
    <cellStyle name="40% - Accent6 2 8 8" xfId="5674"/>
    <cellStyle name="40% - Accent6 2 8 9" xfId="5675"/>
    <cellStyle name="40% - Accent6 2 9" xfId="5676"/>
    <cellStyle name="40% - Accent6 2 9 10" xfId="5677"/>
    <cellStyle name="40% - Accent6 2 9 11" xfId="5678"/>
    <cellStyle name="40% - Accent6 2 9 2" xfId="5679"/>
    <cellStyle name="40% - Accent6 2 9 3" xfId="5680"/>
    <cellStyle name="40% - Accent6 2 9 4" xfId="5681"/>
    <cellStyle name="40% - Accent6 2 9 5" xfId="5682"/>
    <cellStyle name="40% - Accent6 2 9 6" xfId="5683"/>
    <cellStyle name="40% - Accent6 2 9 7" xfId="5684"/>
    <cellStyle name="40% - Accent6 2 9 8" xfId="5685"/>
    <cellStyle name="40% - Accent6 2 9 9" xfId="5686"/>
    <cellStyle name="40% - Accent6 20" xfId="5687"/>
    <cellStyle name="40% - Accent6 21" xfId="5688"/>
    <cellStyle name="40% - Accent6 3" xfId="5689"/>
    <cellStyle name="40% - Accent6 3 10" xfId="5690"/>
    <cellStyle name="40% - Accent6 3 11" xfId="5691"/>
    <cellStyle name="40% - Accent6 3 12" xfId="5692"/>
    <cellStyle name="40% - Accent6 3 13" xfId="5693"/>
    <cellStyle name="40% - Accent6 3 14" xfId="5694"/>
    <cellStyle name="40% - Accent6 3 15" xfId="5695"/>
    <cellStyle name="40% - Accent6 3 16" xfId="5696"/>
    <cellStyle name="40% - Accent6 3 17" xfId="5697"/>
    <cellStyle name="40% - Accent6 3 2" xfId="5698"/>
    <cellStyle name="40% - Accent6 3 2 2" xfId="5699"/>
    <cellStyle name="40% - Accent6 3 2 2 10" xfId="5700"/>
    <cellStyle name="40% - Accent6 3 2 2 2" xfId="5701"/>
    <cellStyle name="40% - Accent6 3 2 2 2 10" xfId="5702"/>
    <cellStyle name="40% - Accent6 3 2 2 2 2" xfId="5703"/>
    <cellStyle name="40% - Accent6 3 2 2 2 3" xfId="5704"/>
    <cellStyle name="40% - Accent6 3 2 2 2 4" xfId="5705"/>
    <cellStyle name="40% - Accent6 3 2 2 2 5" xfId="5706"/>
    <cellStyle name="40% - Accent6 3 2 2 2 6" xfId="5707"/>
    <cellStyle name="40% - Accent6 3 2 2 2 7" xfId="5708"/>
    <cellStyle name="40% - Accent6 3 2 2 2 8" xfId="5709"/>
    <cellStyle name="40% - Accent6 3 2 2 2 9" xfId="5710"/>
    <cellStyle name="40% - Accent6 3 2 2 3" xfId="5711"/>
    <cellStyle name="40% - Accent6 3 2 2 4" xfId="5712"/>
    <cellStyle name="40% - Accent6 3 2 2 5" xfId="5713"/>
    <cellStyle name="40% - Accent6 3 2 2 6" xfId="5714"/>
    <cellStyle name="40% - Accent6 3 2 2 7" xfId="5715"/>
    <cellStyle name="40% - Accent6 3 2 2 8" xfId="5716"/>
    <cellStyle name="40% - Accent6 3 2 2 9" xfId="5717"/>
    <cellStyle name="40% - Accent6 3 3" xfId="5718"/>
    <cellStyle name="40% - Accent6 3 3 10" xfId="5719"/>
    <cellStyle name="40% - Accent6 3 3 2" xfId="5720"/>
    <cellStyle name="40% - Accent6 3 3 2 10" xfId="5721"/>
    <cellStyle name="40% - Accent6 3 3 2 2" xfId="5722"/>
    <cellStyle name="40% - Accent6 3 3 2 3" xfId="5723"/>
    <cellStyle name="40% - Accent6 3 3 2 4" xfId="5724"/>
    <cellStyle name="40% - Accent6 3 3 2 5" xfId="5725"/>
    <cellStyle name="40% - Accent6 3 3 2 6" xfId="5726"/>
    <cellStyle name="40% - Accent6 3 3 2 7" xfId="5727"/>
    <cellStyle name="40% - Accent6 3 3 2 8" xfId="5728"/>
    <cellStyle name="40% - Accent6 3 3 2 9" xfId="5729"/>
    <cellStyle name="40% - Accent6 3 3 3" xfId="5730"/>
    <cellStyle name="40% - Accent6 3 3 4" xfId="5731"/>
    <cellStyle name="40% - Accent6 3 3 5" xfId="5732"/>
    <cellStyle name="40% - Accent6 3 3 6" xfId="5733"/>
    <cellStyle name="40% - Accent6 3 3 7" xfId="5734"/>
    <cellStyle name="40% - Accent6 3 3 8" xfId="5735"/>
    <cellStyle name="40% - Accent6 3 3 9" xfId="5736"/>
    <cellStyle name="40% - Accent6 3 4" xfId="5737"/>
    <cellStyle name="40% - Accent6 3 4 10" xfId="5738"/>
    <cellStyle name="40% - Accent6 3 4 2" xfId="5739"/>
    <cellStyle name="40% - Accent6 3 4 2 10" xfId="5740"/>
    <cellStyle name="40% - Accent6 3 4 2 2" xfId="5741"/>
    <cellStyle name="40% - Accent6 3 4 2 3" xfId="5742"/>
    <cellStyle name="40% - Accent6 3 4 2 4" xfId="5743"/>
    <cellStyle name="40% - Accent6 3 4 2 5" xfId="5744"/>
    <cellStyle name="40% - Accent6 3 4 2 6" xfId="5745"/>
    <cellStyle name="40% - Accent6 3 4 2 7" xfId="5746"/>
    <cellStyle name="40% - Accent6 3 4 2 8" xfId="5747"/>
    <cellStyle name="40% - Accent6 3 4 2 9" xfId="5748"/>
    <cellStyle name="40% - Accent6 3 4 3" xfId="5749"/>
    <cellStyle name="40% - Accent6 3 4 4" xfId="5750"/>
    <cellStyle name="40% - Accent6 3 4 5" xfId="5751"/>
    <cellStyle name="40% - Accent6 3 4 6" xfId="5752"/>
    <cellStyle name="40% - Accent6 3 4 7" xfId="5753"/>
    <cellStyle name="40% - Accent6 3 4 8" xfId="5754"/>
    <cellStyle name="40% - Accent6 3 4 9" xfId="5755"/>
    <cellStyle name="40% - Accent6 3 5" xfId="5756"/>
    <cellStyle name="40% - Accent6 3 5 10" xfId="5757"/>
    <cellStyle name="40% - Accent6 3 5 2" xfId="5758"/>
    <cellStyle name="40% - Accent6 3 5 2 10" xfId="5759"/>
    <cellStyle name="40% - Accent6 3 5 2 2" xfId="5760"/>
    <cellStyle name="40% - Accent6 3 5 2 3" xfId="5761"/>
    <cellStyle name="40% - Accent6 3 5 2 4" xfId="5762"/>
    <cellStyle name="40% - Accent6 3 5 2 5" xfId="5763"/>
    <cellStyle name="40% - Accent6 3 5 2 6" xfId="5764"/>
    <cellStyle name="40% - Accent6 3 5 2 7" xfId="5765"/>
    <cellStyle name="40% - Accent6 3 5 2 8" xfId="5766"/>
    <cellStyle name="40% - Accent6 3 5 2 9" xfId="5767"/>
    <cellStyle name="40% - Accent6 3 5 3" xfId="5768"/>
    <cellStyle name="40% - Accent6 3 5 4" xfId="5769"/>
    <cellStyle name="40% - Accent6 3 5 5" xfId="5770"/>
    <cellStyle name="40% - Accent6 3 5 6" xfId="5771"/>
    <cellStyle name="40% - Accent6 3 5 7" xfId="5772"/>
    <cellStyle name="40% - Accent6 3 5 8" xfId="5773"/>
    <cellStyle name="40% - Accent6 3 5 9" xfId="5774"/>
    <cellStyle name="40% - Accent6 3 6" xfId="5775"/>
    <cellStyle name="40% - Accent6 3 6 10" xfId="5776"/>
    <cellStyle name="40% - Accent6 3 6 2" xfId="5777"/>
    <cellStyle name="40% - Accent6 3 6 2 10" xfId="5778"/>
    <cellStyle name="40% - Accent6 3 6 2 2" xfId="5779"/>
    <cellStyle name="40% - Accent6 3 6 2 3" xfId="5780"/>
    <cellStyle name="40% - Accent6 3 6 2 4" xfId="5781"/>
    <cellStyle name="40% - Accent6 3 6 2 5" xfId="5782"/>
    <cellStyle name="40% - Accent6 3 6 2 6" xfId="5783"/>
    <cellStyle name="40% - Accent6 3 6 2 7" xfId="5784"/>
    <cellStyle name="40% - Accent6 3 6 2 8" xfId="5785"/>
    <cellStyle name="40% - Accent6 3 6 2 9" xfId="5786"/>
    <cellStyle name="40% - Accent6 3 6 3" xfId="5787"/>
    <cellStyle name="40% - Accent6 3 6 4" xfId="5788"/>
    <cellStyle name="40% - Accent6 3 6 5" xfId="5789"/>
    <cellStyle name="40% - Accent6 3 6 6" xfId="5790"/>
    <cellStyle name="40% - Accent6 3 6 7" xfId="5791"/>
    <cellStyle name="40% - Accent6 3 6 8" xfId="5792"/>
    <cellStyle name="40% - Accent6 3 6 9" xfId="5793"/>
    <cellStyle name="40% - Accent6 3 7" xfId="5794"/>
    <cellStyle name="40% - Accent6 3 7 10" xfId="5795"/>
    <cellStyle name="40% - Accent6 3 7 2" xfId="5796"/>
    <cellStyle name="40% - Accent6 3 7 2 10" xfId="5797"/>
    <cellStyle name="40% - Accent6 3 7 2 2" xfId="5798"/>
    <cellStyle name="40% - Accent6 3 7 2 3" xfId="5799"/>
    <cellStyle name="40% - Accent6 3 7 2 4" xfId="5800"/>
    <cellStyle name="40% - Accent6 3 7 2 5" xfId="5801"/>
    <cellStyle name="40% - Accent6 3 7 2 6" xfId="5802"/>
    <cellStyle name="40% - Accent6 3 7 2 7" xfId="5803"/>
    <cellStyle name="40% - Accent6 3 7 2 8" xfId="5804"/>
    <cellStyle name="40% - Accent6 3 7 2 9" xfId="5805"/>
    <cellStyle name="40% - Accent6 3 7 3" xfId="5806"/>
    <cellStyle name="40% - Accent6 3 7 4" xfId="5807"/>
    <cellStyle name="40% - Accent6 3 7 5" xfId="5808"/>
    <cellStyle name="40% - Accent6 3 7 6" xfId="5809"/>
    <cellStyle name="40% - Accent6 3 7 7" xfId="5810"/>
    <cellStyle name="40% - Accent6 3 7 8" xfId="5811"/>
    <cellStyle name="40% - Accent6 3 7 9" xfId="5812"/>
    <cellStyle name="40% - Accent6 3 8" xfId="5813"/>
    <cellStyle name="40% - Accent6 3 8 10" xfId="5814"/>
    <cellStyle name="40% - Accent6 3 8 2" xfId="5815"/>
    <cellStyle name="40% - Accent6 3 8 2 10" xfId="5816"/>
    <cellStyle name="40% - Accent6 3 8 2 2" xfId="5817"/>
    <cellStyle name="40% - Accent6 3 8 2 3" xfId="5818"/>
    <cellStyle name="40% - Accent6 3 8 2 4" xfId="5819"/>
    <cellStyle name="40% - Accent6 3 8 2 5" xfId="5820"/>
    <cellStyle name="40% - Accent6 3 8 2 6" xfId="5821"/>
    <cellStyle name="40% - Accent6 3 8 2 7" xfId="5822"/>
    <cellStyle name="40% - Accent6 3 8 2 8" xfId="5823"/>
    <cellStyle name="40% - Accent6 3 8 2 9" xfId="5824"/>
    <cellStyle name="40% - Accent6 3 8 3" xfId="5825"/>
    <cellStyle name="40% - Accent6 3 8 4" xfId="5826"/>
    <cellStyle name="40% - Accent6 3 8 5" xfId="5827"/>
    <cellStyle name="40% - Accent6 3 8 6" xfId="5828"/>
    <cellStyle name="40% - Accent6 3 8 7" xfId="5829"/>
    <cellStyle name="40% - Accent6 3 8 8" xfId="5830"/>
    <cellStyle name="40% - Accent6 3 8 9" xfId="5831"/>
    <cellStyle name="40% - Accent6 3 9" xfId="5832"/>
    <cellStyle name="40% - Accent6 3 9 10" xfId="5833"/>
    <cellStyle name="40% - Accent6 3 9 2" xfId="5834"/>
    <cellStyle name="40% - Accent6 3 9 3" xfId="5835"/>
    <cellStyle name="40% - Accent6 3 9 4" xfId="5836"/>
    <cellStyle name="40% - Accent6 3 9 5" xfId="5837"/>
    <cellStyle name="40% - Accent6 3 9 6" xfId="5838"/>
    <cellStyle name="40% - Accent6 3 9 7" xfId="5839"/>
    <cellStyle name="40% - Accent6 3 9 8" xfId="5840"/>
    <cellStyle name="40% - Accent6 3 9 9" xfId="5841"/>
    <cellStyle name="40% - Accent6 4" xfId="5842"/>
    <cellStyle name="40% - Accent6 4 10" xfId="5843"/>
    <cellStyle name="40% - Accent6 4 2" xfId="5844"/>
    <cellStyle name="40% - Accent6 4 2 10" xfId="5845"/>
    <cellStyle name="40% - Accent6 4 2 2" xfId="5846"/>
    <cellStyle name="40% - Accent6 4 2 3" xfId="5847"/>
    <cellStyle name="40% - Accent6 4 2 4" xfId="5848"/>
    <cellStyle name="40% - Accent6 4 2 5" xfId="5849"/>
    <cellStyle name="40% - Accent6 4 2 6" xfId="5850"/>
    <cellStyle name="40% - Accent6 4 2 7" xfId="5851"/>
    <cellStyle name="40% - Accent6 4 2 8" xfId="5852"/>
    <cellStyle name="40% - Accent6 4 2 9" xfId="5853"/>
    <cellStyle name="40% - Accent6 4 3" xfId="5854"/>
    <cellStyle name="40% - Accent6 4 4" xfId="5855"/>
    <cellStyle name="40% - Accent6 4 5" xfId="5856"/>
    <cellStyle name="40% - Accent6 4 6" xfId="5857"/>
    <cellStyle name="40% - Accent6 4 7" xfId="5858"/>
    <cellStyle name="40% - Accent6 4 8" xfId="5859"/>
    <cellStyle name="40% - Accent6 4 9" xfId="5860"/>
    <cellStyle name="40% - Accent6 5" xfId="5861"/>
    <cellStyle name="40% - Accent6 5 10" xfId="5862"/>
    <cellStyle name="40% - Accent6 5 11" xfId="5863"/>
    <cellStyle name="40% - Accent6 5 2" xfId="5864"/>
    <cellStyle name="40% - Accent6 5 3" xfId="5865"/>
    <cellStyle name="40% - Accent6 5 3 10" xfId="5866"/>
    <cellStyle name="40% - Accent6 5 3 2" xfId="5867"/>
    <cellStyle name="40% - Accent6 5 3 3" xfId="5868"/>
    <cellStyle name="40% - Accent6 5 3 4" xfId="5869"/>
    <cellStyle name="40% - Accent6 5 3 5" xfId="5870"/>
    <cellStyle name="40% - Accent6 5 3 6" xfId="5871"/>
    <cellStyle name="40% - Accent6 5 3 7" xfId="5872"/>
    <cellStyle name="40% - Accent6 5 3 8" xfId="5873"/>
    <cellStyle name="40% - Accent6 5 3 9" xfId="5874"/>
    <cellStyle name="40% - Accent6 5 4" xfId="5875"/>
    <cellStyle name="40% - Accent6 5 5" xfId="5876"/>
    <cellStyle name="40% - Accent6 5 6" xfId="5877"/>
    <cellStyle name="40% - Accent6 5 7" xfId="5878"/>
    <cellStyle name="40% - Accent6 5 8" xfId="5879"/>
    <cellStyle name="40% - Accent6 5 9" xfId="5880"/>
    <cellStyle name="40% - Accent6 6" xfId="5881"/>
    <cellStyle name="40% - Accent6 7" xfId="5882"/>
    <cellStyle name="40% - Accent6 8" xfId="5883"/>
    <cellStyle name="40% - Accent6 9" xfId="5884"/>
    <cellStyle name="60% - Accent1 10" xfId="5885"/>
    <cellStyle name="60% - Accent1 11" xfId="5886"/>
    <cellStyle name="60% - Accent1 12" xfId="5887"/>
    <cellStyle name="60% - Accent1 13" xfId="5888"/>
    <cellStyle name="60% - Accent1 14" xfId="5889"/>
    <cellStyle name="60% - Accent1 14 2" xfId="5890"/>
    <cellStyle name="60% - Accent1 14 3" xfId="5891"/>
    <cellStyle name="60% - Accent1 15" xfId="5892"/>
    <cellStyle name="60% - Accent1 16" xfId="5893"/>
    <cellStyle name="60% - Accent1 17" xfId="5894"/>
    <cellStyle name="60% - Accent1 18" xfId="5895"/>
    <cellStyle name="60% - Accent1 19" xfId="5896"/>
    <cellStyle name="60% - Accent1 2" xfId="5897"/>
    <cellStyle name="60% - Accent1 2 10" xfId="5898"/>
    <cellStyle name="60% - Accent1 2 10 10" xfId="5899"/>
    <cellStyle name="60% - Accent1 2 10 2" xfId="5900"/>
    <cellStyle name="60% - Accent1 2 10 2 10" xfId="5901"/>
    <cellStyle name="60% - Accent1 2 10 2 2" xfId="5902"/>
    <cellStyle name="60% - Accent1 2 10 2 3" xfId="5903"/>
    <cellStyle name="60% - Accent1 2 10 2 4" xfId="5904"/>
    <cellStyle name="60% - Accent1 2 10 2 5" xfId="5905"/>
    <cellStyle name="60% - Accent1 2 10 2 6" xfId="5906"/>
    <cellStyle name="60% - Accent1 2 10 2 7" xfId="5907"/>
    <cellStyle name="60% - Accent1 2 10 2 8" xfId="5908"/>
    <cellStyle name="60% - Accent1 2 10 2 9" xfId="5909"/>
    <cellStyle name="60% - Accent1 2 10 3" xfId="5910"/>
    <cellStyle name="60% - Accent1 2 10 4" xfId="5911"/>
    <cellStyle name="60% - Accent1 2 10 5" xfId="5912"/>
    <cellStyle name="60% - Accent1 2 10 6" xfId="5913"/>
    <cellStyle name="60% - Accent1 2 10 7" xfId="5914"/>
    <cellStyle name="60% - Accent1 2 10 8" xfId="5915"/>
    <cellStyle name="60% - Accent1 2 10 9" xfId="5916"/>
    <cellStyle name="60% - Accent1 2 11" xfId="5917"/>
    <cellStyle name="60% - Accent1 2 11 10" xfId="5918"/>
    <cellStyle name="60% - Accent1 2 11 2" xfId="5919"/>
    <cellStyle name="60% - Accent1 2 11 2 10" xfId="5920"/>
    <cellStyle name="60% - Accent1 2 11 2 2" xfId="5921"/>
    <cellStyle name="60% - Accent1 2 11 2 3" xfId="5922"/>
    <cellStyle name="60% - Accent1 2 11 2 4" xfId="5923"/>
    <cellStyle name="60% - Accent1 2 11 2 5" xfId="5924"/>
    <cellStyle name="60% - Accent1 2 11 2 6" xfId="5925"/>
    <cellStyle name="60% - Accent1 2 11 2 7" xfId="5926"/>
    <cellStyle name="60% - Accent1 2 11 2 8" xfId="5927"/>
    <cellStyle name="60% - Accent1 2 11 2 9" xfId="5928"/>
    <cellStyle name="60% - Accent1 2 11 3" xfId="5929"/>
    <cellStyle name="60% - Accent1 2 11 4" xfId="5930"/>
    <cellStyle name="60% - Accent1 2 11 5" xfId="5931"/>
    <cellStyle name="60% - Accent1 2 11 6" xfId="5932"/>
    <cellStyle name="60% - Accent1 2 11 7" xfId="5933"/>
    <cellStyle name="60% - Accent1 2 11 8" xfId="5934"/>
    <cellStyle name="60% - Accent1 2 11 9" xfId="5935"/>
    <cellStyle name="60% - Accent1 2 12" xfId="5936"/>
    <cellStyle name="60% - Accent1 2 13" xfId="5937"/>
    <cellStyle name="60% - Accent1 2 14" xfId="5938"/>
    <cellStyle name="60% - Accent1 2 15" xfId="5939"/>
    <cellStyle name="60% - Accent1 2 16" xfId="5940"/>
    <cellStyle name="60% - Accent1 2 17" xfId="5941"/>
    <cellStyle name="60% - Accent1 2 18" xfId="5942"/>
    <cellStyle name="60% - Accent1 2 2" xfId="5943"/>
    <cellStyle name="60% - Accent1 2 2 10" xfId="5944"/>
    <cellStyle name="60% - Accent1 2 2 11" xfId="5945"/>
    <cellStyle name="60% - Accent1 2 2 12" xfId="5946"/>
    <cellStyle name="60% - Accent1 2 2 12 10" xfId="5947"/>
    <cellStyle name="60% - Accent1 2 2 12 2" xfId="5948"/>
    <cellStyle name="60% - Accent1 2 2 12 3" xfId="5949"/>
    <cellStyle name="60% - Accent1 2 2 12 4" xfId="5950"/>
    <cellStyle name="60% - Accent1 2 2 12 5" xfId="5951"/>
    <cellStyle name="60% - Accent1 2 2 12 6" xfId="5952"/>
    <cellStyle name="60% - Accent1 2 2 12 7" xfId="5953"/>
    <cellStyle name="60% - Accent1 2 2 12 8" xfId="5954"/>
    <cellStyle name="60% - Accent1 2 2 12 9" xfId="5955"/>
    <cellStyle name="60% - Accent1 2 2 13" xfId="5956"/>
    <cellStyle name="60% - Accent1 2 2 14" xfId="5957"/>
    <cellStyle name="60% - Accent1 2 2 15" xfId="5958"/>
    <cellStyle name="60% - Accent1 2 2 16" xfId="5959"/>
    <cellStyle name="60% - Accent1 2 2 17" xfId="5960"/>
    <cellStyle name="60% - Accent1 2 2 18" xfId="5961"/>
    <cellStyle name="60% - Accent1 2 2 19" xfId="5962"/>
    <cellStyle name="60% - Accent1 2 2 2" xfId="5963"/>
    <cellStyle name="60% - Accent1 2 2 2 2" xfId="5964"/>
    <cellStyle name="60% - Accent1 2 2 2 2 10" xfId="5965"/>
    <cellStyle name="60% - Accent1 2 2 2 2 11" xfId="5966"/>
    <cellStyle name="60% - Accent1 2 2 2 2 12" xfId="5967"/>
    <cellStyle name="60% - Accent1 2 2 2 2 13" xfId="5968"/>
    <cellStyle name="60% - Accent1 2 2 2 2 14" xfId="5969"/>
    <cellStyle name="60% - Accent1 2 2 2 2 2" xfId="5970"/>
    <cellStyle name="60% - Accent1 2 2 2 2 2 2" xfId="5971"/>
    <cellStyle name="60% - Accent1 2 2 2 2 3" xfId="5972"/>
    <cellStyle name="60% - Accent1 2 2 2 2 4" xfId="5973"/>
    <cellStyle name="60% - Accent1 2 2 2 2 5" xfId="5974"/>
    <cellStyle name="60% - Accent1 2 2 2 2 6" xfId="5975"/>
    <cellStyle name="60% - Accent1 2 2 2 2 6 10" xfId="5976"/>
    <cellStyle name="60% - Accent1 2 2 2 2 6 2" xfId="5977"/>
    <cellStyle name="60% - Accent1 2 2 2 2 6 3" xfId="5978"/>
    <cellStyle name="60% - Accent1 2 2 2 2 6 4" xfId="5979"/>
    <cellStyle name="60% - Accent1 2 2 2 2 6 5" xfId="5980"/>
    <cellStyle name="60% - Accent1 2 2 2 2 6 6" xfId="5981"/>
    <cellStyle name="60% - Accent1 2 2 2 2 6 7" xfId="5982"/>
    <cellStyle name="60% - Accent1 2 2 2 2 6 8" xfId="5983"/>
    <cellStyle name="60% - Accent1 2 2 2 2 6 9" xfId="5984"/>
    <cellStyle name="60% - Accent1 2 2 2 2 7" xfId="5985"/>
    <cellStyle name="60% - Accent1 2 2 2 2 8" xfId="5986"/>
    <cellStyle name="60% - Accent1 2 2 2 2 9" xfId="5987"/>
    <cellStyle name="60% - Accent1 2 2 2 3" xfId="5988"/>
    <cellStyle name="60% - Accent1 2 2 2 3 10" xfId="5989"/>
    <cellStyle name="60% - Accent1 2 2 2 3 11" xfId="5990"/>
    <cellStyle name="60% - Accent1 2 2 2 3 2" xfId="5991"/>
    <cellStyle name="60% - Accent1 2 2 2 3 3" xfId="5992"/>
    <cellStyle name="60% - Accent1 2 2 2 3 4" xfId="5993"/>
    <cellStyle name="60% - Accent1 2 2 2 3 5" xfId="5994"/>
    <cellStyle name="60% - Accent1 2 2 2 3 6" xfId="5995"/>
    <cellStyle name="60% - Accent1 2 2 2 3 7" xfId="5996"/>
    <cellStyle name="60% - Accent1 2 2 2 3 8" xfId="5997"/>
    <cellStyle name="60% - Accent1 2 2 2 3 9" xfId="5998"/>
    <cellStyle name="60% - Accent1 2 2 2 4" xfId="5999"/>
    <cellStyle name="60% - Accent1 2 2 2 4 10" xfId="6000"/>
    <cellStyle name="60% - Accent1 2 2 2 4 2" xfId="6001"/>
    <cellStyle name="60% - Accent1 2 2 2 4 2 10" xfId="6002"/>
    <cellStyle name="60% - Accent1 2 2 2 4 2 2" xfId="6003"/>
    <cellStyle name="60% - Accent1 2 2 2 4 2 3" xfId="6004"/>
    <cellStyle name="60% - Accent1 2 2 2 4 2 4" xfId="6005"/>
    <cellStyle name="60% - Accent1 2 2 2 4 2 5" xfId="6006"/>
    <cellStyle name="60% - Accent1 2 2 2 4 2 6" xfId="6007"/>
    <cellStyle name="60% - Accent1 2 2 2 4 2 7" xfId="6008"/>
    <cellStyle name="60% - Accent1 2 2 2 4 2 8" xfId="6009"/>
    <cellStyle name="60% - Accent1 2 2 2 4 2 9" xfId="6010"/>
    <cellStyle name="60% - Accent1 2 2 2 4 3" xfId="6011"/>
    <cellStyle name="60% - Accent1 2 2 2 4 4" xfId="6012"/>
    <cellStyle name="60% - Accent1 2 2 2 4 5" xfId="6013"/>
    <cellStyle name="60% - Accent1 2 2 2 4 6" xfId="6014"/>
    <cellStyle name="60% - Accent1 2 2 2 4 7" xfId="6015"/>
    <cellStyle name="60% - Accent1 2 2 2 4 8" xfId="6016"/>
    <cellStyle name="60% - Accent1 2 2 2 4 9" xfId="6017"/>
    <cellStyle name="60% - Accent1 2 2 2 5" xfId="6018"/>
    <cellStyle name="60% - Accent1 2 2 2 5 10" xfId="6019"/>
    <cellStyle name="60% - Accent1 2 2 2 5 2" xfId="6020"/>
    <cellStyle name="60% - Accent1 2 2 2 5 2 10" xfId="6021"/>
    <cellStyle name="60% - Accent1 2 2 2 5 2 2" xfId="6022"/>
    <cellStyle name="60% - Accent1 2 2 2 5 2 3" xfId="6023"/>
    <cellStyle name="60% - Accent1 2 2 2 5 2 4" xfId="6024"/>
    <cellStyle name="60% - Accent1 2 2 2 5 2 5" xfId="6025"/>
    <cellStyle name="60% - Accent1 2 2 2 5 2 6" xfId="6026"/>
    <cellStyle name="60% - Accent1 2 2 2 5 2 7" xfId="6027"/>
    <cellStyle name="60% - Accent1 2 2 2 5 2 8" xfId="6028"/>
    <cellStyle name="60% - Accent1 2 2 2 5 2 9" xfId="6029"/>
    <cellStyle name="60% - Accent1 2 2 2 5 3" xfId="6030"/>
    <cellStyle name="60% - Accent1 2 2 2 5 4" xfId="6031"/>
    <cellStyle name="60% - Accent1 2 2 2 5 5" xfId="6032"/>
    <cellStyle name="60% - Accent1 2 2 2 5 6" xfId="6033"/>
    <cellStyle name="60% - Accent1 2 2 2 5 7" xfId="6034"/>
    <cellStyle name="60% - Accent1 2 2 2 5 8" xfId="6035"/>
    <cellStyle name="60% - Accent1 2 2 2 5 9" xfId="6036"/>
    <cellStyle name="60% - Accent1 2 2 20" xfId="6037"/>
    <cellStyle name="60% - Accent1 2 2 3" xfId="6038"/>
    <cellStyle name="60% - Accent1 2 2 4" xfId="6039"/>
    <cellStyle name="60% - Accent1 2 2 5" xfId="6040"/>
    <cellStyle name="60% - Accent1 2 2 6" xfId="6041"/>
    <cellStyle name="60% - Accent1 2 2 7" xfId="6042"/>
    <cellStyle name="60% - Accent1 2 2 8" xfId="6043"/>
    <cellStyle name="60% - Accent1 2 2 9" xfId="6044"/>
    <cellStyle name="60% - Accent1 2 2 9 2" xfId="6045"/>
    <cellStyle name="60% - Accent1 2 3" xfId="6046"/>
    <cellStyle name="60% - Accent1 2 3 2" xfId="6047"/>
    <cellStyle name="60% - Accent1 2 3 2 10" xfId="6048"/>
    <cellStyle name="60% - Accent1 2 3 2 2" xfId="6049"/>
    <cellStyle name="60% - Accent1 2 3 2 2 10" xfId="6050"/>
    <cellStyle name="60% - Accent1 2 3 2 2 2" xfId="6051"/>
    <cellStyle name="60% - Accent1 2 3 2 2 3" xfId="6052"/>
    <cellStyle name="60% - Accent1 2 3 2 2 4" xfId="6053"/>
    <cellStyle name="60% - Accent1 2 3 2 2 5" xfId="6054"/>
    <cellStyle name="60% - Accent1 2 3 2 2 6" xfId="6055"/>
    <cellStyle name="60% - Accent1 2 3 2 2 7" xfId="6056"/>
    <cellStyle name="60% - Accent1 2 3 2 2 8" xfId="6057"/>
    <cellStyle name="60% - Accent1 2 3 2 2 9" xfId="6058"/>
    <cellStyle name="60% - Accent1 2 3 2 3" xfId="6059"/>
    <cellStyle name="60% - Accent1 2 3 2 4" xfId="6060"/>
    <cellStyle name="60% - Accent1 2 3 2 5" xfId="6061"/>
    <cellStyle name="60% - Accent1 2 3 2 6" xfId="6062"/>
    <cellStyle name="60% - Accent1 2 3 2 7" xfId="6063"/>
    <cellStyle name="60% - Accent1 2 3 2 8" xfId="6064"/>
    <cellStyle name="60% - Accent1 2 3 2 9" xfId="6065"/>
    <cellStyle name="60% - Accent1 2 4" xfId="6066"/>
    <cellStyle name="60% - Accent1 2 4 10" xfId="6067"/>
    <cellStyle name="60% - Accent1 2 4 2" xfId="6068"/>
    <cellStyle name="60% - Accent1 2 4 2 10" xfId="6069"/>
    <cellStyle name="60% - Accent1 2 4 2 2" xfId="6070"/>
    <cellStyle name="60% - Accent1 2 4 2 3" xfId="6071"/>
    <cellStyle name="60% - Accent1 2 4 2 4" xfId="6072"/>
    <cellStyle name="60% - Accent1 2 4 2 5" xfId="6073"/>
    <cellStyle name="60% - Accent1 2 4 2 6" xfId="6074"/>
    <cellStyle name="60% - Accent1 2 4 2 7" xfId="6075"/>
    <cellStyle name="60% - Accent1 2 4 2 8" xfId="6076"/>
    <cellStyle name="60% - Accent1 2 4 2 9" xfId="6077"/>
    <cellStyle name="60% - Accent1 2 4 3" xfId="6078"/>
    <cellStyle name="60% - Accent1 2 4 4" xfId="6079"/>
    <cellStyle name="60% - Accent1 2 4 5" xfId="6080"/>
    <cellStyle name="60% - Accent1 2 4 6" xfId="6081"/>
    <cellStyle name="60% - Accent1 2 4 7" xfId="6082"/>
    <cellStyle name="60% - Accent1 2 4 8" xfId="6083"/>
    <cellStyle name="60% - Accent1 2 4 9" xfId="6084"/>
    <cellStyle name="60% - Accent1 2 5" xfId="6085"/>
    <cellStyle name="60% - Accent1 2 5 10" xfId="6086"/>
    <cellStyle name="60% - Accent1 2 5 2" xfId="6087"/>
    <cellStyle name="60% - Accent1 2 5 2 10" xfId="6088"/>
    <cellStyle name="60% - Accent1 2 5 2 2" xfId="6089"/>
    <cellStyle name="60% - Accent1 2 5 2 3" xfId="6090"/>
    <cellStyle name="60% - Accent1 2 5 2 4" xfId="6091"/>
    <cellStyle name="60% - Accent1 2 5 2 5" xfId="6092"/>
    <cellStyle name="60% - Accent1 2 5 2 6" xfId="6093"/>
    <cellStyle name="60% - Accent1 2 5 2 7" xfId="6094"/>
    <cellStyle name="60% - Accent1 2 5 2 8" xfId="6095"/>
    <cellStyle name="60% - Accent1 2 5 2 9" xfId="6096"/>
    <cellStyle name="60% - Accent1 2 5 3" xfId="6097"/>
    <cellStyle name="60% - Accent1 2 5 4" xfId="6098"/>
    <cellStyle name="60% - Accent1 2 5 5" xfId="6099"/>
    <cellStyle name="60% - Accent1 2 5 6" xfId="6100"/>
    <cellStyle name="60% - Accent1 2 5 7" xfId="6101"/>
    <cellStyle name="60% - Accent1 2 5 8" xfId="6102"/>
    <cellStyle name="60% - Accent1 2 5 9" xfId="6103"/>
    <cellStyle name="60% - Accent1 2 6" xfId="6104"/>
    <cellStyle name="60% - Accent1 2 6 10" xfId="6105"/>
    <cellStyle name="60% - Accent1 2 6 2" xfId="6106"/>
    <cellStyle name="60% - Accent1 2 6 2 10" xfId="6107"/>
    <cellStyle name="60% - Accent1 2 6 2 2" xfId="6108"/>
    <cellStyle name="60% - Accent1 2 6 2 3" xfId="6109"/>
    <cellStyle name="60% - Accent1 2 6 2 4" xfId="6110"/>
    <cellStyle name="60% - Accent1 2 6 2 5" xfId="6111"/>
    <cellStyle name="60% - Accent1 2 6 2 6" xfId="6112"/>
    <cellStyle name="60% - Accent1 2 6 2 7" xfId="6113"/>
    <cellStyle name="60% - Accent1 2 6 2 8" xfId="6114"/>
    <cellStyle name="60% - Accent1 2 6 2 9" xfId="6115"/>
    <cellStyle name="60% - Accent1 2 6 3" xfId="6116"/>
    <cellStyle name="60% - Accent1 2 6 4" xfId="6117"/>
    <cellStyle name="60% - Accent1 2 6 5" xfId="6118"/>
    <cellStyle name="60% - Accent1 2 6 6" xfId="6119"/>
    <cellStyle name="60% - Accent1 2 6 7" xfId="6120"/>
    <cellStyle name="60% - Accent1 2 6 8" xfId="6121"/>
    <cellStyle name="60% - Accent1 2 6 9" xfId="6122"/>
    <cellStyle name="60% - Accent1 2 7" xfId="6123"/>
    <cellStyle name="60% - Accent1 2 7 10" xfId="6124"/>
    <cellStyle name="60% - Accent1 2 7 2" xfId="6125"/>
    <cellStyle name="60% - Accent1 2 7 2 10" xfId="6126"/>
    <cellStyle name="60% - Accent1 2 7 2 2" xfId="6127"/>
    <cellStyle name="60% - Accent1 2 7 2 3" xfId="6128"/>
    <cellStyle name="60% - Accent1 2 7 2 4" xfId="6129"/>
    <cellStyle name="60% - Accent1 2 7 2 5" xfId="6130"/>
    <cellStyle name="60% - Accent1 2 7 2 6" xfId="6131"/>
    <cellStyle name="60% - Accent1 2 7 2 7" xfId="6132"/>
    <cellStyle name="60% - Accent1 2 7 2 8" xfId="6133"/>
    <cellStyle name="60% - Accent1 2 7 2 9" xfId="6134"/>
    <cellStyle name="60% - Accent1 2 7 3" xfId="6135"/>
    <cellStyle name="60% - Accent1 2 7 4" xfId="6136"/>
    <cellStyle name="60% - Accent1 2 7 5" xfId="6137"/>
    <cellStyle name="60% - Accent1 2 7 6" xfId="6138"/>
    <cellStyle name="60% - Accent1 2 7 7" xfId="6139"/>
    <cellStyle name="60% - Accent1 2 7 8" xfId="6140"/>
    <cellStyle name="60% - Accent1 2 7 9" xfId="6141"/>
    <cellStyle name="60% - Accent1 2 8" xfId="6142"/>
    <cellStyle name="60% - Accent1 2 8 10" xfId="6143"/>
    <cellStyle name="60% - Accent1 2 8 2" xfId="6144"/>
    <cellStyle name="60% - Accent1 2 8 2 10" xfId="6145"/>
    <cellStyle name="60% - Accent1 2 8 2 2" xfId="6146"/>
    <cellStyle name="60% - Accent1 2 8 2 3" xfId="6147"/>
    <cellStyle name="60% - Accent1 2 8 2 4" xfId="6148"/>
    <cellStyle name="60% - Accent1 2 8 2 5" xfId="6149"/>
    <cellStyle name="60% - Accent1 2 8 2 6" xfId="6150"/>
    <cellStyle name="60% - Accent1 2 8 2 7" xfId="6151"/>
    <cellStyle name="60% - Accent1 2 8 2 8" xfId="6152"/>
    <cellStyle name="60% - Accent1 2 8 2 9" xfId="6153"/>
    <cellStyle name="60% - Accent1 2 8 3" xfId="6154"/>
    <cellStyle name="60% - Accent1 2 8 4" xfId="6155"/>
    <cellStyle name="60% - Accent1 2 8 5" xfId="6156"/>
    <cellStyle name="60% - Accent1 2 8 6" xfId="6157"/>
    <cellStyle name="60% - Accent1 2 8 7" xfId="6158"/>
    <cellStyle name="60% - Accent1 2 8 8" xfId="6159"/>
    <cellStyle name="60% - Accent1 2 8 9" xfId="6160"/>
    <cellStyle name="60% - Accent1 2 9" xfId="6161"/>
    <cellStyle name="60% - Accent1 2 9 10" xfId="6162"/>
    <cellStyle name="60% - Accent1 2 9 11" xfId="6163"/>
    <cellStyle name="60% - Accent1 2 9 2" xfId="6164"/>
    <cellStyle name="60% - Accent1 2 9 3" xfId="6165"/>
    <cellStyle name="60% - Accent1 2 9 4" xfId="6166"/>
    <cellStyle name="60% - Accent1 2 9 5" xfId="6167"/>
    <cellStyle name="60% - Accent1 2 9 6" xfId="6168"/>
    <cellStyle name="60% - Accent1 2 9 7" xfId="6169"/>
    <cellStyle name="60% - Accent1 2 9 8" xfId="6170"/>
    <cellStyle name="60% - Accent1 2 9 9" xfId="6171"/>
    <cellStyle name="60% - Accent1 20" xfId="6172"/>
    <cellStyle name="60% - Accent1 21" xfId="6173"/>
    <cellStyle name="60% - Accent1 3" xfId="6174"/>
    <cellStyle name="60% - Accent1 3 10" xfId="6175"/>
    <cellStyle name="60% - Accent1 3 11" xfId="6176"/>
    <cellStyle name="60% - Accent1 3 12" xfId="6177"/>
    <cellStyle name="60% - Accent1 3 13" xfId="6178"/>
    <cellStyle name="60% - Accent1 3 14" xfId="6179"/>
    <cellStyle name="60% - Accent1 3 15" xfId="6180"/>
    <cellStyle name="60% - Accent1 3 16" xfId="6181"/>
    <cellStyle name="60% - Accent1 3 17" xfId="6182"/>
    <cellStyle name="60% - Accent1 3 2" xfId="6183"/>
    <cellStyle name="60% - Accent1 3 2 2" xfId="6184"/>
    <cellStyle name="60% - Accent1 3 2 2 10" xfId="6185"/>
    <cellStyle name="60% - Accent1 3 2 2 2" xfId="6186"/>
    <cellStyle name="60% - Accent1 3 2 2 2 10" xfId="6187"/>
    <cellStyle name="60% - Accent1 3 2 2 2 2" xfId="6188"/>
    <cellStyle name="60% - Accent1 3 2 2 2 3" xfId="6189"/>
    <cellStyle name="60% - Accent1 3 2 2 2 4" xfId="6190"/>
    <cellStyle name="60% - Accent1 3 2 2 2 5" xfId="6191"/>
    <cellStyle name="60% - Accent1 3 2 2 2 6" xfId="6192"/>
    <cellStyle name="60% - Accent1 3 2 2 2 7" xfId="6193"/>
    <cellStyle name="60% - Accent1 3 2 2 2 8" xfId="6194"/>
    <cellStyle name="60% - Accent1 3 2 2 2 9" xfId="6195"/>
    <cellStyle name="60% - Accent1 3 2 2 3" xfId="6196"/>
    <cellStyle name="60% - Accent1 3 2 2 4" xfId="6197"/>
    <cellStyle name="60% - Accent1 3 2 2 5" xfId="6198"/>
    <cellStyle name="60% - Accent1 3 2 2 6" xfId="6199"/>
    <cellStyle name="60% - Accent1 3 2 2 7" xfId="6200"/>
    <cellStyle name="60% - Accent1 3 2 2 8" xfId="6201"/>
    <cellStyle name="60% - Accent1 3 2 2 9" xfId="6202"/>
    <cellStyle name="60% - Accent1 3 3" xfId="6203"/>
    <cellStyle name="60% - Accent1 3 3 10" xfId="6204"/>
    <cellStyle name="60% - Accent1 3 3 2" xfId="6205"/>
    <cellStyle name="60% - Accent1 3 3 2 10" xfId="6206"/>
    <cellStyle name="60% - Accent1 3 3 2 2" xfId="6207"/>
    <cellStyle name="60% - Accent1 3 3 2 3" xfId="6208"/>
    <cellStyle name="60% - Accent1 3 3 2 4" xfId="6209"/>
    <cellStyle name="60% - Accent1 3 3 2 5" xfId="6210"/>
    <cellStyle name="60% - Accent1 3 3 2 6" xfId="6211"/>
    <cellStyle name="60% - Accent1 3 3 2 7" xfId="6212"/>
    <cellStyle name="60% - Accent1 3 3 2 8" xfId="6213"/>
    <cellStyle name="60% - Accent1 3 3 2 9" xfId="6214"/>
    <cellStyle name="60% - Accent1 3 3 3" xfId="6215"/>
    <cellStyle name="60% - Accent1 3 3 4" xfId="6216"/>
    <cellStyle name="60% - Accent1 3 3 5" xfId="6217"/>
    <cellStyle name="60% - Accent1 3 3 6" xfId="6218"/>
    <cellStyle name="60% - Accent1 3 3 7" xfId="6219"/>
    <cellStyle name="60% - Accent1 3 3 8" xfId="6220"/>
    <cellStyle name="60% - Accent1 3 3 9" xfId="6221"/>
    <cellStyle name="60% - Accent1 3 4" xfId="6222"/>
    <cellStyle name="60% - Accent1 3 4 10" xfId="6223"/>
    <cellStyle name="60% - Accent1 3 4 2" xfId="6224"/>
    <cellStyle name="60% - Accent1 3 4 2 10" xfId="6225"/>
    <cellStyle name="60% - Accent1 3 4 2 2" xfId="6226"/>
    <cellStyle name="60% - Accent1 3 4 2 3" xfId="6227"/>
    <cellStyle name="60% - Accent1 3 4 2 4" xfId="6228"/>
    <cellStyle name="60% - Accent1 3 4 2 5" xfId="6229"/>
    <cellStyle name="60% - Accent1 3 4 2 6" xfId="6230"/>
    <cellStyle name="60% - Accent1 3 4 2 7" xfId="6231"/>
    <cellStyle name="60% - Accent1 3 4 2 8" xfId="6232"/>
    <cellStyle name="60% - Accent1 3 4 2 9" xfId="6233"/>
    <cellStyle name="60% - Accent1 3 4 3" xfId="6234"/>
    <cellStyle name="60% - Accent1 3 4 4" xfId="6235"/>
    <cellStyle name="60% - Accent1 3 4 5" xfId="6236"/>
    <cellStyle name="60% - Accent1 3 4 6" xfId="6237"/>
    <cellStyle name="60% - Accent1 3 4 7" xfId="6238"/>
    <cellStyle name="60% - Accent1 3 4 8" xfId="6239"/>
    <cellStyle name="60% - Accent1 3 4 9" xfId="6240"/>
    <cellStyle name="60% - Accent1 3 5" xfId="6241"/>
    <cellStyle name="60% - Accent1 3 5 10" xfId="6242"/>
    <cellStyle name="60% - Accent1 3 5 2" xfId="6243"/>
    <cellStyle name="60% - Accent1 3 5 2 10" xfId="6244"/>
    <cellStyle name="60% - Accent1 3 5 2 2" xfId="6245"/>
    <cellStyle name="60% - Accent1 3 5 2 3" xfId="6246"/>
    <cellStyle name="60% - Accent1 3 5 2 4" xfId="6247"/>
    <cellStyle name="60% - Accent1 3 5 2 5" xfId="6248"/>
    <cellStyle name="60% - Accent1 3 5 2 6" xfId="6249"/>
    <cellStyle name="60% - Accent1 3 5 2 7" xfId="6250"/>
    <cellStyle name="60% - Accent1 3 5 2 8" xfId="6251"/>
    <cellStyle name="60% - Accent1 3 5 2 9" xfId="6252"/>
    <cellStyle name="60% - Accent1 3 5 3" xfId="6253"/>
    <cellStyle name="60% - Accent1 3 5 4" xfId="6254"/>
    <cellStyle name="60% - Accent1 3 5 5" xfId="6255"/>
    <cellStyle name="60% - Accent1 3 5 6" xfId="6256"/>
    <cellStyle name="60% - Accent1 3 5 7" xfId="6257"/>
    <cellStyle name="60% - Accent1 3 5 8" xfId="6258"/>
    <cellStyle name="60% - Accent1 3 5 9" xfId="6259"/>
    <cellStyle name="60% - Accent1 3 6" xfId="6260"/>
    <cellStyle name="60% - Accent1 3 6 10" xfId="6261"/>
    <cellStyle name="60% - Accent1 3 6 2" xfId="6262"/>
    <cellStyle name="60% - Accent1 3 6 2 10" xfId="6263"/>
    <cellStyle name="60% - Accent1 3 6 2 2" xfId="6264"/>
    <cellStyle name="60% - Accent1 3 6 2 3" xfId="6265"/>
    <cellStyle name="60% - Accent1 3 6 2 4" xfId="6266"/>
    <cellStyle name="60% - Accent1 3 6 2 5" xfId="6267"/>
    <cellStyle name="60% - Accent1 3 6 2 6" xfId="6268"/>
    <cellStyle name="60% - Accent1 3 6 2 7" xfId="6269"/>
    <cellStyle name="60% - Accent1 3 6 2 8" xfId="6270"/>
    <cellStyle name="60% - Accent1 3 6 2 9" xfId="6271"/>
    <cellStyle name="60% - Accent1 3 6 3" xfId="6272"/>
    <cellStyle name="60% - Accent1 3 6 4" xfId="6273"/>
    <cellStyle name="60% - Accent1 3 6 5" xfId="6274"/>
    <cellStyle name="60% - Accent1 3 6 6" xfId="6275"/>
    <cellStyle name="60% - Accent1 3 6 7" xfId="6276"/>
    <cellStyle name="60% - Accent1 3 6 8" xfId="6277"/>
    <cellStyle name="60% - Accent1 3 6 9" xfId="6278"/>
    <cellStyle name="60% - Accent1 3 7" xfId="6279"/>
    <cellStyle name="60% - Accent1 3 7 10" xfId="6280"/>
    <cellStyle name="60% - Accent1 3 7 2" xfId="6281"/>
    <cellStyle name="60% - Accent1 3 7 2 10" xfId="6282"/>
    <cellStyle name="60% - Accent1 3 7 2 2" xfId="6283"/>
    <cellStyle name="60% - Accent1 3 7 2 3" xfId="6284"/>
    <cellStyle name="60% - Accent1 3 7 2 4" xfId="6285"/>
    <cellStyle name="60% - Accent1 3 7 2 5" xfId="6286"/>
    <cellStyle name="60% - Accent1 3 7 2 6" xfId="6287"/>
    <cellStyle name="60% - Accent1 3 7 2 7" xfId="6288"/>
    <cellStyle name="60% - Accent1 3 7 2 8" xfId="6289"/>
    <cellStyle name="60% - Accent1 3 7 2 9" xfId="6290"/>
    <cellStyle name="60% - Accent1 3 7 3" xfId="6291"/>
    <cellStyle name="60% - Accent1 3 7 4" xfId="6292"/>
    <cellStyle name="60% - Accent1 3 7 5" xfId="6293"/>
    <cellStyle name="60% - Accent1 3 7 6" xfId="6294"/>
    <cellStyle name="60% - Accent1 3 7 7" xfId="6295"/>
    <cellStyle name="60% - Accent1 3 7 8" xfId="6296"/>
    <cellStyle name="60% - Accent1 3 7 9" xfId="6297"/>
    <cellStyle name="60% - Accent1 3 8" xfId="6298"/>
    <cellStyle name="60% - Accent1 3 8 10" xfId="6299"/>
    <cellStyle name="60% - Accent1 3 8 2" xfId="6300"/>
    <cellStyle name="60% - Accent1 3 8 2 10" xfId="6301"/>
    <cellStyle name="60% - Accent1 3 8 2 2" xfId="6302"/>
    <cellStyle name="60% - Accent1 3 8 2 3" xfId="6303"/>
    <cellStyle name="60% - Accent1 3 8 2 4" xfId="6304"/>
    <cellStyle name="60% - Accent1 3 8 2 5" xfId="6305"/>
    <cellStyle name="60% - Accent1 3 8 2 6" xfId="6306"/>
    <cellStyle name="60% - Accent1 3 8 2 7" xfId="6307"/>
    <cellStyle name="60% - Accent1 3 8 2 8" xfId="6308"/>
    <cellStyle name="60% - Accent1 3 8 2 9" xfId="6309"/>
    <cellStyle name="60% - Accent1 3 8 3" xfId="6310"/>
    <cellStyle name="60% - Accent1 3 8 4" xfId="6311"/>
    <cellStyle name="60% - Accent1 3 8 5" xfId="6312"/>
    <cellStyle name="60% - Accent1 3 8 6" xfId="6313"/>
    <cellStyle name="60% - Accent1 3 8 7" xfId="6314"/>
    <cellStyle name="60% - Accent1 3 8 8" xfId="6315"/>
    <cellStyle name="60% - Accent1 3 8 9" xfId="6316"/>
    <cellStyle name="60% - Accent1 3 9" xfId="6317"/>
    <cellStyle name="60% - Accent1 3 9 10" xfId="6318"/>
    <cellStyle name="60% - Accent1 3 9 2" xfId="6319"/>
    <cellStyle name="60% - Accent1 3 9 3" xfId="6320"/>
    <cellStyle name="60% - Accent1 3 9 4" xfId="6321"/>
    <cellStyle name="60% - Accent1 3 9 5" xfId="6322"/>
    <cellStyle name="60% - Accent1 3 9 6" xfId="6323"/>
    <cellStyle name="60% - Accent1 3 9 7" xfId="6324"/>
    <cellStyle name="60% - Accent1 3 9 8" xfId="6325"/>
    <cellStyle name="60% - Accent1 3 9 9" xfId="6326"/>
    <cellStyle name="60% - Accent1 4" xfId="6327"/>
    <cellStyle name="60% - Accent1 4 10" xfId="6328"/>
    <cellStyle name="60% - Accent1 4 2" xfId="6329"/>
    <cellStyle name="60% - Accent1 4 2 10" xfId="6330"/>
    <cellStyle name="60% - Accent1 4 2 2" xfId="6331"/>
    <cellStyle name="60% - Accent1 4 2 3" xfId="6332"/>
    <cellStyle name="60% - Accent1 4 2 4" xfId="6333"/>
    <cellStyle name="60% - Accent1 4 2 5" xfId="6334"/>
    <cellStyle name="60% - Accent1 4 2 6" xfId="6335"/>
    <cellStyle name="60% - Accent1 4 2 7" xfId="6336"/>
    <cellStyle name="60% - Accent1 4 2 8" xfId="6337"/>
    <cellStyle name="60% - Accent1 4 2 9" xfId="6338"/>
    <cellStyle name="60% - Accent1 4 3" xfId="6339"/>
    <cellStyle name="60% - Accent1 4 4" xfId="6340"/>
    <cellStyle name="60% - Accent1 4 5" xfId="6341"/>
    <cellStyle name="60% - Accent1 4 6" xfId="6342"/>
    <cellStyle name="60% - Accent1 4 7" xfId="6343"/>
    <cellStyle name="60% - Accent1 4 8" xfId="6344"/>
    <cellStyle name="60% - Accent1 4 9" xfId="6345"/>
    <cellStyle name="60% - Accent1 5" xfId="6346"/>
    <cellStyle name="60% - Accent1 5 10" xfId="6347"/>
    <cellStyle name="60% - Accent1 5 11" xfId="6348"/>
    <cellStyle name="60% - Accent1 5 2" xfId="6349"/>
    <cellStyle name="60% - Accent1 5 3" xfId="6350"/>
    <cellStyle name="60% - Accent1 5 3 10" xfId="6351"/>
    <cellStyle name="60% - Accent1 5 3 2" xfId="6352"/>
    <cellStyle name="60% - Accent1 5 3 3" xfId="6353"/>
    <cellStyle name="60% - Accent1 5 3 4" xfId="6354"/>
    <cellStyle name="60% - Accent1 5 3 5" xfId="6355"/>
    <cellStyle name="60% - Accent1 5 3 6" xfId="6356"/>
    <cellStyle name="60% - Accent1 5 3 7" xfId="6357"/>
    <cellStyle name="60% - Accent1 5 3 8" xfId="6358"/>
    <cellStyle name="60% - Accent1 5 3 9" xfId="6359"/>
    <cellStyle name="60% - Accent1 5 4" xfId="6360"/>
    <cellStyle name="60% - Accent1 5 5" xfId="6361"/>
    <cellStyle name="60% - Accent1 5 6" xfId="6362"/>
    <cellStyle name="60% - Accent1 5 7" xfId="6363"/>
    <cellStyle name="60% - Accent1 5 8" xfId="6364"/>
    <cellStyle name="60% - Accent1 5 9" xfId="6365"/>
    <cellStyle name="60% - Accent1 6" xfId="6366"/>
    <cellStyle name="60% - Accent1 7" xfId="6367"/>
    <cellStyle name="60% - Accent1 8" xfId="6368"/>
    <cellStyle name="60% - Accent1 9" xfId="6369"/>
    <cellStyle name="60% - Accent2 10" xfId="6370"/>
    <cellStyle name="60% - Accent2 11" xfId="6371"/>
    <cellStyle name="60% - Accent2 12" xfId="6372"/>
    <cellStyle name="60% - Accent2 13" xfId="6373"/>
    <cellStyle name="60% - Accent2 14" xfId="6374"/>
    <cellStyle name="60% - Accent2 14 2" xfId="6375"/>
    <cellStyle name="60% - Accent2 14 3" xfId="6376"/>
    <cellStyle name="60% - Accent2 15" xfId="6377"/>
    <cellStyle name="60% - Accent2 16" xfId="6378"/>
    <cellStyle name="60% - Accent2 17" xfId="6379"/>
    <cellStyle name="60% - Accent2 18" xfId="6380"/>
    <cellStyle name="60% - Accent2 19" xfId="6381"/>
    <cellStyle name="60% - Accent2 2" xfId="6382"/>
    <cellStyle name="60% - Accent2 2 10" xfId="6383"/>
    <cellStyle name="60% - Accent2 2 10 10" xfId="6384"/>
    <cellStyle name="60% - Accent2 2 10 2" xfId="6385"/>
    <cellStyle name="60% - Accent2 2 10 2 10" xfId="6386"/>
    <cellStyle name="60% - Accent2 2 10 2 2" xfId="6387"/>
    <cellStyle name="60% - Accent2 2 10 2 3" xfId="6388"/>
    <cellStyle name="60% - Accent2 2 10 2 4" xfId="6389"/>
    <cellStyle name="60% - Accent2 2 10 2 5" xfId="6390"/>
    <cellStyle name="60% - Accent2 2 10 2 6" xfId="6391"/>
    <cellStyle name="60% - Accent2 2 10 2 7" xfId="6392"/>
    <cellStyle name="60% - Accent2 2 10 2 8" xfId="6393"/>
    <cellStyle name="60% - Accent2 2 10 2 9" xfId="6394"/>
    <cellStyle name="60% - Accent2 2 10 3" xfId="6395"/>
    <cellStyle name="60% - Accent2 2 10 4" xfId="6396"/>
    <cellStyle name="60% - Accent2 2 10 5" xfId="6397"/>
    <cellStyle name="60% - Accent2 2 10 6" xfId="6398"/>
    <cellStyle name="60% - Accent2 2 10 7" xfId="6399"/>
    <cellStyle name="60% - Accent2 2 10 8" xfId="6400"/>
    <cellStyle name="60% - Accent2 2 10 9" xfId="6401"/>
    <cellStyle name="60% - Accent2 2 11" xfId="6402"/>
    <cellStyle name="60% - Accent2 2 11 10" xfId="6403"/>
    <cellStyle name="60% - Accent2 2 11 2" xfId="6404"/>
    <cellStyle name="60% - Accent2 2 11 2 10" xfId="6405"/>
    <cellStyle name="60% - Accent2 2 11 2 2" xfId="6406"/>
    <cellStyle name="60% - Accent2 2 11 2 3" xfId="6407"/>
    <cellStyle name="60% - Accent2 2 11 2 4" xfId="6408"/>
    <cellStyle name="60% - Accent2 2 11 2 5" xfId="6409"/>
    <cellStyle name="60% - Accent2 2 11 2 6" xfId="6410"/>
    <cellStyle name="60% - Accent2 2 11 2 7" xfId="6411"/>
    <cellStyle name="60% - Accent2 2 11 2 8" xfId="6412"/>
    <cellStyle name="60% - Accent2 2 11 2 9" xfId="6413"/>
    <cellStyle name="60% - Accent2 2 11 3" xfId="6414"/>
    <cellStyle name="60% - Accent2 2 11 4" xfId="6415"/>
    <cellStyle name="60% - Accent2 2 11 5" xfId="6416"/>
    <cellStyle name="60% - Accent2 2 11 6" xfId="6417"/>
    <cellStyle name="60% - Accent2 2 11 7" xfId="6418"/>
    <cellStyle name="60% - Accent2 2 11 8" xfId="6419"/>
    <cellStyle name="60% - Accent2 2 11 9" xfId="6420"/>
    <cellStyle name="60% - Accent2 2 12" xfId="6421"/>
    <cellStyle name="60% - Accent2 2 13" xfId="6422"/>
    <cellStyle name="60% - Accent2 2 14" xfId="6423"/>
    <cellStyle name="60% - Accent2 2 15" xfId="6424"/>
    <cellStyle name="60% - Accent2 2 16" xfId="6425"/>
    <cellStyle name="60% - Accent2 2 17" xfId="6426"/>
    <cellStyle name="60% - Accent2 2 18" xfId="6427"/>
    <cellStyle name="60% - Accent2 2 2" xfId="6428"/>
    <cellStyle name="60% - Accent2 2 2 10" xfId="6429"/>
    <cellStyle name="60% - Accent2 2 2 11" xfId="6430"/>
    <cellStyle name="60% - Accent2 2 2 12" xfId="6431"/>
    <cellStyle name="60% - Accent2 2 2 12 10" xfId="6432"/>
    <cellStyle name="60% - Accent2 2 2 12 2" xfId="6433"/>
    <cellStyle name="60% - Accent2 2 2 12 3" xfId="6434"/>
    <cellStyle name="60% - Accent2 2 2 12 4" xfId="6435"/>
    <cellStyle name="60% - Accent2 2 2 12 5" xfId="6436"/>
    <cellStyle name="60% - Accent2 2 2 12 6" xfId="6437"/>
    <cellStyle name="60% - Accent2 2 2 12 7" xfId="6438"/>
    <cellStyle name="60% - Accent2 2 2 12 8" xfId="6439"/>
    <cellStyle name="60% - Accent2 2 2 12 9" xfId="6440"/>
    <cellStyle name="60% - Accent2 2 2 13" xfId="6441"/>
    <cellStyle name="60% - Accent2 2 2 14" xfId="6442"/>
    <cellStyle name="60% - Accent2 2 2 15" xfId="6443"/>
    <cellStyle name="60% - Accent2 2 2 16" xfId="6444"/>
    <cellStyle name="60% - Accent2 2 2 17" xfId="6445"/>
    <cellStyle name="60% - Accent2 2 2 18" xfId="6446"/>
    <cellStyle name="60% - Accent2 2 2 19" xfId="6447"/>
    <cellStyle name="60% - Accent2 2 2 2" xfId="6448"/>
    <cellStyle name="60% - Accent2 2 2 2 2" xfId="6449"/>
    <cellStyle name="60% - Accent2 2 2 2 2 10" xfId="6450"/>
    <cellStyle name="60% - Accent2 2 2 2 2 11" xfId="6451"/>
    <cellStyle name="60% - Accent2 2 2 2 2 12" xfId="6452"/>
    <cellStyle name="60% - Accent2 2 2 2 2 13" xfId="6453"/>
    <cellStyle name="60% - Accent2 2 2 2 2 14" xfId="6454"/>
    <cellStyle name="60% - Accent2 2 2 2 2 2" xfId="6455"/>
    <cellStyle name="60% - Accent2 2 2 2 2 2 2" xfId="6456"/>
    <cellStyle name="60% - Accent2 2 2 2 2 3" xfId="6457"/>
    <cellStyle name="60% - Accent2 2 2 2 2 4" xfId="6458"/>
    <cellStyle name="60% - Accent2 2 2 2 2 5" xfId="6459"/>
    <cellStyle name="60% - Accent2 2 2 2 2 6" xfId="6460"/>
    <cellStyle name="60% - Accent2 2 2 2 2 6 10" xfId="6461"/>
    <cellStyle name="60% - Accent2 2 2 2 2 6 2" xfId="6462"/>
    <cellStyle name="60% - Accent2 2 2 2 2 6 3" xfId="6463"/>
    <cellStyle name="60% - Accent2 2 2 2 2 6 4" xfId="6464"/>
    <cellStyle name="60% - Accent2 2 2 2 2 6 5" xfId="6465"/>
    <cellStyle name="60% - Accent2 2 2 2 2 6 6" xfId="6466"/>
    <cellStyle name="60% - Accent2 2 2 2 2 6 7" xfId="6467"/>
    <cellStyle name="60% - Accent2 2 2 2 2 6 8" xfId="6468"/>
    <cellStyle name="60% - Accent2 2 2 2 2 6 9" xfId="6469"/>
    <cellStyle name="60% - Accent2 2 2 2 2 7" xfId="6470"/>
    <cellStyle name="60% - Accent2 2 2 2 2 8" xfId="6471"/>
    <cellStyle name="60% - Accent2 2 2 2 2 9" xfId="6472"/>
    <cellStyle name="60% - Accent2 2 2 2 3" xfId="6473"/>
    <cellStyle name="60% - Accent2 2 2 2 3 10" xfId="6474"/>
    <cellStyle name="60% - Accent2 2 2 2 3 11" xfId="6475"/>
    <cellStyle name="60% - Accent2 2 2 2 3 2" xfId="6476"/>
    <cellStyle name="60% - Accent2 2 2 2 3 3" xfId="6477"/>
    <cellStyle name="60% - Accent2 2 2 2 3 4" xfId="6478"/>
    <cellStyle name="60% - Accent2 2 2 2 3 5" xfId="6479"/>
    <cellStyle name="60% - Accent2 2 2 2 3 6" xfId="6480"/>
    <cellStyle name="60% - Accent2 2 2 2 3 7" xfId="6481"/>
    <cellStyle name="60% - Accent2 2 2 2 3 8" xfId="6482"/>
    <cellStyle name="60% - Accent2 2 2 2 3 9" xfId="6483"/>
    <cellStyle name="60% - Accent2 2 2 2 4" xfId="6484"/>
    <cellStyle name="60% - Accent2 2 2 2 4 10" xfId="6485"/>
    <cellStyle name="60% - Accent2 2 2 2 4 2" xfId="6486"/>
    <cellStyle name="60% - Accent2 2 2 2 4 2 10" xfId="6487"/>
    <cellStyle name="60% - Accent2 2 2 2 4 2 2" xfId="6488"/>
    <cellStyle name="60% - Accent2 2 2 2 4 2 3" xfId="6489"/>
    <cellStyle name="60% - Accent2 2 2 2 4 2 4" xfId="6490"/>
    <cellStyle name="60% - Accent2 2 2 2 4 2 5" xfId="6491"/>
    <cellStyle name="60% - Accent2 2 2 2 4 2 6" xfId="6492"/>
    <cellStyle name="60% - Accent2 2 2 2 4 2 7" xfId="6493"/>
    <cellStyle name="60% - Accent2 2 2 2 4 2 8" xfId="6494"/>
    <cellStyle name="60% - Accent2 2 2 2 4 2 9" xfId="6495"/>
    <cellStyle name="60% - Accent2 2 2 2 4 3" xfId="6496"/>
    <cellStyle name="60% - Accent2 2 2 2 4 4" xfId="6497"/>
    <cellStyle name="60% - Accent2 2 2 2 4 5" xfId="6498"/>
    <cellStyle name="60% - Accent2 2 2 2 4 6" xfId="6499"/>
    <cellStyle name="60% - Accent2 2 2 2 4 7" xfId="6500"/>
    <cellStyle name="60% - Accent2 2 2 2 4 8" xfId="6501"/>
    <cellStyle name="60% - Accent2 2 2 2 4 9" xfId="6502"/>
    <cellStyle name="60% - Accent2 2 2 2 5" xfId="6503"/>
    <cellStyle name="60% - Accent2 2 2 2 5 10" xfId="6504"/>
    <cellStyle name="60% - Accent2 2 2 2 5 2" xfId="6505"/>
    <cellStyle name="60% - Accent2 2 2 2 5 2 10" xfId="6506"/>
    <cellStyle name="60% - Accent2 2 2 2 5 2 2" xfId="6507"/>
    <cellStyle name="60% - Accent2 2 2 2 5 2 3" xfId="6508"/>
    <cellStyle name="60% - Accent2 2 2 2 5 2 4" xfId="6509"/>
    <cellStyle name="60% - Accent2 2 2 2 5 2 5" xfId="6510"/>
    <cellStyle name="60% - Accent2 2 2 2 5 2 6" xfId="6511"/>
    <cellStyle name="60% - Accent2 2 2 2 5 2 7" xfId="6512"/>
    <cellStyle name="60% - Accent2 2 2 2 5 2 8" xfId="6513"/>
    <cellStyle name="60% - Accent2 2 2 2 5 2 9" xfId="6514"/>
    <cellStyle name="60% - Accent2 2 2 2 5 3" xfId="6515"/>
    <cellStyle name="60% - Accent2 2 2 2 5 4" xfId="6516"/>
    <cellStyle name="60% - Accent2 2 2 2 5 5" xfId="6517"/>
    <cellStyle name="60% - Accent2 2 2 2 5 6" xfId="6518"/>
    <cellStyle name="60% - Accent2 2 2 2 5 7" xfId="6519"/>
    <cellStyle name="60% - Accent2 2 2 2 5 8" xfId="6520"/>
    <cellStyle name="60% - Accent2 2 2 2 5 9" xfId="6521"/>
    <cellStyle name="60% - Accent2 2 2 20" xfId="6522"/>
    <cellStyle name="60% - Accent2 2 2 3" xfId="6523"/>
    <cellStyle name="60% - Accent2 2 2 4" xfId="6524"/>
    <cellStyle name="60% - Accent2 2 2 5" xfId="6525"/>
    <cellStyle name="60% - Accent2 2 2 6" xfId="6526"/>
    <cellStyle name="60% - Accent2 2 2 7" xfId="6527"/>
    <cellStyle name="60% - Accent2 2 2 8" xfId="6528"/>
    <cellStyle name="60% - Accent2 2 2 9" xfId="6529"/>
    <cellStyle name="60% - Accent2 2 2 9 2" xfId="6530"/>
    <cellStyle name="60% - Accent2 2 3" xfId="6531"/>
    <cellStyle name="60% - Accent2 2 3 2" xfId="6532"/>
    <cellStyle name="60% - Accent2 2 3 2 10" xfId="6533"/>
    <cellStyle name="60% - Accent2 2 3 2 2" xfId="6534"/>
    <cellStyle name="60% - Accent2 2 3 2 2 10" xfId="6535"/>
    <cellStyle name="60% - Accent2 2 3 2 2 2" xfId="6536"/>
    <cellStyle name="60% - Accent2 2 3 2 2 3" xfId="6537"/>
    <cellStyle name="60% - Accent2 2 3 2 2 4" xfId="6538"/>
    <cellStyle name="60% - Accent2 2 3 2 2 5" xfId="6539"/>
    <cellStyle name="60% - Accent2 2 3 2 2 6" xfId="6540"/>
    <cellStyle name="60% - Accent2 2 3 2 2 7" xfId="6541"/>
    <cellStyle name="60% - Accent2 2 3 2 2 8" xfId="6542"/>
    <cellStyle name="60% - Accent2 2 3 2 2 9" xfId="6543"/>
    <cellStyle name="60% - Accent2 2 3 2 3" xfId="6544"/>
    <cellStyle name="60% - Accent2 2 3 2 4" xfId="6545"/>
    <cellStyle name="60% - Accent2 2 3 2 5" xfId="6546"/>
    <cellStyle name="60% - Accent2 2 3 2 6" xfId="6547"/>
    <cellStyle name="60% - Accent2 2 3 2 7" xfId="6548"/>
    <cellStyle name="60% - Accent2 2 3 2 8" xfId="6549"/>
    <cellStyle name="60% - Accent2 2 3 2 9" xfId="6550"/>
    <cellStyle name="60% - Accent2 2 4" xfId="6551"/>
    <cellStyle name="60% - Accent2 2 4 10" xfId="6552"/>
    <cellStyle name="60% - Accent2 2 4 2" xfId="6553"/>
    <cellStyle name="60% - Accent2 2 4 2 10" xfId="6554"/>
    <cellStyle name="60% - Accent2 2 4 2 2" xfId="6555"/>
    <cellStyle name="60% - Accent2 2 4 2 3" xfId="6556"/>
    <cellStyle name="60% - Accent2 2 4 2 4" xfId="6557"/>
    <cellStyle name="60% - Accent2 2 4 2 5" xfId="6558"/>
    <cellStyle name="60% - Accent2 2 4 2 6" xfId="6559"/>
    <cellStyle name="60% - Accent2 2 4 2 7" xfId="6560"/>
    <cellStyle name="60% - Accent2 2 4 2 8" xfId="6561"/>
    <cellStyle name="60% - Accent2 2 4 2 9" xfId="6562"/>
    <cellStyle name="60% - Accent2 2 4 3" xfId="6563"/>
    <cellStyle name="60% - Accent2 2 4 4" xfId="6564"/>
    <cellStyle name="60% - Accent2 2 4 5" xfId="6565"/>
    <cellStyle name="60% - Accent2 2 4 6" xfId="6566"/>
    <cellStyle name="60% - Accent2 2 4 7" xfId="6567"/>
    <cellStyle name="60% - Accent2 2 4 8" xfId="6568"/>
    <cellStyle name="60% - Accent2 2 4 9" xfId="6569"/>
    <cellStyle name="60% - Accent2 2 5" xfId="6570"/>
    <cellStyle name="60% - Accent2 2 5 10" xfId="6571"/>
    <cellStyle name="60% - Accent2 2 5 2" xfId="6572"/>
    <cellStyle name="60% - Accent2 2 5 2 10" xfId="6573"/>
    <cellStyle name="60% - Accent2 2 5 2 2" xfId="6574"/>
    <cellStyle name="60% - Accent2 2 5 2 3" xfId="6575"/>
    <cellStyle name="60% - Accent2 2 5 2 4" xfId="6576"/>
    <cellStyle name="60% - Accent2 2 5 2 5" xfId="6577"/>
    <cellStyle name="60% - Accent2 2 5 2 6" xfId="6578"/>
    <cellStyle name="60% - Accent2 2 5 2 7" xfId="6579"/>
    <cellStyle name="60% - Accent2 2 5 2 8" xfId="6580"/>
    <cellStyle name="60% - Accent2 2 5 2 9" xfId="6581"/>
    <cellStyle name="60% - Accent2 2 5 3" xfId="6582"/>
    <cellStyle name="60% - Accent2 2 5 4" xfId="6583"/>
    <cellStyle name="60% - Accent2 2 5 5" xfId="6584"/>
    <cellStyle name="60% - Accent2 2 5 6" xfId="6585"/>
    <cellStyle name="60% - Accent2 2 5 7" xfId="6586"/>
    <cellStyle name="60% - Accent2 2 5 8" xfId="6587"/>
    <cellStyle name="60% - Accent2 2 5 9" xfId="6588"/>
    <cellStyle name="60% - Accent2 2 6" xfId="6589"/>
    <cellStyle name="60% - Accent2 2 6 10" xfId="6590"/>
    <cellStyle name="60% - Accent2 2 6 2" xfId="6591"/>
    <cellStyle name="60% - Accent2 2 6 2 10" xfId="6592"/>
    <cellStyle name="60% - Accent2 2 6 2 2" xfId="6593"/>
    <cellStyle name="60% - Accent2 2 6 2 3" xfId="6594"/>
    <cellStyle name="60% - Accent2 2 6 2 4" xfId="6595"/>
    <cellStyle name="60% - Accent2 2 6 2 5" xfId="6596"/>
    <cellStyle name="60% - Accent2 2 6 2 6" xfId="6597"/>
    <cellStyle name="60% - Accent2 2 6 2 7" xfId="6598"/>
    <cellStyle name="60% - Accent2 2 6 2 8" xfId="6599"/>
    <cellStyle name="60% - Accent2 2 6 2 9" xfId="6600"/>
    <cellStyle name="60% - Accent2 2 6 3" xfId="6601"/>
    <cellStyle name="60% - Accent2 2 6 4" xfId="6602"/>
    <cellStyle name="60% - Accent2 2 6 5" xfId="6603"/>
    <cellStyle name="60% - Accent2 2 6 6" xfId="6604"/>
    <cellStyle name="60% - Accent2 2 6 7" xfId="6605"/>
    <cellStyle name="60% - Accent2 2 6 8" xfId="6606"/>
    <cellStyle name="60% - Accent2 2 6 9" xfId="6607"/>
    <cellStyle name="60% - Accent2 2 7" xfId="6608"/>
    <cellStyle name="60% - Accent2 2 7 10" xfId="6609"/>
    <cellStyle name="60% - Accent2 2 7 2" xfId="6610"/>
    <cellStyle name="60% - Accent2 2 7 2 10" xfId="6611"/>
    <cellStyle name="60% - Accent2 2 7 2 2" xfId="6612"/>
    <cellStyle name="60% - Accent2 2 7 2 3" xfId="6613"/>
    <cellStyle name="60% - Accent2 2 7 2 4" xfId="6614"/>
    <cellStyle name="60% - Accent2 2 7 2 5" xfId="6615"/>
    <cellStyle name="60% - Accent2 2 7 2 6" xfId="6616"/>
    <cellStyle name="60% - Accent2 2 7 2 7" xfId="6617"/>
    <cellStyle name="60% - Accent2 2 7 2 8" xfId="6618"/>
    <cellStyle name="60% - Accent2 2 7 2 9" xfId="6619"/>
    <cellStyle name="60% - Accent2 2 7 3" xfId="6620"/>
    <cellStyle name="60% - Accent2 2 7 4" xfId="6621"/>
    <cellStyle name="60% - Accent2 2 7 5" xfId="6622"/>
    <cellStyle name="60% - Accent2 2 7 6" xfId="6623"/>
    <cellStyle name="60% - Accent2 2 7 7" xfId="6624"/>
    <cellStyle name="60% - Accent2 2 7 8" xfId="6625"/>
    <cellStyle name="60% - Accent2 2 7 9" xfId="6626"/>
    <cellStyle name="60% - Accent2 2 8" xfId="6627"/>
    <cellStyle name="60% - Accent2 2 8 10" xfId="6628"/>
    <cellStyle name="60% - Accent2 2 8 2" xfId="6629"/>
    <cellStyle name="60% - Accent2 2 8 2 10" xfId="6630"/>
    <cellStyle name="60% - Accent2 2 8 2 2" xfId="6631"/>
    <cellStyle name="60% - Accent2 2 8 2 3" xfId="6632"/>
    <cellStyle name="60% - Accent2 2 8 2 4" xfId="6633"/>
    <cellStyle name="60% - Accent2 2 8 2 5" xfId="6634"/>
    <cellStyle name="60% - Accent2 2 8 2 6" xfId="6635"/>
    <cellStyle name="60% - Accent2 2 8 2 7" xfId="6636"/>
    <cellStyle name="60% - Accent2 2 8 2 8" xfId="6637"/>
    <cellStyle name="60% - Accent2 2 8 2 9" xfId="6638"/>
    <cellStyle name="60% - Accent2 2 8 3" xfId="6639"/>
    <cellStyle name="60% - Accent2 2 8 4" xfId="6640"/>
    <cellStyle name="60% - Accent2 2 8 5" xfId="6641"/>
    <cellStyle name="60% - Accent2 2 8 6" xfId="6642"/>
    <cellStyle name="60% - Accent2 2 8 7" xfId="6643"/>
    <cellStyle name="60% - Accent2 2 8 8" xfId="6644"/>
    <cellStyle name="60% - Accent2 2 8 9" xfId="6645"/>
    <cellStyle name="60% - Accent2 2 9" xfId="6646"/>
    <cellStyle name="60% - Accent2 2 9 10" xfId="6647"/>
    <cellStyle name="60% - Accent2 2 9 11" xfId="6648"/>
    <cellStyle name="60% - Accent2 2 9 2" xfId="6649"/>
    <cellStyle name="60% - Accent2 2 9 3" xfId="6650"/>
    <cellStyle name="60% - Accent2 2 9 4" xfId="6651"/>
    <cellStyle name="60% - Accent2 2 9 5" xfId="6652"/>
    <cellStyle name="60% - Accent2 2 9 6" xfId="6653"/>
    <cellStyle name="60% - Accent2 2 9 7" xfId="6654"/>
    <cellStyle name="60% - Accent2 2 9 8" xfId="6655"/>
    <cellStyle name="60% - Accent2 2 9 9" xfId="6656"/>
    <cellStyle name="60% - Accent2 20" xfId="6657"/>
    <cellStyle name="60% - Accent2 21" xfId="6658"/>
    <cellStyle name="60% - Accent2 3" xfId="6659"/>
    <cellStyle name="60% - Accent2 3 10" xfId="6660"/>
    <cellStyle name="60% - Accent2 3 11" xfId="6661"/>
    <cellStyle name="60% - Accent2 3 12" xfId="6662"/>
    <cellStyle name="60% - Accent2 3 13" xfId="6663"/>
    <cellStyle name="60% - Accent2 3 14" xfId="6664"/>
    <cellStyle name="60% - Accent2 3 15" xfId="6665"/>
    <cellStyle name="60% - Accent2 3 16" xfId="6666"/>
    <cellStyle name="60% - Accent2 3 17" xfId="6667"/>
    <cellStyle name="60% - Accent2 3 2" xfId="6668"/>
    <cellStyle name="60% - Accent2 3 2 2" xfId="6669"/>
    <cellStyle name="60% - Accent2 3 2 2 10" xfId="6670"/>
    <cellStyle name="60% - Accent2 3 2 2 2" xfId="6671"/>
    <cellStyle name="60% - Accent2 3 2 2 2 10" xfId="6672"/>
    <cellStyle name="60% - Accent2 3 2 2 2 2" xfId="6673"/>
    <cellStyle name="60% - Accent2 3 2 2 2 3" xfId="6674"/>
    <cellStyle name="60% - Accent2 3 2 2 2 4" xfId="6675"/>
    <cellStyle name="60% - Accent2 3 2 2 2 5" xfId="6676"/>
    <cellStyle name="60% - Accent2 3 2 2 2 6" xfId="6677"/>
    <cellStyle name="60% - Accent2 3 2 2 2 7" xfId="6678"/>
    <cellStyle name="60% - Accent2 3 2 2 2 8" xfId="6679"/>
    <cellStyle name="60% - Accent2 3 2 2 2 9" xfId="6680"/>
    <cellStyle name="60% - Accent2 3 2 2 3" xfId="6681"/>
    <cellStyle name="60% - Accent2 3 2 2 4" xfId="6682"/>
    <cellStyle name="60% - Accent2 3 2 2 5" xfId="6683"/>
    <cellStyle name="60% - Accent2 3 2 2 6" xfId="6684"/>
    <cellStyle name="60% - Accent2 3 2 2 7" xfId="6685"/>
    <cellStyle name="60% - Accent2 3 2 2 8" xfId="6686"/>
    <cellStyle name="60% - Accent2 3 2 2 9" xfId="6687"/>
    <cellStyle name="60% - Accent2 3 3" xfId="6688"/>
    <cellStyle name="60% - Accent2 3 3 10" xfId="6689"/>
    <cellStyle name="60% - Accent2 3 3 2" xfId="6690"/>
    <cellStyle name="60% - Accent2 3 3 2 10" xfId="6691"/>
    <cellStyle name="60% - Accent2 3 3 2 2" xfId="6692"/>
    <cellStyle name="60% - Accent2 3 3 2 3" xfId="6693"/>
    <cellStyle name="60% - Accent2 3 3 2 4" xfId="6694"/>
    <cellStyle name="60% - Accent2 3 3 2 5" xfId="6695"/>
    <cellStyle name="60% - Accent2 3 3 2 6" xfId="6696"/>
    <cellStyle name="60% - Accent2 3 3 2 7" xfId="6697"/>
    <cellStyle name="60% - Accent2 3 3 2 8" xfId="6698"/>
    <cellStyle name="60% - Accent2 3 3 2 9" xfId="6699"/>
    <cellStyle name="60% - Accent2 3 3 3" xfId="6700"/>
    <cellStyle name="60% - Accent2 3 3 4" xfId="6701"/>
    <cellStyle name="60% - Accent2 3 3 5" xfId="6702"/>
    <cellStyle name="60% - Accent2 3 3 6" xfId="6703"/>
    <cellStyle name="60% - Accent2 3 3 7" xfId="6704"/>
    <cellStyle name="60% - Accent2 3 3 8" xfId="6705"/>
    <cellStyle name="60% - Accent2 3 3 9" xfId="6706"/>
    <cellStyle name="60% - Accent2 3 4" xfId="6707"/>
    <cellStyle name="60% - Accent2 3 4 10" xfId="6708"/>
    <cellStyle name="60% - Accent2 3 4 2" xfId="6709"/>
    <cellStyle name="60% - Accent2 3 4 2 10" xfId="6710"/>
    <cellStyle name="60% - Accent2 3 4 2 2" xfId="6711"/>
    <cellStyle name="60% - Accent2 3 4 2 3" xfId="6712"/>
    <cellStyle name="60% - Accent2 3 4 2 4" xfId="6713"/>
    <cellStyle name="60% - Accent2 3 4 2 5" xfId="6714"/>
    <cellStyle name="60% - Accent2 3 4 2 6" xfId="6715"/>
    <cellStyle name="60% - Accent2 3 4 2 7" xfId="6716"/>
    <cellStyle name="60% - Accent2 3 4 2 8" xfId="6717"/>
    <cellStyle name="60% - Accent2 3 4 2 9" xfId="6718"/>
    <cellStyle name="60% - Accent2 3 4 3" xfId="6719"/>
    <cellStyle name="60% - Accent2 3 4 4" xfId="6720"/>
    <cellStyle name="60% - Accent2 3 4 5" xfId="6721"/>
    <cellStyle name="60% - Accent2 3 4 6" xfId="6722"/>
    <cellStyle name="60% - Accent2 3 4 7" xfId="6723"/>
    <cellStyle name="60% - Accent2 3 4 8" xfId="6724"/>
    <cellStyle name="60% - Accent2 3 4 9" xfId="6725"/>
    <cellStyle name="60% - Accent2 3 5" xfId="6726"/>
    <cellStyle name="60% - Accent2 3 5 10" xfId="6727"/>
    <cellStyle name="60% - Accent2 3 5 2" xfId="6728"/>
    <cellStyle name="60% - Accent2 3 5 2 10" xfId="6729"/>
    <cellStyle name="60% - Accent2 3 5 2 2" xfId="6730"/>
    <cellStyle name="60% - Accent2 3 5 2 3" xfId="6731"/>
    <cellStyle name="60% - Accent2 3 5 2 4" xfId="6732"/>
    <cellStyle name="60% - Accent2 3 5 2 5" xfId="6733"/>
    <cellStyle name="60% - Accent2 3 5 2 6" xfId="6734"/>
    <cellStyle name="60% - Accent2 3 5 2 7" xfId="6735"/>
    <cellStyle name="60% - Accent2 3 5 2 8" xfId="6736"/>
    <cellStyle name="60% - Accent2 3 5 2 9" xfId="6737"/>
    <cellStyle name="60% - Accent2 3 5 3" xfId="6738"/>
    <cellStyle name="60% - Accent2 3 5 4" xfId="6739"/>
    <cellStyle name="60% - Accent2 3 5 5" xfId="6740"/>
    <cellStyle name="60% - Accent2 3 5 6" xfId="6741"/>
    <cellStyle name="60% - Accent2 3 5 7" xfId="6742"/>
    <cellStyle name="60% - Accent2 3 5 8" xfId="6743"/>
    <cellStyle name="60% - Accent2 3 5 9" xfId="6744"/>
    <cellStyle name="60% - Accent2 3 6" xfId="6745"/>
    <cellStyle name="60% - Accent2 3 6 10" xfId="6746"/>
    <cellStyle name="60% - Accent2 3 6 2" xfId="6747"/>
    <cellStyle name="60% - Accent2 3 6 2 10" xfId="6748"/>
    <cellStyle name="60% - Accent2 3 6 2 2" xfId="6749"/>
    <cellStyle name="60% - Accent2 3 6 2 3" xfId="6750"/>
    <cellStyle name="60% - Accent2 3 6 2 4" xfId="6751"/>
    <cellStyle name="60% - Accent2 3 6 2 5" xfId="6752"/>
    <cellStyle name="60% - Accent2 3 6 2 6" xfId="6753"/>
    <cellStyle name="60% - Accent2 3 6 2 7" xfId="6754"/>
    <cellStyle name="60% - Accent2 3 6 2 8" xfId="6755"/>
    <cellStyle name="60% - Accent2 3 6 2 9" xfId="6756"/>
    <cellStyle name="60% - Accent2 3 6 3" xfId="6757"/>
    <cellStyle name="60% - Accent2 3 6 4" xfId="6758"/>
    <cellStyle name="60% - Accent2 3 6 5" xfId="6759"/>
    <cellStyle name="60% - Accent2 3 6 6" xfId="6760"/>
    <cellStyle name="60% - Accent2 3 6 7" xfId="6761"/>
    <cellStyle name="60% - Accent2 3 6 8" xfId="6762"/>
    <cellStyle name="60% - Accent2 3 6 9" xfId="6763"/>
    <cellStyle name="60% - Accent2 3 7" xfId="6764"/>
    <cellStyle name="60% - Accent2 3 7 10" xfId="6765"/>
    <cellStyle name="60% - Accent2 3 7 2" xfId="6766"/>
    <cellStyle name="60% - Accent2 3 7 2 10" xfId="6767"/>
    <cellStyle name="60% - Accent2 3 7 2 2" xfId="6768"/>
    <cellStyle name="60% - Accent2 3 7 2 3" xfId="6769"/>
    <cellStyle name="60% - Accent2 3 7 2 4" xfId="6770"/>
    <cellStyle name="60% - Accent2 3 7 2 5" xfId="6771"/>
    <cellStyle name="60% - Accent2 3 7 2 6" xfId="6772"/>
    <cellStyle name="60% - Accent2 3 7 2 7" xfId="6773"/>
    <cellStyle name="60% - Accent2 3 7 2 8" xfId="6774"/>
    <cellStyle name="60% - Accent2 3 7 2 9" xfId="6775"/>
    <cellStyle name="60% - Accent2 3 7 3" xfId="6776"/>
    <cellStyle name="60% - Accent2 3 7 4" xfId="6777"/>
    <cellStyle name="60% - Accent2 3 7 5" xfId="6778"/>
    <cellStyle name="60% - Accent2 3 7 6" xfId="6779"/>
    <cellStyle name="60% - Accent2 3 7 7" xfId="6780"/>
    <cellStyle name="60% - Accent2 3 7 8" xfId="6781"/>
    <cellStyle name="60% - Accent2 3 7 9" xfId="6782"/>
    <cellStyle name="60% - Accent2 3 8" xfId="6783"/>
    <cellStyle name="60% - Accent2 3 8 10" xfId="6784"/>
    <cellStyle name="60% - Accent2 3 8 2" xfId="6785"/>
    <cellStyle name="60% - Accent2 3 8 2 10" xfId="6786"/>
    <cellStyle name="60% - Accent2 3 8 2 2" xfId="6787"/>
    <cellStyle name="60% - Accent2 3 8 2 3" xfId="6788"/>
    <cellStyle name="60% - Accent2 3 8 2 4" xfId="6789"/>
    <cellStyle name="60% - Accent2 3 8 2 5" xfId="6790"/>
    <cellStyle name="60% - Accent2 3 8 2 6" xfId="6791"/>
    <cellStyle name="60% - Accent2 3 8 2 7" xfId="6792"/>
    <cellStyle name="60% - Accent2 3 8 2 8" xfId="6793"/>
    <cellStyle name="60% - Accent2 3 8 2 9" xfId="6794"/>
    <cellStyle name="60% - Accent2 3 8 3" xfId="6795"/>
    <cellStyle name="60% - Accent2 3 8 4" xfId="6796"/>
    <cellStyle name="60% - Accent2 3 8 5" xfId="6797"/>
    <cellStyle name="60% - Accent2 3 8 6" xfId="6798"/>
    <cellStyle name="60% - Accent2 3 8 7" xfId="6799"/>
    <cellStyle name="60% - Accent2 3 8 8" xfId="6800"/>
    <cellStyle name="60% - Accent2 3 8 9" xfId="6801"/>
    <cellStyle name="60% - Accent2 3 9" xfId="6802"/>
    <cellStyle name="60% - Accent2 3 9 10" xfId="6803"/>
    <cellStyle name="60% - Accent2 3 9 2" xfId="6804"/>
    <cellStyle name="60% - Accent2 3 9 3" xfId="6805"/>
    <cellStyle name="60% - Accent2 3 9 4" xfId="6806"/>
    <cellStyle name="60% - Accent2 3 9 5" xfId="6807"/>
    <cellStyle name="60% - Accent2 3 9 6" xfId="6808"/>
    <cellStyle name="60% - Accent2 3 9 7" xfId="6809"/>
    <cellStyle name="60% - Accent2 3 9 8" xfId="6810"/>
    <cellStyle name="60% - Accent2 3 9 9" xfId="6811"/>
    <cellStyle name="60% - Accent2 4" xfId="6812"/>
    <cellStyle name="60% - Accent2 4 10" xfId="6813"/>
    <cellStyle name="60% - Accent2 4 2" xfId="6814"/>
    <cellStyle name="60% - Accent2 4 2 10" xfId="6815"/>
    <cellStyle name="60% - Accent2 4 2 2" xfId="6816"/>
    <cellStyle name="60% - Accent2 4 2 3" xfId="6817"/>
    <cellStyle name="60% - Accent2 4 2 4" xfId="6818"/>
    <cellStyle name="60% - Accent2 4 2 5" xfId="6819"/>
    <cellStyle name="60% - Accent2 4 2 6" xfId="6820"/>
    <cellStyle name="60% - Accent2 4 2 7" xfId="6821"/>
    <cellStyle name="60% - Accent2 4 2 8" xfId="6822"/>
    <cellStyle name="60% - Accent2 4 2 9" xfId="6823"/>
    <cellStyle name="60% - Accent2 4 3" xfId="6824"/>
    <cellStyle name="60% - Accent2 4 4" xfId="6825"/>
    <cellStyle name="60% - Accent2 4 5" xfId="6826"/>
    <cellStyle name="60% - Accent2 4 6" xfId="6827"/>
    <cellStyle name="60% - Accent2 4 7" xfId="6828"/>
    <cellStyle name="60% - Accent2 4 8" xfId="6829"/>
    <cellStyle name="60% - Accent2 4 9" xfId="6830"/>
    <cellStyle name="60% - Accent2 5" xfId="6831"/>
    <cellStyle name="60% - Accent2 5 10" xfId="6832"/>
    <cellStyle name="60% - Accent2 5 11" xfId="6833"/>
    <cellStyle name="60% - Accent2 5 2" xfId="6834"/>
    <cellStyle name="60% - Accent2 5 3" xfId="6835"/>
    <cellStyle name="60% - Accent2 5 3 10" xfId="6836"/>
    <cellStyle name="60% - Accent2 5 3 2" xfId="6837"/>
    <cellStyle name="60% - Accent2 5 3 3" xfId="6838"/>
    <cellStyle name="60% - Accent2 5 3 4" xfId="6839"/>
    <cellStyle name="60% - Accent2 5 3 5" xfId="6840"/>
    <cellStyle name="60% - Accent2 5 3 6" xfId="6841"/>
    <cellStyle name="60% - Accent2 5 3 7" xfId="6842"/>
    <cellStyle name="60% - Accent2 5 3 8" xfId="6843"/>
    <cellStyle name="60% - Accent2 5 3 9" xfId="6844"/>
    <cellStyle name="60% - Accent2 5 4" xfId="6845"/>
    <cellStyle name="60% - Accent2 5 5" xfId="6846"/>
    <cellStyle name="60% - Accent2 5 6" xfId="6847"/>
    <cellStyle name="60% - Accent2 5 7" xfId="6848"/>
    <cellStyle name="60% - Accent2 5 8" xfId="6849"/>
    <cellStyle name="60% - Accent2 5 9" xfId="6850"/>
    <cellStyle name="60% - Accent2 6" xfId="6851"/>
    <cellStyle name="60% - Accent2 7" xfId="6852"/>
    <cellStyle name="60% - Accent2 8" xfId="6853"/>
    <cellStyle name="60% - Accent2 9" xfId="6854"/>
    <cellStyle name="60% - Accent3 10" xfId="6855"/>
    <cellStyle name="60% - Accent3 11" xfId="6856"/>
    <cellStyle name="60% - Accent3 12" xfId="6857"/>
    <cellStyle name="60% - Accent3 13" xfId="6858"/>
    <cellStyle name="60% - Accent3 14" xfId="6859"/>
    <cellStyle name="60% - Accent3 14 2" xfId="6860"/>
    <cellStyle name="60% - Accent3 14 3" xfId="6861"/>
    <cellStyle name="60% - Accent3 15" xfId="6862"/>
    <cellStyle name="60% - Accent3 16" xfId="6863"/>
    <cellStyle name="60% - Accent3 17" xfId="6864"/>
    <cellStyle name="60% - Accent3 18" xfId="6865"/>
    <cellStyle name="60% - Accent3 19" xfId="6866"/>
    <cellStyle name="60% - Accent3 2" xfId="6867"/>
    <cellStyle name="60% - Accent3 2 10" xfId="6868"/>
    <cellStyle name="60% - Accent3 2 10 10" xfId="6869"/>
    <cellStyle name="60% - Accent3 2 10 2" xfId="6870"/>
    <cellStyle name="60% - Accent3 2 10 2 10" xfId="6871"/>
    <cellStyle name="60% - Accent3 2 10 2 2" xfId="6872"/>
    <cellStyle name="60% - Accent3 2 10 2 3" xfId="6873"/>
    <cellStyle name="60% - Accent3 2 10 2 4" xfId="6874"/>
    <cellStyle name="60% - Accent3 2 10 2 5" xfId="6875"/>
    <cellStyle name="60% - Accent3 2 10 2 6" xfId="6876"/>
    <cellStyle name="60% - Accent3 2 10 2 7" xfId="6877"/>
    <cellStyle name="60% - Accent3 2 10 2 8" xfId="6878"/>
    <cellStyle name="60% - Accent3 2 10 2 9" xfId="6879"/>
    <cellStyle name="60% - Accent3 2 10 3" xfId="6880"/>
    <cellStyle name="60% - Accent3 2 10 4" xfId="6881"/>
    <cellStyle name="60% - Accent3 2 10 5" xfId="6882"/>
    <cellStyle name="60% - Accent3 2 10 6" xfId="6883"/>
    <cellStyle name="60% - Accent3 2 10 7" xfId="6884"/>
    <cellStyle name="60% - Accent3 2 10 8" xfId="6885"/>
    <cellStyle name="60% - Accent3 2 10 9" xfId="6886"/>
    <cellStyle name="60% - Accent3 2 11" xfId="6887"/>
    <cellStyle name="60% - Accent3 2 11 10" xfId="6888"/>
    <cellStyle name="60% - Accent3 2 11 2" xfId="6889"/>
    <cellStyle name="60% - Accent3 2 11 2 10" xfId="6890"/>
    <cellStyle name="60% - Accent3 2 11 2 2" xfId="6891"/>
    <cellStyle name="60% - Accent3 2 11 2 3" xfId="6892"/>
    <cellStyle name="60% - Accent3 2 11 2 4" xfId="6893"/>
    <cellStyle name="60% - Accent3 2 11 2 5" xfId="6894"/>
    <cellStyle name="60% - Accent3 2 11 2 6" xfId="6895"/>
    <cellStyle name="60% - Accent3 2 11 2 7" xfId="6896"/>
    <cellStyle name="60% - Accent3 2 11 2 8" xfId="6897"/>
    <cellStyle name="60% - Accent3 2 11 2 9" xfId="6898"/>
    <cellStyle name="60% - Accent3 2 11 3" xfId="6899"/>
    <cellStyle name="60% - Accent3 2 11 4" xfId="6900"/>
    <cellStyle name="60% - Accent3 2 11 5" xfId="6901"/>
    <cellStyle name="60% - Accent3 2 11 6" xfId="6902"/>
    <cellStyle name="60% - Accent3 2 11 7" xfId="6903"/>
    <cellStyle name="60% - Accent3 2 11 8" xfId="6904"/>
    <cellStyle name="60% - Accent3 2 11 9" xfId="6905"/>
    <cellStyle name="60% - Accent3 2 12" xfId="6906"/>
    <cellStyle name="60% - Accent3 2 13" xfId="6907"/>
    <cellStyle name="60% - Accent3 2 14" xfId="6908"/>
    <cellStyle name="60% - Accent3 2 15" xfId="6909"/>
    <cellStyle name="60% - Accent3 2 16" xfId="6910"/>
    <cellStyle name="60% - Accent3 2 17" xfId="6911"/>
    <cellStyle name="60% - Accent3 2 18" xfId="6912"/>
    <cellStyle name="60% - Accent3 2 2" xfId="6913"/>
    <cellStyle name="60% - Accent3 2 2 10" xfId="6914"/>
    <cellStyle name="60% - Accent3 2 2 11" xfId="6915"/>
    <cellStyle name="60% - Accent3 2 2 12" xfId="6916"/>
    <cellStyle name="60% - Accent3 2 2 12 10" xfId="6917"/>
    <cellStyle name="60% - Accent3 2 2 12 2" xfId="6918"/>
    <cellStyle name="60% - Accent3 2 2 12 3" xfId="6919"/>
    <cellStyle name="60% - Accent3 2 2 12 4" xfId="6920"/>
    <cellStyle name="60% - Accent3 2 2 12 5" xfId="6921"/>
    <cellStyle name="60% - Accent3 2 2 12 6" xfId="6922"/>
    <cellStyle name="60% - Accent3 2 2 12 7" xfId="6923"/>
    <cellStyle name="60% - Accent3 2 2 12 8" xfId="6924"/>
    <cellStyle name="60% - Accent3 2 2 12 9" xfId="6925"/>
    <cellStyle name="60% - Accent3 2 2 13" xfId="6926"/>
    <cellStyle name="60% - Accent3 2 2 14" xfId="6927"/>
    <cellStyle name="60% - Accent3 2 2 15" xfId="6928"/>
    <cellStyle name="60% - Accent3 2 2 16" xfId="6929"/>
    <cellStyle name="60% - Accent3 2 2 17" xfId="6930"/>
    <cellStyle name="60% - Accent3 2 2 18" xfId="6931"/>
    <cellStyle name="60% - Accent3 2 2 19" xfId="6932"/>
    <cellStyle name="60% - Accent3 2 2 2" xfId="6933"/>
    <cellStyle name="60% - Accent3 2 2 2 2" xfId="6934"/>
    <cellStyle name="60% - Accent3 2 2 2 2 10" xfId="6935"/>
    <cellStyle name="60% - Accent3 2 2 2 2 11" xfId="6936"/>
    <cellStyle name="60% - Accent3 2 2 2 2 12" xfId="6937"/>
    <cellStyle name="60% - Accent3 2 2 2 2 13" xfId="6938"/>
    <cellStyle name="60% - Accent3 2 2 2 2 14" xfId="6939"/>
    <cellStyle name="60% - Accent3 2 2 2 2 2" xfId="6940"/>
    <cellStyle name="60% - Accent3 2 2 2 2 2 2" xfId="6941"/>
    <cellStyle name="60% - Accent3 2 2 2 2 3" xfId="6942"/>
    <cellStyle name="60% - Accent3 2 2 2 2 4" xfId="6943"/>
    <cellStyle name="60% - Accent3 2 2 2 2 5" xfId="6944"/>
    <cellStyle name="60% - Accent3 2 2 2 2 6" xfId="6945"/>
    <cellStyle name="60% - Accent3 2 2 2 2 6 10" xfId="6946"/>
    <cellStyle name="60% - Accent3 2 2 2 2 6 2" xfId="6947"/>
    <cellStyle name="60% - Accent3 2 2 2 2 6 3" xfId="6948"/>
    <cellStyle name="60% - Accent3 2 2 2 2 6 4" xfId="6949"/>
    <cellStyle name="60% - Accent3 2 2 2 2 6 5" xfId="6950"/>
    <cellStyle name="60% - Accent3 2 2 2 2 6 6" xfId="6951"/>
    <cellStyle name="60% - Accent3 2 2 2 2 6 7" xfId="6952"/>
    <cellStyle name="60% - Accent3 2 2 2 2 6 8" xfId="6953"/>
    <cellStyle name="60% - Accent3 2 2 2 2 6 9" xfId="6954"/>
    <cellStyle name="60% - Accent3 2 2 2 2 7" xfId="6955"/>
    <cellStyle name="60% - Accent3 2 2 2 2 8" xfId="6956"/>
    <cellStyle name="60% - Accent3 2 2 2 2 9" xfId="6957"/>
    <cellStyle name="60% - Accent3 2 2 2 3" xfId="6958"/>
    <cellStyle name="60% - Accent3 2 2 2 3 10" xfId="6959"/>
    <cellStyle name="60% - Accent3 2 2 2 3 11" xfId="6960"/>
    <cellStyle name="60% - Accent3 2 2 2 3 2" xfId="6961"/>
    <cellStyle name="60% - Accent3 2 2 2 3 3" xfId="6962"/>
    <cellStyle name="60% - Accent3 2 2 2 3 4" xfId="6963"/>
    <cellStyle name="60% - Accent3 2 2 2 3 5" xfId="6964"/>
    <cellStyle name="60% - Accent3 2 2 2 3 6" xfId="6965"/>
    <cellStyle name="60% - Accent3 2 2 2 3 7" xfId="6966"/>
    <cellStyle name="60% - Accent3 2 2 2 3 8" xfId="6967"/>
    <cellStyle name="60% - Accent3 2 2 2 3 9" xfId="6968"/>
    <cellStyle name="60% - Accent3 2 2 2 4" xfId="6969"/>
    <cellStyle name="60% - Accent3 2 2 2 4 10" xfId="6970"/>
    <cellStyle name="60% - Accent3 2 2 2 4 2" xfId="6971"/>
    <cellStyle name="60% - Accent3 2 2 2 4 2 10" xfId="6972"/>
    <cellStyle name="60% - Accent3 2 2 2 4 2 2" xfId="6973"/>
    <cellStyle name="60% - Accent3 2 2 2 4 2 3" xfId="6974"/>
    <cellStyle name="60% - Accent3 2 2 2 4 2 4" xfId="6975"/>
    <cellStyle name="60% - Accent3 2 2 2 4 2 5" xfId="6976"/>
    <cellStyle name="60% - Accent3 2 2 2 4 2 6" xfId="6977"/>
    <cellStyle name="60% - Accent3 2 2 2 4 2 7" xfId="6978"/>
    <cellStyle name="60% - Accent3 2 2 2 4 2 8" xfId="6979"/>
    <cellStyle name="60% - Accent3 2 2 2 4 2 9" xfId="6980"/>
    <cellStyle name="60% - Accent3 2 2 2 4 3" xfId="6981"/>
    <cellStyle name="60% - Accent3 2 2 2 4 4" xfId="6982"/>
    <cellStyle name="60% - Accent3 2 2 2 4 5" xfId="6983"/>
    <cellStyle name="60% - Accent3 2 2 2 4 6" xfId="6984"/>
    <cellStyle name="60% - Accent3 2 2 2 4 7" xfId="6985"/>
    <cellStyle name="60% - Accent3 2 2 2 4 8" xfId="6986"/>
    <cellStyle name="60% - Accent3 2 2 2 4 9" xfId="6987"/>
    <cellStyle name="60% - Accent3 2 2 2 5" xfId="6988"/>
    <cellStyle name="60% - Accent3 2 2 2 5 10" xfId="6989"/>
    <cellStyle name="60% - Accent3 2 2 2 5 2" xfId="6990"/>
    <cellStyle name="60% - Accent3 2 2 2 5 2 10" xfId="6991"/>
    <cellStyle name="60% - Accent3 2 2 2 5 2 2" xfId="6992"/>
    <cellStyle name="60% - Accent3 2 2 2 5 2 3" xfId="6993"/>
    <cellStyle name="60% - Accent3 2 2 2 5 2 4" xfId="6994"/>
    <cellStyle name="60% - Accent3 2 2 2 5 2 5" xfId="6995"/>
    <cellStyle name="60% - Accent3 2 2 2 5 2 6" xfId="6996"/>
    <cellStyle name="60% - Accent3 2 2 2 5 2 7" xfId="6997"/>
    <cellStyle name="60% - Accent3 2 2 2 5 2 8" xfId="6998"/>
    <cellStyle name="60% - Accent3 2 2 2 5 2 9" xfId="6999"/>
    <cellStyle name="60% - Accent3 2 2 2 5 3" xfId="7000"/>
    <cellStyle name="60% - Accent3 2 2 2 5 4" xfId="7001"/>
    <cellStyle name="60% - Accent3 2 2 2 5 5" xfId="7002"/>
    <cellStyle name="60% - Accent3 2 2 2 5 6" xfId="7003"/>
    <cellStyle name="60% - Accent3 2 2 2 5 7" xfId="7004"/>
    <cellStyle name="60% - Accent3 2 2 2 5 8" xfId="7005"/>
    <cellStyle name="60% - Accent3 2 2 2 5 9" xfId="7006"/>
    <cellStyle name="60% - Accent3 2 2 20" xfId="7007"/>
    <cellStyle name="60% - Accent3 2 2 3" xfId="7008"/>
    <cellStyle name="60% - Accent3 2 2 4" xfId="7009"/>
    <cellStyle name="60% - Accent3 2 2 5" xfId="7010"/>
    <cellStyle name="60% - Accent3 2 2 6" xfId="7011"/>
    <cellStyle name="60% - Accent3 2 2 7" xfId="7012"/>
    <cellStyle name="60% - Accent3 2 2 8" xfId="7013"/>
    <cellStyle name="60% - Accent3 2 2 9" xfId="7014"/>
    <cellStyle name="60% - Accent3 2 2 9 2" xfId="7015"/>
    <cellStyle name="60% - Accent3 2 3" xfId="7016"/>
    <cellStyle name="60% - Accent3 2 3 2" xfId="7017"/>
    <cellStyle name="60% - Accent3 2 3 2 10" xfId="7018"/>
    <cellStyle name="60% - Accent3 2 3 2 2" xfId="7019"/>
    <cellStyle name="60% - Accent3 2 3 2 2 10" xfId="7020"/>
    <cellStyle name="60% - Accent3 2 3 2 2 2" xfId="7021"/>
    <cellStyle name="60% - Accent3 2 3 2 2 3" xfId="7022"/>
    <cellStyle name="60% - Accent3 2 3 2 2 4" xfId="7023"/>
    <cellStyle name="60% - Accent3 2 3 2 2 5" xfId="7024"/>
    <cellStyle name="60% - Accent3 2 3 2 2 6" xfId="7025"/>
    <cellStyle name="60% - Accent3 2 3 2 2 7" xfId="7026"/>
    <cellStyle name="60% - Accent3 2 3 2 2 8" xfId="7027"/>
    <cellStyle name="60% - Accent3 2 3 2 2 9" xfId="7028"/>
    <cellStyle name="60% - Accent3 2 3 2 3" xfId="7029"/>
    <cellStyle name="60% - Accent3 2 3 2 4" xfId="7030"/>
    <cellStyle name="60% - Accent3 2 3 2 5" xfId="7031"/>
    <cellStyle name="60% - Accent3 2 3 2 6" xfId="7032"/>
    <cellStyle name="60% - Accent3 2 3 2 7" xfId="7033"/>
    <cellStyle name="60% - Accent3 2 3 2 8" xfId="7034"/>
    <cellStyle name="60% - Accent3 2 3 2 9" xfId="7035"/>
    <cellStyle name="60% - Accent3 2 4" xfId="7036"/>
    <cellStyle name="60% - Accent3 2 4 10" xfId="7037"/>
    <cellStyle name="60% - Accent3 2 4 2" xfId="7038"/>
    <cellStyle name="60% - Accent3 2 4 2 10" xfId="7039"/>
    <cellStyle name="60% - Accent3 2 4 2 2" xfId="7040"/>
    <cellStyle name="60% - Accent3 2 4 2 3" xfId="7041"/>
    <cellStyle name="60% - Accent3 2 4 2 4" xfId="7042"/>
    <cellStyle name="60% - Accent3 2 4 2 5" xfId="7043"/>
    <cellStyle name="60% - Accent3 2 4 2 6" xfId="7044"/>
    <cellStyle name="60% - Accent3 2 4 2 7" xfId="7045"/>
    <cellStyle name="60% - Accent3 2 4 2 8" xfId="7046"/>
    <cellStyle name="60% - Accent3 2 4 2 9" xfId="7047"/>
    <cellStyle name="60% - Accent3 2 4 3" xfId="7048"/>
    <cellStyle name="60% - Accent3 2 4 4" xfId="7049"/>
    <cellStyle name="60% - Accent3 2 4 5" xfId="7050"/>
    <cellStyle name="60% - Accent3 2 4 6" xfId="7051"/>
    <cellStyle name="60% - Accent3 2 4 7" xfId="7052"/>
    <cellStyle name="60% - Accent3 2 4 8" xfId="7053"/>
    <cellStyle name="60% - Accent3 2 4 9" xfId="7054"/>
    <cellStyle name="60% - Accent3 2 5" xfId="7055"/>
    <cellStyle name="60% - Accent3 2 5 10" xfId="7056"/>
    <cellStyle name="60% - Accent3 2 5 2" xfId="7057"/>
    <cellStyle name="60% - Accent3 2 5 2 10" xfId="7058"/>
    <cellStyle name="60% - Accent3 2 5 2 2" xfId="7059"/>
    <cellStyle name="60% - Accent3 2 5 2 3" xfId="7060"/>
    <cellStyle name="60% - Accent3 2 5 2 4" xfId="7061"/>
    <cellStyle name="60% - Accent3 2 5 2 5" xfId="7062"/>
    <cellStyle name="60% - Accent3 2 5 2 6" xfId="7063"/>
    <cellStyle name="60% - Accent3 2 5 2 7" xfId="7064"/>
    <cellStyle name="60% - Accent3 2 5 2 8" xfId="7065"/>
    <cellStyle name="60% - Accent3 2 5 2 9" xfId="7066"/>
    <cellStyle name="60% - Accent3 2 5 3" xfId="7067"/>
    <cellStyle name="60% - Accent3 2 5 4" xfId="7068"/>
    <cellStyle name="60% - Accent3 2 5 5" xfId="7069"/>
    <cellStyle name="60% - Accent3 2 5 6" xfId="7070"/>
    <cellStyle name="60% - Accent3 2 5 7" xfId="7071"/>
    <cellStyle name="60% - Accent3 2 5 8" xfId="7072"/>
    <cellStyle name="60% - Accent3 2 5 9" xfId="7073"/>
    <cellStyle name="60% - Accent3 2 6" xfId="7074"/>
    <cellStyle name="60% - Accent3 2 6 10" xfId="7075"/>
    <cellStyle name="60% - Accent3 2 6 2" xfId="7076"/>
    <cellStyle name="60% - Accent3 2 6 2 10" xfId="7077"/>
    <cellStyle name="60% - Accent3 2 6 2 2" xfId="7078"/>
    <cellStyle name="60% - Accent3 2 6 2 3" xfId="7079"/>
    <cellStyle name="60% - Accent3 2 6 2 4" xfId="7080"/>
    <cellStyle name="60% - Accent3 2 6 2 5" xfId="7081"/>
    <cellStyle name="60% - Accent3 2 6 2 6" xfId="7082"/>
    <cellStyle name="60% - Accent3 2 6 2 7" xfId="7083"/>
    <cellStyle name="60% - Accent3 2 6 2 8" xfId="7084"/>
    <cellStyle name="60% - Accent3 2 6 2 9" xfId="7085"/>
    <cellStyle name="60% - Accent3 2 6 3" xfId="7086"/>
    <cellStyle name="60% - Accent3 2 6 4" xfId="7087"/>
    <cellStyle name="60% - Accent3 2 6 5" xfId="7088"/>
    <cellStyle name="60% - Accent3 2 6 6" xfId="7089"/>
    <cellStyle name="60% - Accent3 2 6 7" xfId="7090"/>
    <cellStyle name="60% - Accent3 2 6 8" xfId="7091"/>
    <cellStyle name="60% - Accent3 2 6 9" xfId="7092"/>
    <cellStyle name="60% - Accent3 2 7" xfId="7093"/>
    <cellStyle name="60% - Accent3 2 7 10" xfId="7094"/>
    <cellStyle name="60% - Accent3 2 7 2" xfId="7095"/>
    <cellStyle name="60% - Accent3 2 7 2 10" xfId="7096"/>
    <cellStyle name="60% - Accent3 2 7 2 2" xfId="7097"/>
    <cellStyle name="60% - Accent3 2 7 2 3" xfId="7098"/>
    <cellStyle name="60% - Accent3 2 7 2 4" xfId="7099"/>
    <cellStyle name="60% - Accent3 2 7 2 5" xfId="7100"/>
    <cellStyle name="60% - Accent3 2 7 2 6" xfId="7101"/>
    <cellStyle name="60% - Accent3 2 7 2 7" xfId="7102"/>
    <cellStyle name="60% - Accent3 2 7 2 8" xfId="7103"/>
    <cellStyle name="60% - Accent3 2 7 2 9" xfId="7104"/>
    <cellStyle name="60% - Accent3 2 7 3" xfId="7105"/>
    <cellStyle name="60% - Accent3 2 7 4" xfId="7106"/>
    <cellStyle name="60% - Accent3 2 7 5" xfId="7107"/>
    <cellStyle name="60% - Accent3 2 7 6" xfId="7108"/>
    <cellStyle name="60% - Accent3 2 7 7" xfId="7109"/>
    <cellStyle name="60% - Accent3 2 7 8" xfId="7110"/>
    <cellStyle name="60% - Accent3 2 7 9" xfId="7111"/>
    <cellStyle name="60% - Accent3 2 8" xfId="7112"/>
    <cellStyle name="60% - Accent3 2 8 10" xfId="7113"/>
    <cellStyle name="60% - Accent3 2 8 2" xfId="7114"/>
    <cellStyle name="60% - Accent3 2 8 2 10" xfId="7115"/>
    <cellStyle name="60% - Accent3 2 8 2 2" xfId="7116"/>
    <cellStyle name="60% - Accent3 2 8 2 3" xfId="7117"/>
    <cellStyle name="60% - Accent3 2 8 2 4" xfId="7118"/>
    <cellStyle name="60% - Accent3 2 8 2 5" xfId="7119"/>
    <cellStyle name="60% - Accent3 2 8 2 6" xfId="7120"/>
    <cellStyle name="60% - Accent3 2 8 2 7" xfId="7121"/>
    <cellStyle name="60% - Accent3 2 8 2 8" xfId="7122"/>
    <cellStyle name="60% - Accent3 2 8 2 9" xfId="7123"/>
    <cellStyle name="60% - Accent3 2 8 3" xfId="7124"/>
    <cellStyle name="60% - Accent3 2 8 4" xfId="7125"/>
    <cellStyle name="60% - Accent3 2 8 5" xfId="7126"/>
    <cellStyle name="60% - Accent3 2 8 6" xfId="7127"/>
    <cellStyle name="60% - Accent3 2 8 7" xfId="7128"/>
    <cellStyle name="60% - Accent3 2 8 8" xfId="7129"/>
    <cellStyle name="60% - Accent3 2 8 9" xfId="7130"/>
    <cellStyle name="60% - Accent3 2 9" xfId="7131"/>
    <cellStyle name="60% - Accent3 2 9 10" xfId="7132"/>
    <cellStyle name="60% - Accent3 2 9 11" xfId="7133"/>
    <cellStyle name="60% - Accent3 2 9 2" xfId="7134"/>
    <cellStyle name="60% - Accent3 2 9 3" xfId="7135"/>
    <cellStyle name="60% - Accent3 2 9 4" xfId="7136"/>
    <cellStyle name="60% - Accent3 2 9 5" xfId="7137"/>
    <cellStyle name="60% - Accent3 2 9 6" xfId="7138"/>
    <cellStyle name="60% - Accent3 2 9 7" xfId="7139"/>
    <cellStyle name="60% - Accent3 2 9 8" xfId="7140"/>
    <cellStyle name="60% - Accent3 2 9 9" xfId="7141"/>
    <cellStyle name="60% - Accent3 20" xfId="7142"/>
    <cellStyle name="60% - Accent3 21" xfId="7143"/>
    <cellStyle name="60% - Accent3 3" xfId="7144"/>
    <cellStyle name="60% - Accent3 3 10" xfId="7145"/>
    <cellStyle name="60% - Accent3 3 11" xfId="7146"/>
    <cellStyle name="60% - Accent3 3 12" xfId="7147"/>
    <cellStyle name="60% - Accent3 3 13" xfId="7148"/>
    <cellStyle name="60% - Accent3 3 14" xfId="7149"/>
    <cellStyle name="60% - Accent3 3 15" xfId="7150"/>
    <cellStyle name="60% - Accent3 3 16" xfId="7151"/>
    <cellStyle name="60% - Accent3 3 17" xfId="7152"/>
    <cellStyle name="60% - Accent3 3 2" xfId="7153"/>
    <cellStyle name="60% - Accent3 3 2 2" xfId="7154"/>
    <cellStyle name="60% - Accent3 3 2 2 10" xfId="7155"/>
    <cellStyle name="60% - Accent3 3 2 2 2" xfId="7156"/>
    <cellStyle name="60% - Accent3 3 2 2 2 10" xfId="7157"/>
    <cellStyle name="60% - Accent3 3 2 2 2 2" xfId="7158"/>
    <cellStyle name="60% - Accent3 3 2 2 2 3" xfId="7159"/>
    <cellStyle name="60% - Accent3 3 2 2 2 4" xfId="7160"/>
    <cellStyle name="60% - Accent3 3 2 2 2 5" xfId="7161"/>
    <cellStyle name="60% - Accent3 3 2 2 2 6" xfId="7162"/>
    <cellStyle name="60% - Accent3 3 2 2 2 7" xfId="7163"/>
    <cellStyle name="60% - Accent3 3 2 2 2 8" xfId="7164"/>
    <cellStyle name="60% - Accent3 3 2 2 2 9" xfId="7165"/>
    <cellStyle name="60% - Accent3 3 2 2 3" xfId="7166"/>
    <cellStyle name="60% - Accent3 3 2 2 4" xfId="7167"/>
    <cellStyle name="60% - Accent3 3 2 2 5" xfId="7168"/>
    <cellStyle name="60% - Accent3 3 2 2 6" xfId="7169"/>
    <cellStyle name="60% - Accent3 3 2 2 7" xfId="7170"/>
    <cellStyle name="60% - Accent3 3 2 2 8" xfId="7171"/>
    <cellStyle name="60% - Accent3 3 2 2 9" xfId="7172"/>
    <cellStyle name="60% - Accent3 3 3" xfId="7173"/>
    <cellStyle name="60% - Accent3 3 3 10" xfId="7174"/>
    <cellStyle name="60% - Accent3 3 3 2" xfId="7175"/>
    <cellStyle name="60% - Accent3 3 3 2 10" xfId="7176"/>
    <cellStyle name="60% - Accent3 3 3 2 2" xfId="7177"/>
    <cellStyle name="60% - Accent3 3 3 2 3" xfId="7178"/>
    <cellStyle name="60% - Accent3 3 3 2 4" xfId="7179"/>
    <cellStyle name="60% - Accent3 3 3 2 5" xfId="7180"/>
    <cellStyle name="60% - Accent3 3 3 2 6" xfId="7181"/>
    <cellStyle name="60% - Accent3 3 3 2 7" xfId="7182"/>
    <cellStyle name="60% - Accent3 3 3 2 8" xfId="7183"/>
    <cellStyle name="60% - Accent3 3 3 2 9" xfId="7184"/>
    <cellStyle name="60% - Accent3 3 3 3" xfId="7185"/>
    <cellStyle name="60% - Accent3 3 3 4" xfId="7186"/>
    <cellStyle name="60% - Accent3 3 3 5" xfId="7187"/>
    <cellStyle name="60% - Accent3 3 3 6" xfId="7188"/>
    <cellStyle name="60% - Accent3 3 3 7" xfId="7189"/>
    <cellStyle name="60% - Accent3 3 3 8" xfId="7190"/>
    <cellStyle name="60% - Accent3 3 3 9" xfId="7191"/>
    <cellStyle name="60% - Accent3 3 4" xfId="7192"/>
    <cellStyle name="60% - Accent3 3 4 10" xfId="7193"/>
    <cellStyle name="60% - Accent3 3 4 2" xfId="7194"/>
    <cellStyle name="60% - Accent3 3 4 2 10" xfId="7195"/>
    <cellStyle name="60% - Accent3 3 4 2 2" xfId="7196"/>
    <cellStyle name="60% - Accent3 3 4 2 3" xfId="7197"/>
    <cellStyle name="60% - Accent3 3 4 2 4" xfId="7198"/>
    <cellStyle name="60% - Accent3 3 4 2 5" xfId="7199"/>
    <cellStyle name="60% - Accent3 3 4 2 6" xfId="7200"/>
    <cellStyle name="60% - Accent3 3 4 2 7" xfId="7201"/>
    <cellStyle name="60% - Accent3 3 4 2 8" xfId="7202"/>
    <cellStyle name="60% - Accent3 3 4 2 9" xfId="7203"/>
    <cellStyle name="60% - Accent3 3 4 3" xfId="7204"/>
    <cellStyle name="60% - Accent3 3 4 4" xfId="7205"/>
    <cellStyle name="60% - Accent3 3 4 5" xfId="7206"/>
    <cellStyle name="60% - Accent3 3 4 6" xfId="7207"/>
    <cellStyle name="60% - Accent3 3 4 7" xfId="7208"/>
    <cellStyle name="60% - Accent3 3 4 8" xfId="7209"/>
    <cellStyle name="60% - Accent3 3 4 9" xfId="7210"/>
    <cellStyle name="60% - Accent3 3 5" xfId="7211"/>
    <cellStyle name="60% - Accent3 3 5 10" xfId="7212"/>
    <cellStyle name="60% - Accent3 3 5 2" xfId="7213"/>
    <cellStyle name="60% - Accent3 3 5 2 10" xfId="7214"/>
    <cellStyle name="60% - Accent3 3 5 2 2" xfId="7215"/>
    <cellStyle name="60% - Accent3 3 5 2 3" xfId="7216"/>
    <cellStyle name="60% - Accent3 3 5 2 4" xfId="7217"/>
    <cellStyle name="60% - Accent3 3 5 2 5" xfId="7218"/>
    <cellStyle name="60% - Accent3 3 5 2 6" xfId="7219"/>
    <cellStyle name="60% - Accent3 3 5 2 7" xfId="7220"/>
    <cellStyle name="60% - Accent3 3 5 2 8" xfId="7221"/>
    <cellStyle name="60% - Accent3 3 5 2 9" xfId="7222"/>
    <cellStyle name="60% - Accent3 3 5 3" xfId="7223"/>
    <cellStyle name="60% - Accent3 3 5 4" xfId="7224"/>
    <cellStyle name="60% - Accent3 3 5 5" xfId="7225"/>
    <cellStyle name="60% - Accent3 3 5 6" xfId="7226"/>
    <cellStyle name="60% - Accent3 3 5 7" xfId="7227"/>
    <cellStyle name="60% - Accent3 3 5 8" xfId="7228"/>
    <cellStyle name="60% - Accent3 3 5 9" xfId="7229"/>
    <cellStyle name="60% - Accent3 3 6" xfId="7230"/>
    <cellStyle name="60% - Accent3 3 6 10" xfId="7231"/>
    <cellStyle name="60% - Accent3 3 6 2" xfId="7232"/>
    <cellStyle name="60% - Accent3 3 6 2 10" xfId="7233"/>
    <cellStyle name="60% - Accent3 3 6 2 2" xfId="7234"/>
    <cellStyle name="60% - Accent3 3 6 2 3" xfId="7235"/>
    <cellStyle name="60% - Accent3 3 6 2 4" xfId="7236"/>
    <cellStyle name="60% - Accent3 3 6 2 5" xfId="7237"/>
    <cellStyle name="60% - Accent3 3 6 2 6" xfId="7238"/>
    <cellStyle name="60% - Accent3 3 6 2 7" xfId="7239"/>
    <cellStyle name="60% - Accent3 3 6 2 8" xfId="7240"/>
    <cellStyle name="60% - Accent3 3 6 2 9" xfId="7241"/>
    <cellStyle name="60% - Accent3 3 6 3" xfId="7242"/>
    <cellStyle name="60% - Accent3 3 6 4" xfId="7243"/>
    <cellStyle name="60% - Accent3 3 6 5" xfId="7244"/>
    <cellStyle name="60% - Accent3 3 6 6" xfId="7245"/>
    <cellStyle name="60% - Accent3 3 6 7" xfId="7246"/>
    <cellStyle name="60% - Accent3 3 6 8" xfId="7247"/>
    <cellStyle name="60% - Accent3 3 6 9" xfId="7248"/>
    <cellStyle name="60% - Accent3 3 7" xfId="7249"/>
    <cellStyle name="60% - Accent3 3 7 10" xfId="7250"/>
    <cellStyle name="60% - Accent3 3 7 2" xfId="7251"/>
    <cellStyle name="60% - Accent3 3 7 2 10" xfId="7252"/>
    <cellStyle name="60% - Accent3 3 7 2 2" xfId="7253"/>
    <cellStyle name="60% - Accent3 3 7 2 3" xfId="7254"/>
    <cellStyle name="60% - Accent3 3 7 2 4" xfId="7255"/>
    <cellStyle name="60% - Accent3 3 7 2 5" xfId="7256"/>
    <cellStyle name="60% - Accent3 3 7 2 6" xfId="7257"/>
    <cellStyle name="60% - Accent3 3 7 2 7" xfId="7258"/>
    <cellStyle name="60% - Accent3 3 7 2 8" xfId="7259"/>
    <cellStyle name="60% - Accent3 3 7 2 9" xfId="7260"/>
    <cellStyle name="60% - Accent3 3 7 3" xfId="7261"/>
    <cellStyle name="60% - Accent3 3 7 4" xfId="7262"/>
    <cellStyle name="60% - Accent3 3 7 5" xfId="7263"/>
    <cellStyle name="60% - Accent3 3 7 6" xfId="7264"/>
    <cellStyle name="60% - Accent3 3 7 7" xfId="7265"/>
    <cellStyle name="60% - Accent3 3 7 8" xfId="7266"/>
    <cellStyle name="60% - Accent3 3 7 9" xfId="7267"/>
    <cellStyle name="60% - Accent3 3 8" xfId="7268"/>
    <cellStyle name="60% - Accent3 3 8 10" xfId="7269"/>
    <cellStyle name="60% - Accent3 3 8 2" xfId="7270"/>
    <cellStyle name="60% - Accent3 3 8 2 10" xfId="7271"/>
    <cellStyle name="60% - Accent3 3 8 2 2" xfId="7272"/>
    <cellStyle name="60% - Accent3 3 8 2 3" xfId="7273"/>
    <cellStyle name="60% - Accent3 3 8 2 4" xfId="7274"/>
    <cellStyle name="60% - Accent3 3 8 2 5" xfId="7275"/>
    <cellStyle name="60% - Accent3 3 8 2 6" xfId="7276"/>
    <cellStyle name="60% - Accent3 3 8 2 7" xfId="7277"/>
    <cellStyle name="60% - Accent3 3 8 2 8" xfId="7278"/>
    <cellStyle name="60% - Accent3 3 8 2 9" xfId="7279"/>
    <cellStyle name="60% - Accent3 3 8 3" xfId="7280"/>
    <cellStyle name="60% - Accent3 3 8 4" xfId="7281"/>
    <cellStyle name="60% - Accent3 3 8 5" xfId="7282"/>
    <cellStyle name="60% - Accent3 3 8 6" xfId="7283"/>
    <cellStyle name="60% - Accent3 3 8 7" xfId="7284"/>
    <cellStyle name="60% - Accent3 3 8 8" xfId="7285"/>
    <cellStyle name="60% - Accent3 3 8 9" xfId="7286"/>
    <cellStyle name="60% - Accent3 3 9" xfId="7287"/>
    <cellStyle name="60% - Accent3 3 9 10" xfId="7288"/>
    <cellStyle name="60% - Accent3 3 9 2" xfId="7289"/>
    <cellStyle name="60% - Accent3 3 9 3" xfId="7290"/>
    <cellStyle name="60% - Accent3 3 9 4" xfId="7291"/>
    <cellStyle name="60% - Accent3 3 9 5" xfId="7292"/>
    <cellStyle name="60% - Accent3 3 9 6" xfId="7293"/>
    <cellStyle name="60% - Accent3 3 9 7" xfId="7294"/>
    <cellStyle name="60% - Accent3 3 9 8" xfId="7295"/>
    <cellStyle name="60% - Accent3 3 9 9" xfId="7296"/>
    <cellStyle name="60% - Accent3 4" xfId="7297"/>
    <cellStyle name="60% - Accent3 4 10" xfId="7298"/>
    <cellStyle name="60% - Accent3 4 2" xfId="7299"/>
    <cellStyle name="60% - Accent3 4 2 10" xfId="7300"/>
    <cellStyle name="60% - Accent3 4 2 2" xfId="7301"/>
    <cellStyle name="60% - Accent3 4 2 3" xfId="7302"/>
    <cellStyle name="60% - Accent3 4 2 4" xfId="7303"/>
    <cellStyle name="60% - Accent3 4 2 5" xfId="7304"/>
    <cellStyle name="60% - Accent3 4 2 6" xfId="7305"/>
    <cellStyle name="60% - Accent3 4 2 7" xfId="7306"/>
    <cellStyle name="60% - Accent3 4 2 8" xfId="7307"/>
    <cellStyle name="60% - Accent3 4 2 9" xfId="7308"/>
    <cellStyle name="60% - Accent3 4 3" xfId="7309"/>
    <cellStyle name="60% - Accent3 4 4" xfId="7310"/>
    <cellStyle name="60% - Accent3 4 5" xfId="7311"/>
    <cellStyle name="60% - Accent3 4 6" xfId="7312"/>
    <cellStyle name="60% - Accent3 4 7" xfId="7313"/>
    <cellStyle name="60% - Accent3 4 8" xfId="7314"/>
    <cellStyle name="60% - Accent3 4 9" xfId="7315"/>
    <cellStyle name="60% - Accent3 5" xfId="7316"/>
    <cellStyle name="60% - Accent3 5 10" xfId="7317"/>
    <cellStyle name="60% - Accent3 5 11" xfId="7318"/>
    <cellStyle name="60% - Accent3 5 2" xfId="7319"/>
    <cellStyle name="60% - Accent3 5 3" xfId="7320"/>
    <cellStyle name="60% - Accent3 5 3 10" xfId="7321"/>
    <cellStyle name="60% - Accent3 5 3 2" xfId="7322"/>
    <cellStyle name="60% - Accent3 5 3 3" xfId="7323"/>
    <cellStyle name="60% - Accent3 5 3 4" xfId="7324"/>
    <cellStyle name="60% - Accent3 5 3 5" xfId="7325"/>
    <cellStyle name="60% - Accent3 5 3 6" xfId="7326"/>
    <cellStyle name="60% - Accent3 5 3 7" xfId="7327"/>
    <cellStyle name="60% - Accent3 5 3 8" xfId="7328"/>
    <cellStyle name="60% - Accent3 5 3 9" xfId="7329"/>
    <cellStyle name="60% - Accent3 5 4" xfId="7330"/>
    <cellStyle name="60% - Accent3 5 5" xfId="7331"/>
    <cellStyle name="60% - Accent3 5 6" xfId="7332"/>
    <cellStyle name="60% - Accent3 5 7" xfId="7333"/>
    <cellStyle name="60% - Accent3 5 8" xfId="7334"/>
    <cellStyle name="60% - Accent3 5 9" xfId="7335"/>
    <cellStyle name="60% - Accent3 6" xfId="7336"/>
    <cellStyle name="60% - Accent3 7" xfId="7337"/>
    <cellStyle name="60% - Accent3 8" xfId="7338"/>
    <cellStyle name="60% - Accent3 9" xfId="7339"/>
    <cellStyle name="60% - Accent4 10" xfId="7340"/>
    <cellStyle name="60% - Accent4 11" xfId="7341"/>
    <cellStyle name="60% - Accent4 12" xfId="7342"/>
    <cellStyle name="60% - Accent4 13" xfId="7343"/>
    <cellStyle name="60% - Accent4 14" xfId="7344"/>
    <cellStyle name="60% - Accent4 14 2" xfId="7345"/>
    <cellStyle name="60% - Accent4 14 3" xfId="7346"/>
    <cellStyle name="60% - Accent4 15" xfId="7347"/>
    <cellStyle name="60% - Accent4 16" xfId="7348"/>
    <cellStyle name="60% - Accent4 17" xfId="7349"/>
    <cellStyle name="60% - Accent4 18" xfId="7350"/>
    <cellStyle name="60% - Accent4 19" xfId="7351"/>
    <cellStyle name="60% - Accent4 2" xfId="7352"/>
    <cellStyle name="60% - Accent4 2 10" xfId="7353"/>
    <cellStyle name="60% - Accent4 2 10 10" xfId="7354"/>
    <cellStyle name="60% - Accent4 2 10 2" xfId="7355"/>
    <cellStyle name="60% - Accent4 2 10 2 10" xfId="7356"/>
    <cellStyle name="60% - Accent4 2 10 2 2" xfId="7357"/>
    <cellStyle name="60% - Accent4 2 10 2 3" xfId="7358"/>
    <cellStyle name="60% - Accent4 2 10 2 4" xfId="7359"/>
    <cellStyle name="60% - Accent4 2 10 2 5" xfId="7360"/>
    <cellStyle name="60% - Accent4 2 10 2 6" xfId="7361"/>
    <cellStyle name="60% - Accent4 2 10 2 7" xfId="7362"/>
    <cellStyle name="60% - Accent4 2 10 2 8" xfId="7363"/>
    <cellStyle name="60% - Accent4 2 10 2 9" xfId="7364"/>
    <cellStyle name="60% - Accent4 2 10 3" xfId="7365"/>
    <cellStyle name="60% - Accent4 2 10 4" xfId="7366"/>
    <cellStyle name="60% - Accent4 2 10 5" xfId="7367"/>
    <cellStyle name="60% - Accent4 2 10 6" xfId="7368"/>
    <cellStyle name="60% - Accent4 2 10 7" xfId="7369"/>
    <cellStyle name="60% - Accent4 2 10 8" xfId="7370"/>
    <cellStyle name="60% - Accent4 2 10 9" xfId="7371"/>
    <cellStyle name="60% - Accent4 2 11" xfId="7372"/>
    <cellStyle name="60% - Accent4 2 11 10" xfId="7373"/>
    <cellStyle name="60% - Accent4 2 11 2" xfId="7374"/>
    <cellStyle name="60% - Accent4 2 11 2 10" xfId="7375"/>
    <cellStyle name="60% - Accent4 2 11 2 2" xfId="7376"/>
    <cellStyle name="60% - Accent4 2 11 2 3" xfId="7377"/>
    <cellStyle name="60% - Accent4 2 11 2 4" xfId="7378"/>
    <cellStyle name="60% - Accent4 2 11 2 5" xfId="7379"/>
    <cellStyle name="60% - Accent4 2 11 2 6" xfId="7380"/>
    <cellStyle name="60% - Accent4 2 11 2 7" xfId="7381"/>
    <cellStyle name="60% - Accent4 2 11 2 8" xfId="7382"/>
    <cellStyle name="60% - Accent4 2 11 2 9" xfId="7383"/>
    <cellStyle name="60% - Accent4 2 11 3" xfId="7384"/>
    <cellStyle name="60% - Accent4 2 11 4" xfId="7385"/>
    <cellStyle name="60% - Accent4 2 11 5" xfId="7386"/>
    <cellStyle name="60% - Accent4 2 11 6" xfId="7387"/>
    <cellStyle name="60% - Accent4 2 11 7" xfId="7388"/>
    <cellStyle name="60% - Accent4 2 11 8" xfId="7389"/>
    <cellStyle name="60% - Accent4 2 11 9" xfId="7390"/>
    <cellStyle name="60% - Accent4 2 12" xfId="7391"/>
    <cellStyle name="60% - Accent4 2 13" xfId="7392"/>
    <cellStyle name="60% - Accent4 2 14" xfId="7393"/>
    <cellStyle name="60% - Accent4 2 15" xfId="7394"/>
    <cellStyle name="60% - Accent4 2 16" xfId="7395"/>
    <cellStyle name="60% - Accent4 2 17" xfId="7396"/>
    <cellStyle name="60% - Accent4 2 18" xfId="7397"/>
    <cellStyle name="60% - Accent4 2 2" xfId="7398"/>
    <cellStyle name="60% - Accent4 2 2 10" xfId="7399"/>
    <cellStyle name="60% - Accent4 2 2 11" xfId="7400"/>
    <cellStyle name="60% - Accent4 2 2 12" xfId="7401"/>
    <cellStyle name="60% - Accent4 2 2 12 10" xfId="7402"/>
    <cellStyle name="60% - Accent4 2 2 12 2" xfId="7403"/>
    <cellStyle name="60% - Accent4 2 2 12 3" xfId="7404"/>
    <cellStyle name="60% - Accent4 2 2 12 4" xfId="7405"/>
    <cellStyle name="60% - Accent4 2 2 12 5" xfId="7406"/>
    <cellStyle name="60% - Accent4 2 2 12 6" xfId="7407"/>
    <cellStyle name="60% - Accent4 2 2 12 7" xfId="7408"/>
    <cellStyle name="60% - Accent4 2 2 12 8" xfId="7409"/>
    <cellStyle name="60% - Accent4 2 2 12 9" xfId="7410"/>
    <cellStyle name="60% - Accent4 2 2 13" xfId="7411"/>
    <cellStyle name="60% - Accent4 2 2 14" xfId="7412"/>
    <cellStyle name="60% - Accent4 2 2 15" xfId="7413"/>
    <cellStyle name="60% - Accent4 2 2 16" xfId="7414"/>
    <cellStyle name="60% - Accent4 2 2 17" xfId="7415"/>
    <cellStyle name="60% - Accent4 2 2 18" xfId="7416"/>
    <cellStyle name="60% - Accent4 2 2 19" xfId="7417"/>
    <cellStyle name="60% - Accent4 2 2 2" xfId="7418"/>
    <cellStyle name="60% - Accent4 2 2 2 2" xfId="7419"/>
    <cellStyle name="60% - Accent4 2 2 2 2 10" xfId="7420"/>
    <cellStyle name="60% - Accent4 2 2 2 2 11" xfId="7421"/>
    <cellStyle name="60% - Accent4 2 2 2 2 12" xfId="7422"/>
    <cellStyle name="60% - Accent4 2 2 2 2 13" xfId="7423"/>
    <cellStyle name="60% - Accent4 2 2 2 2 14" xfId="7424"/>
    <cellStyle name="60% - Accent4 2 2 2 2 2" xfId="7425"/>
    <cellStyle name="60% - Accent4 2 2 2 2 2 2" xfId="7426"/>
    <cellStyle name="60% - Accent4 2 2 2 2 3" xfId="7427"/>
    <cellStyle name="60% - Accent4 2 2 2 2 4" xfId="7428"/>
    <cellStyle name="60% - Accent4 2 2 2 2 5" xfId="7429"/>
    <cellStyle name="60% - Accent4 2 2 2 2 6" xfId="7430"/>
    <cellStyle name="60% - Accent4 2 2 2 2 6 10" xfId="7431"/>
    <cellStyle name="60% - Accent4 2 2 2 2 6 2" xfId="7432"/>
    <cellStyle name="60% - Accent4 2 2 2 2 6 3" xfId="7433"/>
    <cellStyle name="60% - Accent4 2 2 2 2 6 4" xfId="7434"/>
    <cellStyle name="60% - Accent4 2 2 2 2 6 5" xfId="7435"/>
    <cellStyle name="60% - Accent4 2 2 2 2 6 6" xfId="7436"/>
    <cellStyle name="60% - Accent4 2 2 2 2 6 7" xfId="7437"/>
    <cellStyle name="60% - Accent4 2 2 2 2 6 8" xfId="7438"/>
    <cellStyle name="60% - Accent4 2 2 2 2 6 9" xfId="7439"/>
    <cellStyle name="60% - Accent4 2 2 2 2 7" xfId="7440"/>
    <cellStyle name="60% - Accent4 2 2 2 2 8" xfId="7441"/>
    <cellStyle name="60% - Accent4 2 2 2 2 9" xfId="7442"/>
    <cellStyle name="60% - Accent4 2 2 2 3" xfId="7443"/>
    <cellStyle name="60% - Accent4 2 2 2 3 10" xfId="7444"/>
    <cellStyle name="60% - Accent4 2 2 2 3 11" xfId="7445"/>
    <cellStyle name="60% - Accent4 2 2 2 3 2" xfId="7446"/>
    <cellStyle name="60% - Accent4 2 2 2 3 3" xfId="7447"/>
    <cellStyle name="60% - Accent4 2 2 2 3 4" xfId="7448"/>
    <cellStyle name="60% - Accent4 2 2 2 3 5" xfId="7449"/>
    <cellStyle name="60% - Accent4 2 2 2 3 6" xfId="7450"/>
    <cellStyle name="60% - Accent4 2 2 2 3 7" xfId="7451"/>
    <cellStyle name="60% - Accent4 2 2 2 3 8" xfId="7452"/>
    <cellStyle name="60% - Accent4 2 2 2 3 9" xfId="7453"/>
    <cellStyle name="60% - Accent4 2 2 2 4" xfId="7454"/>
    <cellStyle name="60% - Accent4 2 2 2 4 10" xfId="7455"/>
    <cellStyle name="60% - Accent4 2 2 2 4 2" xfId="7456"/>
    <cellStyle name="60% - Accent4 2 2 2 4 2 10" xfId="7457"/>
    <cellStyle name="60% - Accent4 2 2 2 4 2 2" xfId="7458"/>
    <cellStyle name="60% - Accent4 2 2 2 4 2 3" xfId="7459"/>
    <cellStyle name="60% - Accent4 2 2 2 4 2 4" xfId="7460"/>
    <cellStyle name="60% - Accent4 2 2 2 4 2 5" xfId="7461"/>
    <cellStyle name="60% - Accent4 2 2 2 4 2 6" xfId="7462"/>
    <cellStyle name="60% - Accent4 2 2 2 4 2 7" xfId="7463"/>
    <cellStyle name="60% - Accent4 2 2 2 4 2 8" xfId="7464"/>
    <cellStyle name="60% - Accent4 2 2 2 4 2 9" xfId="7465"/>
    <cellStyle name="60% - Accent4 2 2 2 4 3" xfId="7466"/>
    <cellStyle name="60% - Accent4 2 2 2 4 4" xfId="7467"/>
    <cellStyle name="60% - Accent4 2 2 2 4 5" xfId="7468"/>
    <cellStyle name="60% - Accent4 2 2 2 4 6" xfId="7469"/>
    <cellStyle name="60% - Accent4 2 2 2 4 7" xfId="7470"/>
    <cellStyle name="60% - Accent4 2 2 2 4 8" xfId="7471"/>
    <cellStyle name="60% - Accent4 2 2 2 4 9" xfId="7472"/>
    <cellStyle name="60% - Accent4 2 2 2 5" xfId="7473"/>
    <cellStyle name="60% - Accent4 2 2 2 5 10" xfId="7474"/>
    <cellStyle name="60% - Accent4 2 2 2 5 2" xfId="7475"/>
    <cellStyle name="60% - Accent4 2 2 2 5 2 10" xfId="7476"/>
    <cellStyle name="60% - Accent4 2 2 2 5 2 2" xfId="7477"/>
    <cellStyle name="60% - Accent4 2 2 2 5 2 3" xfId="7478"/>
    <cellStyle name="60% - Accent4 2 2 2 5 2 4" xfId="7479"/>
    <cellStyle name="60% - Accent4 2 2 2 5 2 5" xfId="7480"/>
    <cellStyle name="60% - Accent4 2 2 2 5 2 6" xfId="7481"/>
    <cellStyle name="60% - Accent4 2 2 2 5 2 7" xfId="7482"/>
    <cellStyle name="60% - Accent4 2 2 2 5 2 8" xfId="7483"/>
    <cellStyle name="60% - Accent4 2 2 2 5 2 9" xfId="7484"/>
    <cellStyle name="60% - Accent4 2 2 2 5 3" xfId="7485"/>
    <cellStyle name="60% - Accent4 2 2 2 5 4" xfId="7486"/>
    <cellStyle name="60% - Accent4 2 2 2 5 5" xfId="7487"/>
    <cellStyle name="60% - Accent4 2 2 2 5 6" xfId="7488"/>
    <cellStyle name="60% - Accent4 2 2 2 5 7" xfId="7489"/>
    <cellStyle name="60% - Accent4 2 2 2 5 8" xfId="7490"/>
    <cellStyle name="60% - Accent4 2 2 2 5 9" xfId="7491"/>
    <cellStyle name="60% - Accent4 2 2 20" xfId="7492"/>
    <cellStyle name="60% - Accent4 2 2 3" xfId="7493"/>
    <cellStyle name="60% - Accent4 2 2 4" xfId="7494"/>
    <cellStyle name="60% - Accent4 2 2 5" xfId="7495"/>
    <cellStyle name="60% - Accent4 2 2 6" xfId="7496"/>
    <cellStyle name="60% - Accent4 2 2 7" xfId="7497"/>
    <cellStyle name="60% - Accent4 2 2 8" xfId="7498"/>
    <cellStyle name="60% - Accent4 2 2 9" xfId="7499"/>
    <cellStyle name="60% - Accent4 2 2 9 2" xfId="7500"/>
    <cellStyle name="60% - Accent4 2 3" xfId="7501"/>
    <cellStyle name="60% - Accent4 2 3 2" xfId="7502"/>
    <cellStyle name="60% - Accent4 2 3 2 10" xfId="7503"/>
    <cellStyle name="60% - Accent4 2 3 2 2" xfId="7504"/>
    <cellStyle name="60% - Accent4 2 3 2 2 10" xfId="7505"/>
    <cellStyle name="60% - Accent4 2 3 2 2 2" xfId="7506"/>
    <cellStyle name="60% - Accent4 2 3 2 2 3" xfId="7507"/>
    <cellStyle name="60% - Accent4 2 3 2 2 4" xfId="7508"/>
    <cellStyle name="60% - Accent4 2 3 2 2 5" xfId="7509"/>
    <cellStyle name="60% - Accent4 2 3 2 2 6" xfId="7510"/>
    <cellStyle name="60% - Accent4 2 3 2 2 7" xfId="7511"/>
    <cellStyle name="60% - Accent4 2 3 2 2 8" xfId="7512"/>
    <cellStyle name="60% - Accent4 2 3 2 2 9" xfId="7513"/>
    <cellStyle name="60% - Accent4 2 3 2 3" xfId="7514"/>
    <cellStyle name="60% - Accent4 2 3 2 4" xfId="7515"/>
    <cellStyle name="60% - Accent4 2 3 2 5" xfId="7516"/>
    <cellStyle name="60% - Accent4 2 3 2 6" xfId="7517"/>
    <cellStyle name="60% - Accent4 2 3 2 7" xfId="7518"/>
    <cellStyle name="60% - Accent4 2 3 2 8" xfId="7519"/>
    <cellStyle name="60% - Accent4 2 3 2 9" xfId="7520"/>
    <cellStyle name="60% - Accent4 2 4" xfId="7521"/>
    <cellStyle name="60% - Accent4 2 4 10" xfId="7522"/>
    <cellStyle name="60% - Accent4 2 4 2" xfId="7523"/>
    <cellStyle name="60% - Accent4 2 4 2 10" xfId="7524"/>
    <cellStyle name="60% - Accent4 2 4 2 2" xfId="7525"/>
    <cellStyle name="60% - Accent4 2 4 2 3" xfId="7526"/>
    <cellStyle name="60% - Accent4 2 4 2 4" xfId="7527"/>
    <cellStyle name="60% - Accent4 2 4 2 5" xfId="7528"/>
    <cellStyle name="60% - Accent4 2 4 2 6" xfId="7529"/>
    <cellStyle name="60% - Accent4 2 4 2 7" xfId="7530"/>
    <cellStyle name="60% - Accent4 2 4 2 8" xfId="7531"/>
    <cellStyle name="60% - Accent4 2 4 2 9" xfId="7532"/>
    <cellStyle name="60% - Accent4 2 4 3" xfId="7533"/>
    <cellStyle name="60% - Accent4 2 4 4" xfId="7534"/>
    <cellStyle name="60% - Accent4 2 4 5" xfId="7535"/>
    <cellStyle name="60% - Accent4 2 4 6" xfId="7536"/>
    <cellStyle name="60% - Accent4 2 4 7" xfId="7537"/>
    <cellStyle name="60% - Accent4 2 4 8" xfId="7538"/>
    <cellStyle name="60% - Accent4 2 4 9" xfId="7539"/>
    <cellStyle name="60% - Accent4 2 5" xfId="7540"/>
    <cellStyle name="60% - Accent4 2 5 10" xfId="7541"/>
    <cellStyle name="60% - Accent4 2 5 2" xfId="7542"/>
    <cellStyle name="60% - Accent4 2 5 2 10" xfId="7543"/>
    <cellStyle name="60% - Accent4 2 5 2 2" xfId="7544"/>
    <cellStyle name="60% - Accent4 2 5 2 3" xfId="7545"/>
    <cellStyle name="60% - Accent4 2 5 2 4" xfId="7546"/>
    <cellStyle name="60% - Accent4 2 5 2 5" xfId="7547"/>
    <cellStyle name="60% - Accent4 2 5 2 6" xfId="7548"/>
    <cellStyle name="60% - Accent4 2 5 2 7" xfId="7549"/>
    <cellStyle name="60% - Accent4 2 5 2 8" xfId="7550"/>
    <cellStyle name="60% - Accent4 2 5 2 9" xfId="7551"/>
    <cellStyle name="60% - Accent4 2 5 3" xfId="7552"/>
    <cellStyle name="60% - Accent4 2 5 4" xfId="7553"/>
    <cellStyle name="60% - Accent4 2 5 5" xfId="7554"/>
    <cellStyle name="60% - Accent4 2 5 6" xfId="7555"/>
    <cellStyle name="60% - Accent4 2 5 7" xfId="7556"/>
    <cellStyle name="60% - Accent4 2 5 8" xfId="7557"/>
    <cellStyle name="60% - Accent4 2 5 9" xfId="7558"/>
    <cellStyle name="60% - Accent4 2 6" xfId="7559"/>
    <cellStyle name="60% - Accent4 2 6 10" xfId="7560"/>
    <cellStyle name="60% - Accent4 2 6 2" xfId="7561"/>
    <cellStyle name="60% - Accent4 2 6 2 10" xfId="7562"/>
    <cellStyle name="60% - Accent4 2 6 2 2" xfId="7563"/>
    <cellStyle name="60% - Accent4 2 6 2 3" xfId="7564"/>
    <cellStyle name="60% - Accent4 2 6 2 4" xfId="7565"/>
    <cellStyle name="60% - Accent4 2 6 2 5" xfId="7566"/>
    <cellStyle name="60% - Accent4 2 6 2 6" xfId="7567"/>
    <cellStyle name="60% - Accent4 2 6 2 7" xfId="7568"/>
    <cellStyle name="60% - Accent4 2 6 2 8" xfId="7569"/>
    <cellStyle name="60% - Accent4 2 6 2 9" xfId="7570"/>
    <cellStyle name="60% - Accent4 2 6 3" xfId="7571"/>
    <cellStyle name="60% - Accent4 2 6 4" xfId="7572"/>
    <cellStyle name="60% - Accent4 2 6 5" xfId="7573"/>
    <cellStyle name="60% - Accent4 2 6 6" xfId="7574"/>
    <cellStyle name="60% - Accent4 2 6 7" xfId="7575"/>
    <cellStyle name="60% - Accent4 2 6 8" xfId="7576"/>
    <cellStyle name="60% - Accent4 2 6 9" xfId="7577"/>
    <cellStyle name="60% - Accent4 2 7" xfId="7578"/>
    <cellStyle name="60% - Accent4 2 7 10" xfId="7579"/>
    <cellStyle name="60% - Accent4 2 7 2" xfId="7580"/>
    <cellStyle name="60% - Accent4 2 7 2 10" xfId="7581"/>
    <cellStyle name="60% - Accent4 2 7 2 2" xfId="7582"/>
    <cellStyle name="60% - Accent4 2 7 2 3" xfId="7583"/>
    <cellStyle name="60% - Accent4 2 7 2 4" xfId="7584"/>
    <cellStyle name="60% - Accent4 2 7 2 5" xfId="7585"/>
    <cellStyle name="60% - Accent4 2 7 2 6" xfId="7586"/>
    <cellStyle name="60% - Accent4 2 7 2 7" xfId="7587"/>
    <cellStyle name="60% - Accent4 2 7 2 8" xfId="7588"/>
    <cellStyle name="60% - Accent4 2 7 2 9" xfId="7589"/>
    <cellStyle name="60% - Accent4 2 7 3" xfId="7590"/>
    <cellStyle name="60% - Accent4 2 7 4" xfId="7591"/>
    <cellStyle name="60% - Accent4 2 7 5" xfId="7592"/>
    <cellStyle name="60% - Accent4 2 7 6" xfId="7593"/>
    <cellStyle name="60% - Accent4 2 7 7" xfId="7594"/>
    <cellStyle name="60% - Accent4 2 7 8" xfId="7595"/>
    <cellStyle name="60% - Accent4 2 7 9" xfId="7596"/>
    <cellStyle name="60% - Accent4 2 8" xfId="7597"/>
    <cellStyle name="60% - Accent4 2 8 10" xfId="7598"/>
    <cellStyle name="60% - Accent4 2 8 2" xfId="7599"/>
    <cellStyle name="60% - Accent4 2 8 2 10" xfId="7600"/>
    <cellStyle name="60% - Accent4 2 8 2 2" xfId="7601"/>
    <cellStyle name="60% - Accent4 2 8 2 3" xfId="7602"/>
    <cellStyle name="60% - Accent4 2 8 2 4" xfId="7603"/>
    <cellStyle name="60% - Accent4 2 8 2 5" xfId="7604"/>
    <cellStyle name="60% - Accent4 2 8 2 6" xfId="7605"/>
    <cellStyle name="60% - Accent4 2 8 2 7" xfId="7606"/>
    <cellStyle name="60% - Accent4 2 8 2 8" xfId="7607"/>
    <cellStyle name="60% - Accent4 2 8 2 9" xfId="7608"/>
    <cellStyle name="60% - Accent4 2 8 3" xfId="7609"/>
    <cellStyle name="60% - Accent4 2 8 4" xfId="7610"/>
    <cellStyle name="60% - Accent4 2 8 5" xfId="7611"/>
    <cellStyle name="60% - Accent4 2 8 6" xfId="7612"/>
    <cellStyle name="60% - Accent4 2 8 7" xfId="7613"/>
    <cellStyle name="60% - Accent4 2 8 8" xfId="7614"/>
    <cellStyle name="60% - Accent4 2 8 9" xfId="7615"/>
    <cellStyle name="60% - Accent4 2 9" xfId="7616"/>
    <cellStyle name="60% - Accent4 2 9 10" xfId="7617"/>
    <cellStyle name="60% - Accent4 2 9 11" xfId="7618"/>
    <cellStyle name="60% - Accent4 2 9 2" xfId="7619"/>
    <cellStyle name="60% - Accent4 2 9 3" xfId="7620"/>
    <cellStyle name="60% - Accent4 2 9 4" xfId="7621"/>
    <cellStyle name="60% - Accent4 2 9 5" xfId="7622"/>
    <cellStyle name="60% - Accent4 2 9 6" xfId="7623"/>
    <cellStyle name="60% - Accent4 2 9 7" xfId="7624"/>
    <cellStyle name="60% - Accent4 2 9 8" xfId="7625"/>
    <cellStyle name="60% - Accent4 2 9 9" xfId="7626"/>
    <cellStyle name="60% - Accent4 20" xfId="7627"/>
    <cellStyle name="60% - Accent4 21" xfId="7628"/>
    <cellStyle name="60% - Accent4 3" xfId="7629"/>
    <cellStyle name="60% - Accent4 3 10" xfId="7630"/>
    <cellStyle name="60% - Accent4 3 11" xfId="7631"/>
    <cellStyle name="60% - Accent4 3 12" xfId="7632"/>
    <cellStyle name="60% - Accent4 3 13" xfId="7633"/>
    <cellStyle name="60% - Accent4 3 14" xfId="7634"/>
    <cellStyle name="60% - Accent4 3 15" xfId="7635"/>
    <cellStyle name="60% - Accent4 3 16" xfId="7636"/>
    <cellStyle name="60% - Accent4 3 17" xfId="7637"/>
    <cellStyle name="60% - Accent4 3 2" xfId="7638"/>
    <cellStyle name="60% - Accent4 3 2 2" xfId="7639"/>
    <cellStyle name="60% - Accent4 3 2 2 10" xfId="7640"/>
    <cellStyle name="60% - Accent4 3 2 2 2" xfId="7641"/>
    <cellStyle name="60% - Accent4 3 2 2 2 10" xfId="7642"/>
    <cellStyle name="60% - Accent4 3 2 2 2 2" xfId="7643"/>
    <cellStyle name="60% - Accent4 3 2 2 2 3" xfId="7644"/>
    <cellStyle name="60% - Accent4 3 2 2 2 4" xfId="7645"/>
    <cellStyle name="60% - Accent4 3 2 2 2 5" xfId="7646"/>
    <cellStyle name="60% - Accent4 3 2 2 2 6" xfId="7647"/>
    <cellStyle name="60% - Accent4 3 2 2 2 7" xfId="7648"/>
    <cellStyle name="60% - Accent4 3 2 2 2 8" xfId="7649"/>
    <cellStyle name="60% - Accent4 3 2 2 2 9" xfId="7650"/>
    <cellStyle name="60% - Accent4 3 2 2 3" xfId="7651"/>
    <cellStyle name="60% - Accent4 3 2 2 4" xfId="7652"/>
    <cellStyle name="60% - Accent4 3 2 2 5" xfId="7653"/>
    <cellStyle name="60% - Accent4 3 2 2 6" xfId="7654"/>
    <cellStyle name="60% - Accent4 3 2 2 7" xfId="7655"/>
    <cellStyle name="60% - Accent4 3 2 2 8" xfId="7656"/>
    <cellStyle name="60% - Accent4 3 2 2 9" xfId="7657"/>
    <cellStyle name="60% - Accent4 3 3" xfId="7658"/>
    <cellStyle name="60% - Accent4 3 3 10" xfId="7659"/>
    <cellStyle name="60% - Accent4 3 3 2" xfId="7660"/>
    <cellStyle name="60% - Accent4 3 3 2 10" xfId="7661"/>
    <cellStyle name="60% - Accent4 3 3 2 2" xfId="7662"/>
    <cellStyle name="60% - Accent4 3 3 2 3" xfId="7663"/>
    <cellStyle name="60% - Accent4 3 3 2 4" xfId="7664"/>
    <cellStyle name="60% - Accent4 3 3 2 5" xfId="7665"/>
    <cellStyle name="60% - Accent4 3 3 2 6" xfId="7666"/>
    <cellStyle name="60% - Accent4 3 3 2 7" xfId="7667"/>
    <cellStyle name="60% - Accent4 3 3 2 8" xfId="7668"/>
    <cellStyle name="60% - Accent4 3 3 2 9" xfId="7669"/>
    <cellStyle name="60% - Accent4 3 3 3" xfId="7670"/>
    <cellStyle name="60% - Accent4 3 3 4" xfId="7671"/>
    <cellStyle name="60% - Accent4 3 3 5" xfId="7672"/>
    <cellStyle name="60% - Accent4 3 3 6" xfId="7673"/>
    <cellStyle name="60% - Accent4 3 3 7" xfId="7674"/>
    <cellStyle name="60% - Accent4 3 3 8" xfId="7675"/>
    <cellStyle name="60% - Accent4 3 3 9" xfId="7676"/>
    <cellStyle name="60% - Accent4 3 4" xfId="7677"/>
    <cellStyle name="60% - Accent4 3 4 10" xfId="7678"/>
    <cellStyle name="60% - Accent4 3 4 2" xfId="7679"/>
    <cellStyle name="60% - Accent4 3 4 2 10" xfId="7680"/>
    <cellStyle name="60% - Accent4 3 4 2 2" xfId="7681"/>
    <cellStyle name="60% - Accent4 3 4 2 3" xfId="7682"/>
    <cellStyle name="60% - Accent4 3 4 2 4" xfId="7683"/>
    <cellStyle name="60% - Accent4 3 4 2 5" xfId="7684"/>
    <cellStyle name="60% - Accent4 3 4 2 6" xfId="7685"/>
    <cellStyle name="60% - Accent4 3 4 2 7" xfId="7686"/>
    <cellStyle name="60% - Accent4 3 4 2 8" xfId="7687"/>
    <cellStyle name="60% - Accent4 3 4 2 9" xfId="7688"/>
    <cellStyle name="60% - Accent4 3 4 3" xfId="7689"/>
    <cellStyle name="60% - Accent4 3 4 4" xfId="7690"/>
    <cellStyle name="60% - Accent4 3 4 5" xfId="7691"/>
    <cellStyle name="60% - Accent4 3 4 6" xfId="7692"/>
    <cellStyle name="60% - Accent4 3 4 7" xfId="7693"/>
    <cellStyle name="60% - Accent4 3 4 8" xfId="7694"/>
    <cellStyle name="60% - Accent4 3 4 9" xfId="7695"/>
    <cellStyle name="60% - Accent4 3 5" xfId="7696"/>
    <cellStyle name="60% - Accent4 3 5 10" xfId="7697"/>
    <cellStyle name="60% - Accent4 3 5 2" xfId="7698"/>
    <cellStyle name="60% - Accent4 3 5 2 10" xfId="7699"/>
    <cellStyle name="60% - Accent4 3 5 2 2" xfId="7700"/>
    <cellStyle name="60% - Accent4 3 5 2 3" xfId="7701"/>
    <cellStyle name="60% - Accent4 3 5 2 4" xfId="7702"/>
    <cellStyle name="60% - Accent4 3 5 2 5" xfId="7703"/>
    <cellStyle name="60% - Accent4 3 5 2 6" xfId="7704"/>
    <cellStyle name="60% - Accent4 3 5 2 7" xfId="7705"/>
    <cellStyle name="60% - Accent4 3 5 2 8" xfId="7706"/>
    <cellStyle name="60% - Accent4 3 5 2 9" xfId="7707"/>
    <cellStyle name="60% - Accent4 3 5 3" xfId="7708"/>
    <cellStyle name="60% - Accent4 3 5 4" xfId="7709"/>
    <cellStyle name="60% - Accent4 3 5 5" xfId="7710"/>
    <cellStyle name="60% - Accent4 3 5 6" xfId="7711"/>
    <cellStyle name="60% - Accent4 3 5 7" xfId="7712"/>
    <cellStyle name="60% - Accent4 3 5 8" xfId="7713"/>
    <cellStyle name="60% - Accent4 3 5 9" xfId="7714"/>
    <cellStyle name="60% - Accent4 3 6" xfId="7715"/>
    <cellStyle name="60% - Accent4 3 6 10" xfId="7716"/>
    <cellStyle name="60% - Accent4 3 6 2" xfId="7717"/>
    <cellStyle name="60% - Accent4 3 6 2 10" xfId="7718"/>
    <cellStyle name="60% - Accent4 3 6 2 2" xfId="7719"/>
    <cellStyle name="60% - Accent4 3 6 2 3" xfId="7720"/>
    <cellStyle name="60% - Accent4 3 6 2 4" xfId="7721"/>
    <cellStyle name="60% - Accent4 3 6 2 5" xfId="7722"/>
    <cellStyle name="60% - Accent4 3 6 2 6" xfId="7723"/>
    <cellStyle name="60% - Accent4 3 6 2 7" xfId="7724"/>
    <cellStyle name="60% - Accent4 3 6 2 8" xfId="7725"/>
    <cellStyle name="60% - Accent4 3 6 2 9" xfId="7726"/>
    <cellStyle name="60% - Accent4 3 6 3" xfId="7727"/>
    <cellStyle name="60% - Accent4 3 6 4" xfId="7728"/>
    <cellStyle name="60% - Accent4 3 6 5" xfId="7729"/>
    <cellStyle name="60% - Accent4 3 6 6" xfId="7730"/>
    <cellStyle name="60% - Accent4 3 6 7" xfId="7731"/>
    <cellStyle name="60% - Accent4 3 6 8" xfId="7732"/>
    <cellStyle name="60% - Accent4 3 6 9" xfId="7733"/>
    <cellStyle name="60% - Accent4 3 7" xfId="7734"/>
    <cellStyle name="60% - Accent4 3 7 10" xfId="7735"/>
    <cellStyle name="60% - Accent4 3 7 2" xfId="7736"/>
    <cellStyle name="60% - Accent4 3 7 2 10" xfId="7737"/>
    <cellStyle name="60% - Accent4 3 7 2 2" xfId="7738"/>
    <cellStyle name="60% - Accent4 3 7 2 3" xfId="7739"/>
    <cellStyle name="60% - Accent4 3 7 2 4" xfId="7740"/>
    <cellStyle name="60% - Accent4 3 7 2 5" xfId="7741"/>
    <cellStyle name="60% - Accent4 3 7 2 6" xfId="7742"/>
    <cellStyle name="60% - Accent4 3 7 2 7" xfId="7743"/>
    <cellStyle name="60% - Accent4 3 7 2 8" xfId="7744"/>
    <cellStyle name="60% - Accent4 3 7 2 9" xfId="7745"/>
    <cellStyle name="60% - Accent4 3 7 3" xfId="7746"/>
    <cellStyle name="60% - Accent4 3 7 4" xfId="7747"/>
    <cellStyle name="60% - Accent4 3 7 5" xfId="7748"/>
    <cellStyle name="60% - Accent4 3 7 6" xfId="7749"/>
    <cellStyle name="60% - Accent4 3 7 7" xfId="7750"/>
    <cellStyle name="60% - Accent4 3 7 8" xfId="7751"/>
    <cellStyle name="60% - Accent4 3 7 9" xfId="7752"/>
    <cellStyle name="60% - Accent4 3 8" xfId="7753"/>
    <cellStyle name="60% - Accent4 3 8 10" xfId="7754"/>
    <cellStyle name="60% - Accent4 3 8 2" xfId="7755"/>
    <cellStyle name="60% - Accent4 3 8 2 10" xfId="7756"/>
    <cellStyle name="60% - Accent4 3 8 2 2" xfId="7757"/>
    <cellStyle name="60% - Accent4 3 8 2 3" xfId="7758"/>
    <cellStyle name="60% - Accent4 3 8 2 4" xfId="7759"/>
    <cellStyle name="60% - Accent4 3 8 2 5" xfId="7760"/>
    <cellStyle name="60% - Accent4 3 8 2 6" xfId="7761"/>
    <cellStyle name="60% - Accent4 3 8 2 7" xfId="7762"/>
    <cellStyle name="60% - Accent4 3 8 2 8" xfId="7763"/>
    <cellStyle name="60% - Accent4 3 8 2 9" xfId="7764"/>
    <cellStyle name="60% - Accent4 3 8 3" xfId="7765"/>
    <cellStyle name="60% - Accent4 3 8 4" xfId="7766"/>
    <cellStyle name="60% - Accent4 3 8 5" xfId="7767"/>
    <cellStyle name="60% - Accent4 3 8 6" xfId="7768"/>
    <cellStyle name="60% - Accent4 3 8 7" xfId="7769"/>
    <cellStyle name="60% - Accent4 3 8 8" xfId="7770"/>
    <cellStyle name="60% - Accent4 3 8 9" xfId="7771"/>
    <cellStyle name="60% - Accent4 3 9" xfId="7772"/>
    <cellStyle name="60% - Accent4 3 9 10" xfId="7773"/>
    <cellStyle name="60% - Accent4 3 9 2" xfId="7774"/>
    <cellStyle name="60% - Accent4 3 9 3" xfId="7775"/>
    <cellStyle name="60% - Accent4 3 9 4" xfId="7776"/>
    <cellStyle name="60% - Accent4 3 9 5" xfId="7777"/>
    <cellStyle name="60% - Accent4 3 9 6" xfId="7778"/>
    <cellStyle name="60% - Accent4 3 9 7" xfId="7779"/>
    <cellStyle name="60% - Accent4 3 9 8" xfId="7780"/>
    <cellStyle name="60% - Accent4 3 9 9" xfId="7781"/>
    <cellStyle name="60% - Accent4 4" xfId="7782"/>
    <cellStyle name="60% - Accent4 4 10" xfId="7783"/>
    <cellStyle name="60% - Accent4 4 2" xfId="7784"/>
    <cellStyle name="60% - Accent4 4 2 10" xfId="7785"/>
    <cellStyle name="60% - Accent4 4 2 2" xfId="7786"/>
    <cellStyle name="60% - Accent4 4 2 3" xfId="7787"/>
    <cellStyle name="60% - Accent4 4 2 4" xfId="7788"/>
    <cellStyle name="60% - Accent4 4 2 5" xfId="7789"/>
    <cellStyle name="60% - Accent4 4 2 6" xfId="7790"/>
    <cellStyle name="60% - Accent4 4 2 7" xfId="7791"/>
    <cellStyle name="60% - Accent4 4 2 8" xfId="7792"/>
    <cellStyle name="60% - Accent4 4 2 9" xfId="7793"/>
    <cellStyle name="60% - Accent4 4 3" xfId="7794"/>
    <cellStyle name="60% - Accent4 4 4" xfId="7795"/>
    <cellStyle name="60% - Accent4 4 5" xfId="7796"/>
    <cellStyle name="60% - Accent4 4 6" xfId="7797"/>
    <cellStyle name="60% - Accent4 4 7" xfId="7798"/>
    <cellStyle name="60% - Accent4 4 8" xfId="7799"/>
    <cellStyle name="60% - Accent4 4 9" xfId="7800"/>
    <cellStyle name="60% - Accent4 5" xfId="7801"/>
    <cellStyle name="60% - Accent4 5 10" xfId="7802"/>
    <cellStyle name="60% - Accent4 5 11" xfId="7803"/>
    <cellStyle name="60% - Accent4 5 2" xfId="7804"/>
    <cellStyle name="60% - Accent4 5 3" xfId="7805"/>
    <cellStyle name="60% - Accent4 5 3 10" xfId="7806"/>
    <cellStyle name="60% - Accent4 5 3 2" xfId="7807"/>
    <cellStyle name="60% - Accent4 5 3 3" xfId="7808"/>
    <cellStyle name="60% - Accent4 5 3 4" xfId="7809"/>
    <cellStyle name="60% - Accent4 5 3 5" xfId="7810"/>
    <cellStyle name="60% - Accent4 5 3 6" xfId="7811"/>
    <cellStyle name="60% - Accent4 5 3 7" xfId="7812"/>
    <cellStyle name="60% - Accent4 5 3 8" xfId="7813"/>
    <cellStyle name="60% - Accent4 5 3 9" xfId="7814"/>
    <cellStyle name="60% - Accent4 5 4" xfId="7815"/>
    <cellStyle name="60% - Accent4 5 5" xfId="7816"/>
    <cellStyle name="60% - Accent4 5 6" xfId="7817"/>
    <cellStyle name="60% - Accent4 5 7" xfId="7818"/>
    <cellStyle name="60% - Accent4 5 8" xfId="7819"/>
    <cellStyle name="60% - Accent4 5 9" xfId="7820"/>
    <cellStyle name="60% - Accent4 6" xfId="7821"/>
    <cellStyle name="60% - Accent4 7" xfId="7822"/>
    <cellStyle name="60% - Accent4 8" xfId="7823"/>
    <cellStyle name="60% - Accent4 9" xfId="7824"/>
    <cellStyle name="60% - Accent5 10" xfId="7825"/>
    <cellStyle name="60% - Accent5 11" xfId="7826"/>
    <cellStyle name="60% - Accent5 12" xfId="7827"/>
    <cellStyle name="60% - Accent5 13" xfId="7828"/>
    <cellStyle name="60% - Accent5 14" xfId="7829"/>
    <cellStyle name="60% - Accent5 14 2" xfId="7830"/>
    <cellStyle name="60% - Accent5 14 3" xfId="7831"/>
    <cellStyle name="60% - Accent5 15" xfId="7832"/>
    <cellStyle name="60% - Accent5 16" xfId="7833"/>
    <cellStyle name="60% - Accent5 17" xfId="7834"/>
    <cellStyle name="60% - Accent5 18" xfId="7835"/>
    <cellStyle name="60% - Accent5 19" xfId="7836"/>
    <cellStyle name="60% - Accent5 2" xfId="7837"/>
    <cellStyle name="60% - Accent5 2 10" xfId="7838"/>
    <cellStyle name="60% - Accent5 2 10 10" xfId="7839"/>
    <cellStyle name="60% - Accent5 2 10 2" xfId="7840"/>
    <cellStyle name="60% - Accent5 2 10 2 10" xfId="7841"/>
    <cellStyle name="60% - Accent5 2 10 2 2" xfId="7842"/>
    <cellStyle name="60% - Accent5 2 10 2 3" xfId="7843"/>
    <cellStyle name="60% - Accent5 2 10 2 4" xfId="7844"/>
    <cellStyle name="60% - Accent5 2 10 2 5" xfId="7845"/>
    <cellStyle name="60% - Accent5 2 10 2 6" xfId="7846"/>
    <cellStyle name="60% - Accent5 2 10 2 7" xfId="7847"/>
    <cellStyle name="60% - Accent5 2 10 2 8" xfId="7848"/>
    <cellStyle name="60% - Accent5 2 10 2 9" xfId="7849"/>
    <cellStyle name="60% - Accent5 2 10 3" xfId="7850"/>
    <cellStyle name="60% - Accent5 2 10 4" xfId="7851"/>
    <cellStyle name="60% - Accent5 2 10 5" xfId="7852"/>
    <cellStyle name="60% - Accent5 2 10 6" xfId="7853"/>
    <cellStyle name="60% - Accent5 2 10 7" xfId="7854"/>
    <cellStyle name="60% - Accent5 2 10 8" xfId="7855"/>
    <cellStyle name="60% - Accent5 2 10 9" xfId="7856"/>
    <cellStyle name="60% - Accent5 2 11" xfId="7857"/>
    <cellStyle name="60% - Accent5 2 11 10" xfId="7858"/>
    <cellStyle name="60% - Accent5 2 11 2" xfId="7859"/>
    <cellStyle name="60% - Accent5 2 11 2 10" xfId="7860"/>
    <cellStyle name="60% - Accent5 2 11 2 2" xfId="7861"/>
    <cellStyle name="60% - Accent5 2 11 2 3" xfId="7862"/>
    <cellStyle name="60% - Accent5 2 11 2 4" xfId="7863"/>
    <cellStyle name="60% - Accent5 2 11 2 5" xfId="7864"/>
    <cellStyle name="60% - Accent5 2 11 2 6" xfId="7865"/>
    <cellStyle name="60% - Accent5 2 11 2 7" xfId="7866"/>
    <cellStyle name="60% - Accent5 2 11 2 8" xfId="7867"/>
    <cellStyle name="60% - Accent5 2 11 2 9" xfId="7868"/>
    <cellStyle name="60% - Accent5 2 11 3" xfId="7869"/>
    <cellStyle name="60% - Accent5 2 11 4" xfId="7870"/>
    <cellStyle name="60% - Accent5 2 11 5" xfId="7871"/>
    <cellStyle name="60% - Accent5 2 11 6" xfId="7872"/>
    <cellStyle name="60% - Accent5 2 11 7" xfId="7873"/>
    <cellStyle name="60% - Accent5 2 11 8" xfId="7874"/>
    <cellStyle name="60% - Accent5 2 11 9" xfId="7875"/>
    <cellStyle name="60% - Accent5 2 12" xfId="7876"/>
    <cellStyle name="60% - Accent5 2 13" xfId="7877"/>
    <cellStyle name="60% - Accent5 2 14" xfId="7878"/>
    <cellStyle name="60% - Accent5 2 15" xfId="7879"/>
    <cellStyle name="60% - Accent5 2 16" xfId="7880"/>
    <cellStyle name="60% - Accent5 2 17" xfId="7881"/>
    <cellStyle name="60% - Accent5 2 18" xfId="7882"/>
    <cellStyle name="60% - Accent5 2 2" xfId="7883"/>
    <cellStyle name="60% - Accent5 2 2 10" xfId="7884"/>
    <cellStyle name="60% - Accent5 2 2 11" xfId="7885"/>
    <cellStyle name="60% - Accent5 2 2 12" xfId="7886"/>
    <cellStyle name="60% - Accent5 2 2 12 10" xfId="7887"/>
    <cellStyle name="60% - Accent5 2 2 12 2" xfId="7888"/>
    <cellStyle name="60% - Accent5 2 2 12 3" xfId="7889"/>
    <cellStyle name="60% - Accent5 2 2 12 4" xfId="7890"/>
    <cellStyle name="60% - Accent5 2 2 12 5" xfId="7891"/>
    <cellStyle name="60% - Accent5 2 2 12 6" xfId="7892"/>
    <cellStyle name="60% - Accent5 2 2 12 7" xfId="7893"/>
    <cellStyle name="60% - Accent5 2 2 12 8" xfId="7894"/>
    <cellStyle name="60% - Accent5 2 2 12 9" xfId="7895"/>
    <cellStyle name="60% - Accent5 2 2 13" xfId="7896"/>
    <cellStyle name="60% - Accent5 2 2 14" xfId="7897"/>
    <cellStyle name="60% - Accent5 2 2 15" xfId="7898"/>
    <cellStyle name="60% - Accent5 2 2 16" xfId="7899"/>
    <cellStyle name="60% - Accent5 2 2 17" xfId="7900"/>
    <cellStyle name="60% - Accent5 2 2 18" xfId="7901"/>
    <cellStyle name="60% - Accent5 2 2 19" xfId="7902"/>
    <cellStyle name="60% - Accent5 2 2 2" xfId="7903"/>
    <cellStyle name="60% - Accent5 2 2 2 2" xfId="7904"/>
    <cellStyle name="60% - Accent5 2 2 2 2 10" xfId="7905"/>
    <cellStyle name="60% - Accent5 2 2 2 2 11" xfId="7906"/>
    <cellStyle name="60% - Accent5 2 2 2 2 12" xfId="7907"/>
    <cellStyle name="60% - Accent5 2 2 2 2 13" xfId="7908"/>
    <cellStyle name="60% - Accent5 2 2 2 2 14" xfId="7909"/>
    <cellStyle name="60% - Accent5 2 2 2 2 2" xfId="7910"/>
    <cellStyle name="60% - Accent5 2 2 2 2 2 2" xfId="7911"/>
    <cellStyle name="60% - Accent5 2 2 2 2 3" xfId="7912"/>
    <cellStyle name="60% - Accent5 2 2 2 2 4" xfId="7913"/>
    <cellStyle name="60% - Accent5 2 2 2 2 5" xfId="7914"/>
    <cellStyle name="60% - Accent5 2 2 2 2 6" xfId="7915"/>
    <cellStyle name="60% - Accent5 2 2 2 2 6 10" xfId="7916"/>
    <cellStyle name="60% - Accent5 2 2 2 2 6 2" xfId="7917"/>
    <cellStyle name="60% - Accent5 2 2 2 2 6 3" xfId="7918"/>
    <cellStyle name="60% - Accent5 2 2 2 2 6 4" xfId="7919"/>
    <cellStyle name="60% - Accent5 2 2 2 2 6 5" xfId="7920"/>
    <cellStyle name="60% - Accent5 2 2 2 2 6 6" xfId="7921"/>
    <cellStyle name="60% - Accent5 2 2 2 2 6 7" xfId="7922"/>
    <cellStyle name="60% - Accent5 2 2 2 2 6 8" xfId="7923"/>
    <cellStyle name="60% - Accent5 2 2 2 2 6 9" xfId="7924"/>
    <cellStyle name="60% - Accent5 2 2 2 2 7" xfId="7925"/>
    <cellStyle name="60% - Accent5 2 2 2 2 8" xfId="7926"/>
    <cellStyle name="60% - Accent5 2 2 2 2 9" xfId="7927"/>
    <cellStyle name="60% - Accent5 2 2 2 3" xfId="7928"/>
    <cellStyle name="60% - Accent5 2 2 2 3 10" xfId="7929"/>
    <cellStyle name="60% - Accent5 2 2 2 3 11" xfId="7930"/>
    <cellStyle name="60% - Accent5 2 2 2 3 2" xfId="7931"/>
    <cellStyle name="60% - Accent5 2 2 2 3 3" xfId="7932"/>
    <cellStyle name="60% - Accent5 2 2 2 3 4" xfId="7933"/>
    <cellStyle name="60% - Accent5 2 2 2 3 5" xfId="7934"/>
    <cellStyle name="60% - Accent5 2 2 2 3 6" xfId="7935"/>
    <cellStyle name="60% - Accent5 2 2 2 3 7" xfId="7936"/>
    <cellStyle name="60% - Accent5 2 2 2 3 8" xfId="7937"/>
    <cellStyle name="60% - Accent5 2 2 2 3 9" xfId="7938"/>
    <cellStyle name="60% - Accent5 2 2 2 4" xfId="7939"/>
    <cellStyle name="60% - Accent5 2 2 2 4 10" xfId="7940"/>
    <cellStyle name="60% - Accent5 2 2 2 4 2" xfId="7941"/>
    <cellStyle name="60% - Accent5 2 2 2 4 2 10" xfId="7942"/>
    <cellStyle name="60% - Accent5 2 2 2 4 2 2" xfId="7943"/>
    <cellStyle name="60% - Accent5 2 2 2 4 2 3" xfId="7944"/>
    <cellStyle name="60% - Accent5 2 2 2 4 2 4" xfId="7945"/>
    <cellStyle name="60% - Accent5 2 2 2 4 2 5" xfId="7946"/>
    <cellStyle name="60% - Accent5 2 2 2 4 2 6" xfId="7947"/>
    <cellStyle name="60% - Accent5 2 2 2 4 2 7" xfId="7948"/>
    <cellStyle name="60% - Accent5 2 2 2 4 2 8" xfId="7949"/>
    <cellStyle name="60% - Accent5 2 2 2 4 2 9" xfId="7950"/>
    <cellStyle name="60% - Accent5 2 2 2 4 3" xfId="7951"/>
    <cellStyle name="60% - Accent5 2 2 2 4 4" xfId="7952"/>
    <cellStyle name="60% - Accent5 2 2 2 4 5" xfId="7953"/>
    <cellStyle name="60% - Accent5 2 2 2 4 6" xfId="7954"/>
    <cellStyle name="60% - Accent5 2 2 2 4 7" xfId="7955"/>
    <cellStyle name="60% - Accent5 2 2 2 4 8" xfId="7956"/>
    <cellStyle name="60% - Accent5 2 2 2 4 9" xfId="7957"/>
    <cellStyle name="60% - Accent5 2 2 2 5" xfId="7958"/>
    <cellStyle name="60% - Accent5 2 2 2 5 10" xfId="7959"/>
    <cellStyle name="60% - Accent5 2 2 2 5 2" xfId="7960"/>
    <cellStyle name="60% - Accent5 2 2 2 5 2 10" xfId="7961"/>
    <cellStyle name="60% - Accent5 2 2 2 5 2 2" xfId="7962"/>
    <cellStyle name="60% - Accent5 2 2 2 5 2 3" xfId="7963"/>
    <cellStyle name="60% - Accent5 2 2 2 5 2 4" xfId="7964"/>
    <cellStyle name="60% - Accent5 2 2 2 5 2 5" xfId="7965"/>
    <cellStyle name="60% - Accent5 2 2 2 5 2 6" xfId="7966"/>
    <cellStyle name="60% - Accent5 2 2 2 5 2 7" xfId="7967"/>
    <cellStyle name="60% - Accent5 2 2 2 5 2 8" xfId="7968"/>
    <cellStyle name="60% - Accent5 2 2 2 5 2 9" xfId="7969"/>
    <cellStyle name="60% - Accent5 2 2 2 5 3" xfId="7970"/>
    <cellStyle name="60% - Accent5 2 2 2 5 4" xfId="7971"/>
    <cellStyle name="60% - Accent5 2 2 2 5 5" xfId="7972"/>
    <cellStyle name="60% - Accent5 2 2 2 5 6" xfId="7973"/>
    <cellStyle name="60% - Accent5 2 2 2 5 7" xfId="7974"/>
    <cellStyle name="60% - Accent5 2 2 2 5 8" xfId="7975"/>
    <cellStyle name="60% - Accent5 2 2 2 5 9" xfId="7976"/>
    <cellStyle name="60% - Accent5 2 2 20" xfId="7977"/>
    <cellStyle name="60% - Accent5 2 2 3" xfId="7978"/>
    <cellStyle name="60% - Accent5 2 2 4" xfId="7979"/>
    <cellStyle name="60% - Accent5 2 2 5" xfId="7980"/>
    <cellStyle name="60% - Accent5 2 2 6" xfId="7981"/>
    <cellStyle name="60% - Accent5 2 2 7" xfId="7982"/>
    <cellStyle name="60% - Accent5 2 2 8" xfId="7983"/>
    <cellStyle name="60% - Accent5 2 2 9" xfId="7984"/>
    <cellStyle name="60% - Accent5 2 2 9 2" xfId="7985"/>
    <cellStyle name="60% - Accent5 2 3" xfId="7986"/>
    <cellStyle name="60% - Accent5 2 3 2" xfId="7987"/>
    <cellStyle name="60% - Accent5 2 3 2 10" xfId="7988"/>
    <cellStyle name="60% - Accent5 2 3 2 2" xfId="7989"/>
    <cellStyle name="60% - Accent5 2 3 2 2 10" xfId="7990"/>
    <cellStyle name="60% - Accent5 2 3 2 2 2" xfId="7991"/>
    <cellStyle name="60% - Accent5 2 3 2 2 3" xfId="7992"/>
    <cellStyle name="60% - Accent5 2 3 2 2 4" xfId="7993"/>
    <cellStyle name="60% - Accent5 2 3 2 2 5" xfId="7994"/>
    <cellStyle name="60% - Accent5 2 3 2 2 6" xfId="7995"/>
    <cellStyle name="60% - Accent5 2 3 2 2 7" xfId="7996"/>
    <cellStyle name="60% - Accent5 2 3 2 2 8" xfId="7997"/>
    <cellStyle name="60% - Accent5 2 3 2 2 9" xfId="7998"/>
    <cellStyle name="60% - Accent5 2 3 2 3" xfId="7999"/>
    <cellStyle name="60% - Accent5 2 3 2 4" xfId="8000"/>
    <cellStyle name="60% - Accent5 2 3 2 5" xfId="8001"/>
    <cellStyle name="60% - Accent5 2 3 2 6" xfId="8002"/>
    <cellStyle name="60% - Accent5 2 3 2 7" xfId="8003"/>
    <cellStyle name="60% - Accent5 2 3 2 8" xfId="8004"/>
    <cellStyle name="60% - Accent5 2 3 2 9" xfId="8005"/>
    <cellStyle name="60% - Accent5 2 4" xfId="8006"/>
    <cellStyle name="60% - Accent5 2 4 10" xfId="8007"/>
    <cellStyle name="60% - Accent5 2 4 2" xfId="8008"/>
    <cellStyle name="60% - Accent5 2 4 2 10" xfId="8009"/>
    <cellStyle name="60% - Accent5 2 4 2 2" xfId="8010"/>
    <cellStyle name="60% - Accent5 2 4 2 3" xfId="8011"/>
    <cellStyle name="60% - Accent5 2 4 2 4" xfId="8012"/>
    <cellStyle name="60% - Accent5 2 4 2 5" xfId="8013"/>
    <cellStyle name="60% - Accent5 2 4 2 6" xfId="8014"/>
    <cellStyle name="60% - Accent5 2 4 2 7" xfId="8015"/>
    <cellStyle name="60% - Accent5 2 4 2 8" xfId="8016"/>
    <cellStyle name="60% - Accent5 2 4 2 9" xfId="8017"/>
    <cellStyle name="60% - Accent5 2 4 3" xfId="8018"/>
    <cellStyle name="60% - Accent5 2 4 4" xfId="8019"/>
    <cellStyle name="60% - Accent5 2 4 5" xfId="8020"/>
    <cellStyle name="60% - Accent5 2 4 6" xfId="8021"/>
    <cellStyle name="60% - Accent5 2 4 7" xfId="8022"/>
    <cellStyle name="60% - Accent5 2 4 8" xfId="8023"/>
    <cellStyle name="60% - Accent5 2 4 9" xfId="8024"/>
    <cellStyle name="60% - Accent5 2 5" xfId="8025"/>
    <cellStyle name="60% - Accent5 2 5 10" xfId="8026"/>
    <cellStyle name="60% - Accent5 2 5 2" xfId="8027"/>
    <cellStyle name="60% - Accent5 2 5 2 10" xfId="8028"/>
    <cellStyle name="60% - Accent5 2 5 2 2" xfId="8029"/>
    <cellStyle name="60% - Accent5 2 5 2 3" xfId="8030"/>
    <cellStyle name="60% - Accent5 2 5 2 4" xfId="8031"/>
    <cellStyle name="60% - Accent5 2 5 2 5" xfId="8032"/>
    <cellStyle name="60% - Accent5 2 5 2 6" xfId="8033"/>
    <cellStyle name="60% - Accent5 2 5 2 7" xfId="8034"/>
    <cellStyle name="60% - Accent5 2 5 2 8" xfId="8035"/>
    <cellStyle name="60% - Accent5 2 5 2 9" xfId="8036"/>
    <cellStyle name="60% - Accent5 2 5 3" xfId="8037"/>
    <cellStyle name="60% - Accent5 2 5 4" xfId="8038"/>
    <cellStyle name="60% - Accent5 2 5 5" xfId="8039"/>
    <cellStyle name="60% - Accent5 2 5 6" xfId="8040"/>
    <cellStyle name="60% - Accent5 2 5 7" xfId="8041"/>
    <cellStyle name="60% - Accent5 2 5 8" xfId="8042"/>
    <cellStyle name="60% - Accent5 2 5 9" xfId="8043"/>
    <cellStyle name="60% - Accent5 2 6" xfId="8044"/>
    <cellStyle name="60% - Accent5 2 6 10" xfId="8045"/>
    <cellStyle name="60% - Accent5 2 6 2" xfId="8046"/>
    <cellStyle name="60% - Accent5 2 6 2 10" xfId="8047"/>
    <cellStyle name="60% - Accent5 2 6 2 2" xfId="8048"/>
    <cellStyle name="60% - Accent5 2 6 2 3" xfId="8049"/>
    <cellStyle name="60% - Accent5 2 6 2 4" xfId="8050"/>
    <cellStyle name="60% - Accent5 2 6 2 5" xfId="8051"/>
    <cellStyle name="60% - Accent5 2 6 2 6" xfId="8052"/>
    <cellStyle name="60% - Accent5 2 6 2 7" xfId="8053"/>
    <cellStyle name="60% - Accent5 2 6 2 8" xfId="8054"/>
    <cellStyle name="60% - Accent5 2 6 2 9" xfId="8055"/>
    <cellStyle name="60% - Accent5 2 6 3" xfId="8056"/>
    <cellStyle name="60% - Accent5 2 6 4" xfId="8057"/>
    <cellStyle name="60% - Accent5 2 6 5" xfId="8058"/>
    <cellStyle name="60% - Accent5 2 6 6" xfId="8059"/>
    <cellStyle name="60% - Accent5 2 6 7" xfId="8060"/>
    <cellStyle name="60% - Accent5 2 6 8" xfId="8061"/>
    <cellStyle name="60% - Accent5 2 6 9" xfId="8062"/>
    <cellStyle name="60% - Accent5 2 7" xfId="8063"/>
    <cellStyle name="60% - Accent5 2 7 10" xfId="8064"/>
    <cellStyle name="60% - Accent5 2 7 2" xfId="8065"/>
    <cellStyle name="60% - Accent5 2 7 2 10" xfId="8066"/>
    <cellStyle name="60% - Accent5 2 7 2 2" xfId="8067"/>
    <cellStyle name="60% - Accent5 2 7 2 3" xfId="8068"/>
    <cellStyle name="60% - Accent5 2 7 2 4" xfId="8069"/>
    <cellStyle name="60% - Accent5 2 7 2 5" xfId="8070"/>
    <cellStyle name="60% - Accent5 2 7 2 6" xfId="8071"/>
    <cellStyle name="60% - Accent5 2 7 2 7" xfId="8072"/>
    <cellStyle name="60% - Accent5 2 7 2 8" xfId="8073"/>
    <cellStyle name="60% - Accent5 2 7 2 9" xfId="8074"/>
    <cellStyle name="60% - Accent5 2 7 3" xfId="8075"/>
    <cellStyle name="60% - Accent5 2 7 4" xfId="8076"/>
    <cellStyle name="60% - Accent5 2 7 5" xfId="8077"/>
    <cellStyle name="60% - Accent5 2 7 6" xfId="8078"/>
    <cellStyle name="60% - Accent5 2 7 7" xfId="8079"/>
    <cellStyle name="60% - Accent5 2 7 8" xfId="8080"/>
    <cellStyle name="60% - Accent5 2 7 9" xfId="8081"/>
    <cellStyle name="60% - Accent5 2 8" xfId="8082"/>
    <cellStyle name="60% - Accent5 2 8 10" xfId="8083"/>
    <cellStyle name="60% - Accent5 2 8 2" xfId="8084"/>
    <cellStyle name="60% - Accent5 2 8 2 10" xfId="8085"/>
    <cellStyle name="60% - Accent5 2 8 2 2" xfId="8086"/>
    <cellStyle name="60% - Accent5 2 8 2 3" xfId="8087"/>
    <cellStyle name="60% - Accent5 2 8 2 4" xfId="8088"/>
    <cellStyle name="60% - Accent5 2 8 2 5" xfId="8089"/>
    <cellStyle name="60% - Accent5 2 8 2 6" xfId="8090"/>
    <cellStyle name="60% - Accent5 2 8 2 7" xfId="8091"/>
    <cellStyle name="60% - Accent5 2 8 2 8" xfId="8092"/>
    <cellStyle name="60% - Accent5 2 8 2 9" xfId="8093"/>
    <cellStyle name="60% - Accent5 2 8 3" xfId="8094"/>
    <cellStyle name="60% - Accent5 2 8 4" xfId="8095"/>
    <cellStyle name="60% - Accent5 2 8 5" xfId="8096"/>
    <cellStyle name="60% - Accent5 2 8 6" xfId="8097"/>
    <cellStyle name="60% - Accent5 2 8 7" xfId="8098"/>
    <cellStyle name="60% - Accent5 2 8 8" xfId="8099"/>
    <cellStyle name="60% - Accent5 2 8 9" xfId="8100"/>
    <cellStyle name="60% - Accent5 2 9" xfId="8101"/>
    <cellStyle name="60% - Accent5 2 9 10" xfId="8102"/>
    <cellStyle name="60% - Accent5 2 9 11" xfId="8103"/>
    <cellStyle name="60% - Accent5 2 9 2" xfId="8104"/>
    <cellStyle name="60% - Accent5 2 9 3" xfId="8105"/>
    <cellStyle name="60% - Accent5 2 9 4" xfId="8106"/>
    <cellStyle name="60% - Accent5 2 9 5" xfId="8107"/>
    <cellStyle name="60% - Accent5 2 9 6" xfId="8108"/>
    <cellStyle name="60% - Accent5 2 9 7" xfId="8109"/>
    <cellStyle name="60% - Accent5 2 9 8" xfId="8110"/>
    <cellStyle name="60% - Accent5 2 9 9" xfId="8111"/>
    <cellStyle name="60% - Accent5 20" xfId="8112"/>
    <cellStyle name="60% - Accent5 21" xfId="8113"/>
    <cellStyle name="60% - Accent5 3" xfId="8114"/>
    <cellStyle name="60% - Accent5 3 10" xfId="8115"/>
    <cellStyle name="60% - Accent5 3 11" xfId="8116"/>
    <cellStyle name="60% - Accent5 3 12" xfId="8117"/>
    <cellStyle name="60% - Accent5 3 13" xfId="8118"/>
    <cellStyle name="60% - Accent5 3 14" xfId="8119"/>
    <cellStyle name="60% - Accent5 3 15" xfId="8120"/>
    <cellStyle name="60% - Accent5 3 16" xfId="8121"/>
    <cellStyle name="60% - Accent5 3 17" xfId="8122"/>
    <cellStyle name="60% - Accent5 3 2" xfId="8123"/>
    <cellStyle name="60% - Accent5 3 2 2" xfId="8124"/>
    <cellStyle name="60% - Accent5 3 2 2 10" xfId="8125"/>
    <cellStyle name="60% - Accent5 3 2 2 2" xfId="8126"/>
    <cellStyle name="60% - Accent5 3 2 2 2 10" xfId="8127"/>
    <cellStyle name="60% - Accent5 3 2 2 2 2" xfId="8128"/>
    <cellStyle name="60% - Accent5 3 2 2 2 3" xfId="8129"/>
    <cellStyle name="60% - Accent5 3 2 2 2 4" xfId="8130"/>
    <cellStyle name="60% - Accent5 3 2 2 2 5" xfId="8131"/>
    <cellStyle name="60% - Accent5 3 2 2 2 6" xfId="8132"/>
    <cellStyle name="60% - Accent5 3 2 2 2 7" xfId="8133"/>
    <cellStyle name="60% - Accent5 3 2 2 2 8" xfId="8134"/>
    <cellStyle name="60% - Accent5 3 2 2 2 9" xfId="8135"/>
    <cellStyle name="60% - Accent5 3 2 2 3" xfId="8136"/>
    <cellStyle name="60% - Accent5 3 2 2 4" xfId="8137"/>
    <cellStyle name="60% - Accent5 3 2 2 5" xfId="8138"/>
    <cellStyle name="60% - Accent5 3 2 2 6" xfId="8139"/>
    <cellStyle name="60% - Accent5 3 2 2 7" xfId="8140"/>
    <cellStyle name="60% - Accent5 3 2 2 8" xfId="8141"/>
    <cellStyle name="60% - Accent5 3 2 2 9" xfId="8142"/>
    <cellStyle name="60% - Accent5 3 3" xfId="8143"/>
    <cellStyle name="60% - Accent5 3 3 10" xfId="8144"/>
    <cellStyle name="60% - Accent5 3 3 2" xfId="8145"/>
    <cellStyle name="60% - Accent5 3 3 2 10" xfId="8146"/>
    <cellStyle name="60% - Accent5 3 3 2 2" xfId="8147"/>
    <cellStyle name="60% - Accent5 3 3 2 3" xfId="8148"/>
    <cellStyle name="60% - Accent5 3 3 2 4" xfId="8149"/>
    <cellStyle name="60% - Accent5 3 3 2 5" xfId="8150"/>
    <cellStyle name="60% - Accent5 3 3 2 6" xfId="8151"/>
    <cellStyle name="60% - Accent5 3 3 2 7" xfId="8152"/>
    <cellStyle name="60% - Accent5 3 3 2 8" xfId="8153"/>
    <cellStyle name="60% - Accent5 3 3 2 9" xfId="8154"/>
    <cellStyle name="60% - Accent5 3 3 3" xfId="8155"/>
    <cellStyle name="60% - Accent5 3 3 4" xfId="8156"/>
    <cellStyle name="60% - Accent5 3 3 5" xfId="8157"/>
    <cellStyle name="60% - Accent5 3 3 6" xfId="8158"/>
    <cellStyle name="60% - Accent5 3 3 7" xfId="8159"/>
    <cellStyle name="60% - Accent5 3 3 8" xfId="8160"/>
    <cellStyle name="60% - Accent5 3 3 9" xfId="8161"/>
    <cellStyle name="60% - Accent5 3 4" xfId="8162"/>
    <cellStyle name="60% - Accent5 3 4 10" xfId="8163"/>
    <cellStyle name="60% - Accent5 3 4 2" xfId="8164"/>
    <cellStyle name="60% - Accent5 3 4 2 10" xfId="8165"/>
    <cellStyle name="60% - Accent5 3 4 2 2" xfId="8166"/>
    <cellStyle name="60% - Accent5 3 4 2 3" xfId="8167"/>
    <cellStyle name="60% - Accent5 3 4 2 4" xfId="8168"/>
    <cellStyle name="60% - Accent5 3 4 2 5" xfId="8169"/>
    <cellStyle name="60% - Accent5 3 4 2 6" xfId="8170"/>
    <cellStyle name="60% - Accent5 3 4 2 7" xfId="8171"/>
    <cellStyle name="60% - Accent5 3 4 2 8" xfId="8172"/>
    <cellStyle name="60% - Accent5 3 4 2 9" xfId="8173"/>
    <cellStyle name="60% - Accent5 3 4 3" xfId="8174"/>
    <cellStyle name="60% - Accent5 3 4 4" xfId="8175"/>
    <cellStyle name="60% - Accent5 3 4 5" xfId="8176"/>
    <cellStyle name="60% - Accent5 3 4 6" xfId="8177"/>
    <cellStyle name="60% - Accent5 3 4 7" xfId="8178"/>
    <cellStyle name="60% - Accent5 3 4 8" xfId="8179"/>
    <cellStyle name="60% - Accent5 3 4 9" xfId="8180"/>
    <cellStyle name="60% - Accent5 3 5" xfId="8181"/>
    <cellStyle name="60% - Accent5 3 5 10" xfId="8182"/>
    <cellStyle name="60% - Accent5 3 5 2" xfId="8183"/>
    <cellStyle name="60% - Accent5 3 5 2 10" xfId="8184"/>
    <cellStyle name="60% - Accent5 3 5 2 2" xfId="8185"/>
    <cellStyle name="60% - Accent5 3 5 2 3" xfId="8186"/>
    <cellStyle name="60% - Accent5 3 5 2 4" xfId="8187"/>
    <cellStyle name="60% - Accent5 3 5 2 5" xfId="8188"/>
    <cellStyle name="60% - Accent5 3 5 2 6" xfId="8189"/>
    <cellStyle name="60% - Accent5 3 5 2 7" xfId="8190"/>
    <cellStyle name="60% - Accent5 3 5 2 8" xfId="8191"/>
    <cellStyle name="60% - Accent5 3 5 2 9" xfId="8192"/>
    <cellStyle name="60% - Accent5 3 5 3" xfId="8193"/>
    <cellStyle name="60% - Accent5 3 5 4" xfId="8194"/>
    <cellStyle name="60% - Accent5 3 5 5" xfId="8195"/>
    <cellStyle name="60% - Accent5 3 5 6" xfId="8196"/>
    <cellStyle name="60% - Accent5 3 5 7" xfId="8197"/>
    <cellStyle name="60% - Accent5 3 5 8" xfId="8198"/>
    <cellStyle name="60% - Accent5 3 5 9" xfId="8199"/>
    <cellStyle name="60% - Accent5 3 6" xfId="8200"/>
    <cellStyle name="60% - Accent5 3 6 10" xfId="8201"/>
    <cellStyle name="60% - Accent5 3 6 2" xfId="8202"/>
    <cellStyle name="60% - Accent5 3 6 2 10" xfId="8203"/>
    <cellStyle name="60% - Accent5 3 6 2 2" xfId="8204"/>
    <cellStyle name="60% - Accent5 3 6 2 3" xfId="8205"/>
    <cellStyle name="60% - Accent5 3 6 2 4" xfId="8206"/>
    <cellStyle name="60% - Accent5 3 6 2 5" xfId="8207"/>
    <cellStyle name="60% - Accent5 3 6 2 6" xfId="8208"/>
    <cellStyle name="60% - Accent5 3 6 2 7" xfId="8209"/>
    <cellStyle name="60% - Accent5 3 6 2 8" xfId="8210"/>
    <cellStyle name="60% - Accent5 3 6 2 9" xfId="8211"/>
    <cellStyle name="60% - Accent5 3 6 3" xfId="8212"/>
    <cellStyle name="60% - Accent5 3 6 4" xfId="8213"/>
    <cellStyle name="60% - Accent5 3 6 5" xfId="8214"/>
    <cellStyle name="60% - Accent5 3 6 6" xfId="8215"/>
    <cellStyle name="60% - Accent5 3 6 7" xfId="8216"/>
    <cellStyle name="60% - Accent5 3 6 8" xfId="8217"/>
    <cellStyle name="60% - Accent5 3 6 9" xfId="8218"/>
    <cellStyle name="60% - Accent5 3 7" xfId="8219"/>
    <cellStyle name="60% - Accent5 3 7 10" xfId="8220"/>
    <cellStyle name="60% - Accent5 3 7 2" xfId="8221"/>
    <cellStyle name="60% - Accent5 3 7 2 10" xfId="8222"/>
    <cellStyle name="60% - Accent5 3 7 2 2" xfId="8223"/>
    <cellStyle name="60% - Accent5 3 7 2 3" xfId="8224"/>
    <cellStyle name="60% - Accent5 3 7 2 4" xfId="8225"/>
    <cellStyle name="60% - Accent5 3 7 2 5" xfId="8226"/>
    <cellStyle name="60% - Accent5 3 7 2 6" xfId="8227"/>
    <cellStyle name="60% - Accent5 3 7 2 7" xfId="8228"/>
    <cellStyle name="60% - Accent5 3 7 2 8" xfId="8229"/>
    <cellStyle name="60% - Accent5 3 7 2 9" xfId="8230"/>
    <cellStyle name="60% - Accent5 3 7 3" xfId="8231"/>
    <cellStyle name="60% - Accent5 3 7 4" xfId="8232"/>
    <cellStyle name="60% - Accent5 3 7 5" xfId="8233"/>
    <cellStyle name="60% - Accent5 3 7 6" xfId="8234"/>
    <cellStyle name="60% - Accent5 3 7 7" xfId="8235"/>
    <cellStyle name="60% - Accent5 3 7 8" xfId="8236"/>
    <cellStyle name="60% - Accent5 3 7 9" xfId="8237"/>
    <cellStyle name="60% - Accent5 3 8" xfId="8238"/>
    <cellStyle name="60% - Accent5 3 8 10" xfId="8239"/>
    <cellStyle name="60% - Accent5 3 8 2" xfId="8240"/>
    <cellStyle name="60% - Accent5 3 8 2 10" xfId="8241"/>
    <cellStyle name="60% - Accent5 3 8 2 2" xfId="8242"/>
    <cellStyle name="60% - Accent5 3 8 2 3" xfId="8243"/>
    <cellStyle name="60% - Accent5 3 8 2 4" xfId="8244"/>
    <cellStyle name="60% - Accent5 3 8 2 5" xfId="8245"/>
    <cellStyle name="60% - Accent5 3 8 2 6" xfId="8246"/>
    <cellStyle name="60% - Accent5 3 8 2 7" xfId="8247"/>
    <cellStyle name="60% - Accent5 3 8 2 8" xfId="8248"/>
    <cellStyle name="60% - Accent5 3 8 2 9" xfId="8249"/>
    <cellStyle name="60% - Accent5 3 8 3" xfId="8250"/>
    <cellStyle name="60% - Accent5 3 8 4" xfId="8251"/>
    <cellStyle name="60% - Accent5 3 8 5" xfId="8252"/>
    <cellStyle name="60% - Accent5 3 8 6" xfId="8253"/>
    <cellStyle name="60% - Accent5 3 8 7" xfId="8254"/>
    <cellStyle name="60% - Accent5 3 8 8" xfId="8255"/>
    <cellStyle name="60% - Accent5 3 8 9" xfId="8256"/>
    <cellStyle name="60% - Accent5 3 9" xfId="8257"/>
    <cellStyle name="60% - Accent5 3 9 10" xfId="8258"/>
    <cellStyle name="60% - Accent5 3 9 2" xfId="8259"/>
    <cellStyle name="60% - Accent5 3 9 3" xfId="8260"/>
    <cellStyle name="60% - Accent5 3 9 4" xfId="8261"/>
    <cellStyle name="60% - Accent5 3 9 5" xfId="8262"/>
    <cellStyle name="60% - Accent5 3 9 6" xfId="8263"/>
    <cellStyle name="60% - Accent5 3 9 7" xfId="8264"/>
    <cellStyle name="60% - Accent5 3 9 8" xfId="8265"/>
    <cellStyle name="60% - Accent5 3 9 9" xfId="8266"/>
    <cellStyle name="60% - Accent5 4" xfId="8267"/>
    <cellStyle name="60% - Accent5 4 10" xfId="8268"/>
    <cellStyle name="60% - Accent5 4 2" xfId="8269"/>
    <cellStyle name="60% - Accent5 4 2 10" xfId="8270"/>
    <cellStyle name="60% - Accent5 4 2 2" xfId="8271"/>
    <cellStyle name="60% - Accent5 4 2 3" xfId="8272"/>
    <cellStyle name="60% - Accent5 4 2 4" xfId="8273"/>
    <cellStyle name="60% - Accent5 4 2 5" xfId="8274"/>
    <cellStyle name="60% - Accent5 4 2 6" xfId="8275"/>
    <cellStyle name="60% - Accent5 4 2 7" xfId="8276"/>
    <cellStyle name="60% - Accent5 4 2 8" xfId="8277"/>
    <cellStyle name="60% - Accent5 4 2 9" xfId="8278"/>
    <cellStyle name="60% - Accent5 4 3" xfId="8279"/>
    <cellStyle name="60% - Accent5 4 4" xfId="8280"/>
    <cellStyle name="60% - Accent5 4 5" xfId="8281"/>
    <cellStyle name="60% - Accent5 4 6" xfId="8282"/>
    <cellStyle name="60% - Accent5 4 7" xfId="8283"/>
    <cellStyle name="60% - Accent5 4 8" xfId="8284"/>
    <cellStyle name="60% - Accent5 4 9" xfId="8285"/>
    <cellStyle name="60% - Accent5 5" xfId="8286"/>
    <cellStyle name="60% - Accent5 5 10" xfId="8287"/>
    <cellStyle name="60% - Accent5 5 11" xfId="8288"/>
    <cellStyle name="60% - Accent5 5 2" xfId="8289"/>
    <cellStyle name="60% - Accent5 5 3" xfId="8290"/>
    <cellStyle name="60% - Accent5 5 3 10" xfId="8291"/>
    <cellStyle name="60% - Accent5 5 3 2" xfId="8292"/>
    <cellStyle name="60% - Accent5 5 3 3" xfId="8293"/>
    <cellStyle name="60% - Accent5 5 3 4" xfId="8294"/>
    <cellStyle name="60% - Accent5 5 3 5" xfId="8295"/>
    <cellStyle name="60% - Accent5 5 3 6" xfId="8296"/>
    <cellStyle name="60% - Accent5 5 3 7" xfId="8297"/>
    <cellStyle name="60% - Accent5 5 3 8" xfId="8298"/>
    <cellStyle name="60% - Accent5 5 3 9" xfId="8299"/>
    <cellStyle name="60% - Accent5 5 4" xfId="8300"/>
    <cellStyle name="60% - Accent5 5 5" xfId="8301"/>
    <cellStyle name="60% - Accent5 5 6" xfId="8302"/>
    <cellStyle name="60% - Accent5 5 7" xfId="8303"/>
    <cellStyle name="60% - Accent5 5 8" xfId="8304"/>
    <cellStyle name="60% - Accent5 5 9" xfId="8305"/>
    <cellStyle name="60% - Accent5 6" xfId="8306"/>
    <cellStyle name="60% - Accent5 7" xfId="8307"/>
    <cellStyle name="60% - Accent5 8" xfId="8308"/>
    <cellStyle name="60% - Accent5 9" xfId="8309"/>
    <cellStyle name="60% - Accent6 10" xfId="8310"/>
    <cellStyle name="60% - Accent6 11" xfId="8311"/>
    <cellStyle name="60% - Accent6 12" xfId="8312"/>
    <cellStyle name="60% - Accent6 13" xfId="8313"/>
    <cellStyle name="60% - Accent6 14" xfId="8314"/>
    <cellStyle name="60% - Accent6 14 2" xfId="8315"/>
    <cellStyle name="60% - Accent6 14 3" xfId="8316"/>
    <cellStyle name="60% - Accent6 15" xfId="8317"/>
    <cellStyle name="60% - Accent6 16" xfId="8318"/>
    <cellStyle name="60% - Accent6 17" xfId="8319"/>
    <cellStyle name="60% - Accent6 18" xfId="8320"/>
    <cellStyle name="60% - Accent6 19" xfId="8321"/>
    <cellStyle name="60% - Accent6 2" xfId="8322"/>
    <cellStyle name="60% - Accent6 2 10" xfId="8323"/>
    <cellStyle name="60% - Accent6 2 10 10" xfId="8324"/>
    <cellStyle name="60% - Accent6 2 10 2" xfId="8325"/>
    <cellStyle name="60% - Accent6 2 10 2 10" xfId="8326"/>
    <cellStyle name="60% - Accent6 2 10 2 2" xfId="8327"/>
    <cellStyle name="60% - Accent6 2 10 2 3" xfId="8328"/>
    <cellStyle name="60% - Accent6 2 10 2 4" xfId="8329"/>
    <cellStyle name="60% - Accent6 2 10 2 5" xfId="8330"/>
    <cellStyle name="60% - Accent6 2 10 2 6" xfId="8331"/>
    <cellStyle name="60% - Accent6 2 10 2 7" xfId="8332"/>
    <cellStyle name="60% - Accent6 2 10 2 8" xfId="8333"/>
    <cellStyle name="60% - Accent6 2 10 2 9" xfId="8334"/>
    <cellStyle name="60% - Accent6 2 10 3" xfId="8335"/>
    <cellStyle name="60% - Accent6 2 10 4" xfId="8336"/>
    <cellStyle name="60% - Accent6 2 10 5" xfId="8337"/>
    <cellStyle name="60% - Accent6 2 10 6" xfId="8338"/>
    <cellStyle name="60% - Accent6 2 10 7" xfId="8339"/>
    <cellStyle name="60% - Accent6 2 10 8" xfId="8340"/>
    <cellStyle name="60% - Accent6 2 10 9" xfId="8341"/>
    <cellStyle name="60% - Accent6 2 11" xfId="8342"/>
    <cellStyle name="60% - Accent6 2 11 10" xfId="8343"/>
    <cellStyle name="60% - Accent6 2 11 2" xfId="8344"/>
    <cellStyle name="60% - Accent6 2 11 2 10" xfId="8345"/>
    <cellStyle name="60% - Accent6 2 11 2 2" xfId="8346"/>
    <cellStyle name="60% - Accent6 2 11 2 3" xfId="8347"/>
    <cellStyle name="60% - Accent6 2 11 2 4" xfId="8348"/>
    <cellStyle name="60% - Accent6 2 11 2 5" xfId="8349"/>
    <cellStyle name="60% - Accent6 2 11 2 6" xfId="8350"/>
    <cellStyle name="60% - Accent6 2 11 2 7" xfId="8351"/>
    <cellStyle name="60% - Accent6 2 11 2 8" xfId="8352"/>
    <cellStyle name="60% - Accent6 2 11 2 9" xfId="8353"/>
    <cellStyle name="60% - Accent6 2 11 3" xfId="8354"/>
    <cellStyle name="60% - Accent6 2 11 4" xfId="8355"/>
    <cellStyle name="60% - Accent6 2 11 5" xfId="8356"/>
    <cellStyle name="60% - Accent6 2 11 6" xfId="8357"/>
    <cellStyle name="60% - Accent6 2 11 7" xfId="8358"/>
    <cellStyle name="60% - Accent6 2 11 8" xfId="8359"/>
    <cellStyle name="60% - Accent6 2 11 9" xfId="8360"/>
    <cellStyle name="60% - Accent6 2 12" xfId="8361"/>
    <cellStyle name="60% - Accent6 2 13" xfId="8362"/>
    <cellStyle name="60% - Accent6 2 14" xfId="8363"/>
    <cellStyle name="60% - Accent6 2 15" xfId="8364"/>
    <cellStyle name="60% - Accent6 2 16" xfId="8365"/>
    <cellStyle name="60% - Accent6 2 17" xfId="8366"/>
    <cellStyle name="60% - Accent6 2 18" xfId="8367"/>
    <cellStyle name="60% - Accent6 2 2" xfId="8368"/>
    <cellStyle name="60% - Accent6 2 2 10" xfId="8369"/>
    <cellStyle name="60% - Accent6 2 2 11" xfId="8370"/>
    <cellStyle name="60% - Accent6 2 2 12" xfId="8371"/>
    <cellStyle name="60% - Accent6 2 2 12 10" xfId="8372"/>
    <cellStyle name="60% - Accent6 2 2 12 2" xfId="8373"/>
    <cellStyle name="60% - Accent6 2 2 12 3" xfId="8374"/>
    <cellStyle name="60% - Accent6 2 2 12 4" xfId="8375"/>
    <cellStyle name="60% - Accent6 2 2 12 5" xfId="8376"/>
    <cellStyle name="60% - Accent6 2 2 12 6" xfId="8377"/>
    <cellStyle name="60% - Accent6 2 2 12 7" xfId="8378"/>
    <cellStyle name="60% - Accent6 2 2 12 8" xfId="8379"/>
    <cellStyle name="60% - Accent6 2 2 12 9" xfId="8380"/>
    <cellStyle name="60% - Accent6 2 2 13" xfId="8381"/>
    <cellStyle name="60% - Accent6 2 2 14" xfId="8382"/>
    <cellStyle name="60% - Accent6 2 2 15" xfId="8383"/>
    <cellStyle name="60% - Accent6 2 2 16" xfId="8384"/>
    <cellStyle name="60% - Accent6 2 2 17" xfId="8385"/>
    <cellStyle name="60% - Accent6 2 2 18" xfId="8386"/>
    <cellStyle name="60% - Accent6 2 2 19" xfId="8387"/>
    <cellStyle name="60% - Accent6 2 2 2" xfId="8388"/>
    <cellStyle name="60% - Accent6 2 2 2 2" xfId="8389"/>
    <cellStyle name="60% - Accent6 2 2 2 2 10" xfId="8390"/>
    <cellStyle name="60% - Accent6 2 2 2 2 11" xfId="8391"/>
    <cellStyle name="60% - Accent6 2 2 2 2 12" xfId="8392"/>
    <cellStyle name="60% - Accent6 2 2 2 2 13" xfId="8393"/>
    <cellStyle name="60% - Accent6 2 2 2 2 14" xfId="8394"/>
    <cellStyle name="60% - Accent6 2 2 2 2 2" xfId="8395"/>
    <cellStyle name="60% - Accent6 2 2 2 2 2 2" xfId="8396"/>
    <cellStyle name="60% - Accent6 2 2 2 2 3" xfId="8397"/>
    <cellStyle name="60% - Accent6 2 2 2 2 4" xfId="8398"/>
    <cellStyle name="60% - Accent6 2 2 2 2 5" xfId="8399"/>
    <cellStyle name="60% - Accent6 2 2 2 2 6" xfId="8400"/>
    <cellStyle name="60% - Accent6 2 2 2 2 6 10" xfId="8401"/>
    <cellStyle name="60% - Accent6 2 2 2 2 6 2" xfId="8402"/>
    <cellStyle name="60% - Accent6 2 2 2 2 6 3" xfId="8403"/>
    <cellStyle name="60% - Accent6 2 2 2 2 6 4" xfId="8404"/>
    <cellStyle name="60% - Accent6 2 2 2 2 6 5" xfId="8405"/>
    <cellStyle name="60% - Accent6 2 2 2 2 6 6" xfId="8406"/>
    <cellStyle name="60% - Accent6 2 2 2 2 6 7" xfId="8407"/>
    <cellStyle name="60% - Accent6 2 2 2 2 6 8" xfId="8408"/>
    <cellStyle name="60% - Accent6 2 2 2 2 6 9" xfId="8409"/>
    <cellStyle name="60% - Accent6 2 2 2 2 7" xfId="8410"/>
    <cellStyle name="60% - Accent6 2 2 2 2 8" xfId="8411"/>
    <cellStyle name="60% - Accent6 2 2 2 2 9" xfId="8412"/>
    <cellStyle name="60% - Accent6 2 2 2 3" xfId="8413"/>
    <cellStyle name="60% - Accent6 2 2 2 3 10" xfId="8414"/>
    <cellStyle name="60% - Accent6 2 2 2 3 11" xfId="8415"/>
    <cellStyle name="60% - Accent6 2 2 2 3 2" xfId="8416"/>
    <cellStyle name="60% - Accent6 2 2 2 3 3" xfId="8417"/>
    <cellStyle name="60% - Accent6 2 2 2 3 4" xfId="8418"/>
    <cellStyle name="60% - Accent6 2 2 2 3 5" xfId="8419"/>
    <cellStyle name="60% - Accent6 2 2 2 3 6" xfId="8420"/>
    <cellStyle name="60% - Accent6 2 2 2 3 7" xfId="8421"/>
    <cellStyle name="60% - Accent6 2 2 2 3 8" xfId="8422"/>
    <cellStyle name="60% - Accent6 2 2 2 3 9" xfId="8423"/>
    <cellStyle name="60% - Accent6 2 2 2 4" xfId="8424"/>
    <cellStyle name="60% - Accent6 2 2 2 4 10" xfId="8425"/>
    <cellStyle name="60% - Accent6 2 2 2 4 2" xfId="8426"/>
    <cellStyle name="60% - Accent6 2 2 2 4 2 10" xfId="8427"/>
    <cellStyle name="60% - Accent6 2 2 2 4 2 2" xfId="8428"/>
    <cellStyle name="60% - Accent6 2 2 2 4 2 3" xfId="8429"/>
    <cellStyle name="60% - Accent6 2 2 2 4 2 4" xfId="8430"/>
    <cellStyle name="60% - Accent6 2 2 2 4 2 5" xfId="8431"/>
    <cellStyle name="60% - Accent6 2 2 2 4 2 6" xfId="8432"/>
    <cellStyle name="60% - Accent6 2 2 2 4 2 7" xfId="8433"/>
    <cellStyle name="60% - Accent6 2 2 2 4 2 8" xfId="8434"/>
    <cellStyle name="60% - Accent6 2 2 2 4 2 9" xfId="8435"/>
    <cellStyle name="60% - Accent6 2 2 2 4 3" xfId="8436"/>
    <cellStyle name="60% - Accent6 2 2 2 4 4" xfId="8437"/>
    <cellStyle name="60% - Accent6 2 2 2 4 5" xfId="8438"/>
    <cellStyle name="60% - Accent6 2 2 2 4 6" xfId="8439"/>
    <cellStyle name="60% - Accent6 2 2 2 4 7" xfId="8440"/>
    <cellStyle name="60% - Accent6 2 2 2 4 8" xfId="8441"/>
    <cellStyle name="60% - Accent6 2 2 2 4 9" xfId="8442"/>
    <cellStyle name="60% - Accent6 2 2 2 5" xfId="8443"/>
    <cellStyle name="60% - Accent6 2 2 2 5 10" xfId="8444"/>
    <cellStyle name="60% - Accent6 2 2 2 5 2" xfId="8445"/>
    <cellStyle name="60% - Accent6 2 2 2 5 2 10" xfId="8446"/>
    <cellStyle name="60% - Accent6 2 2 2 5 2 2" xfId="8447"/>
    <cellStyle name="60% - Accent6 2 2 2 5 2 3" xfId="8448"/>
    <cellStyle name="60% - Accent6 2 2 2 5 2 4" xfId="8449"/>
    <cellStyle name="60% - Accent6 2 2 2 5 2 5" xfId="8450"/>
    <cellStyle name="60% - Accent6 2 2 2 5 2 6" xfId="8451"/>
    <cellStyle name="60% - Accent6 2 2 2 5 2 7" xfId="8452"/>
    <cellStyle name="60% - Accent6 2 2 2 5 2 8" xfId="8453"/>
    <cellStyle name="60% - Accent6 2 2 2 5 2 9" xfId="8454"/>
    <cellStyle name="60% - Accent6 2 2 2 5 3" xfId="8455"/>
    <cellStyle name="60% - Accent6 2 2 2 5 4" xfId="8456"/>
    <cellStyle name="60% - Accent6 2 2 2 5 5" xfId="8457"/>
    <cellStyle name="60% - Accent6 2 2 2 5 6" xfId="8458"/>
    <cellStyle name="60% - Accent6 2 2 2 5 7" xfId="8459"/>
    <cellStyle name="60% - Accent6 2 2 2 5 8" xfId="8460"/>
    <cellStyle name="60% - Accent6 2 2 2 5 9" xfId="8461"/>
    <cellStyle name="60% - Accent6 2 2 20" xfId="8462"/>
    <cellStyle name="60% - Accent6 2 2 3" xfId="8463"/>
    <cellStyle name="60% - Accent6 2 2 4" xfId="8464"/>
    <cellStyle name="60% - Accent6 2 2 5" xfId="8465"/>
    <cellStyle name="60% - Accent6 2 2 6" xfId="8466"/>
    <cellStyle name="60% - Accent6 2 2 7" xfId="8467"/>
    <cellStyle name="60% - Accent6 2 2 8" xfId="8468"/>
    <cellStyle name="60% - Accent6 2 2 9" xfId="8469"/>
    <cellStyle name="60% - Accent6 2 2 9 2" xfId="8470"/>
    <cellStyle name="60% - Accent6 2 3" xfId="8471"/>
    <cellStyle name="60% - Accent6 2 3 2" xfId="8472"/>
    <cellStyle name="60% - Accent6 2 3 2 10" xfId="8473"/>
    <cellStyle name="60% - Accent6 2 3 2 2" xfId="8474"/>
    <cellStyle name="60% - Accent6 2 3 2 2 10" xfId="8475"/>
    <cellStyle name="60% - Accent6 2 3 2 2 2" xfId="8476"/>
    <cellStyle name="60% - Accent6 2 3 2 2 3" xfId="8477"/>
    <cellStyle name="60% - Accent6 2 3 2 2 4" xfId="8478"/>
    <cellStyle name="60% - Accent6 2 3 2 2 5" xfId="8479"/>
    <cellStyle name="60% - Accent6 2 3 2 2 6" xfId="8480"/>
    <cellStyle name="60% - Accent6 2 3 2 2 7" xfId="8481"/>
    <cellStyle name="60% - Accent6 2 3 2 2 8" xfId="8482"/>
    <cellStyle name="60% - Accent6 2 3 2 2 9" xfId="8483"/>
    <cellStyle name="60% - Accent6 2 3 2 3" xfId="8484"/>
    <cellStyle name="60% - Accent6 2 3 2 4" xfId="8485"/>
    <cellStyle name="60% - Accent6 2 3 2 5" xfId="8486"/>
    <cellStyle name="60% - Accent6 2 3 2 6" xfId="8487"/>
    <cellStyle name="60% - Accent6 2 3 2 7" xfId="8488"/>
    <cellStyle name="60% - Accent6 2 3 2 8" xfId="8489"/>
    <cellStyle name="60% - Accent6 2 3 2 9" xfId="8490"/>
    <cellStyle name="60% - Accent6 2 4" xfId="8491"/>
    <cellStyle name="60% - Accent6 2 4 10" xfId="8492"/>
    <cellStyle name="60% - Accent6 2 4 2" xfId="8493"/>
    <cellStyle name="60% - Accent6 2 4 2 10" xfId="8494"/>
    <cellStyle name="60% - Accent6 2 4 2 2" xfId="8495"/>
    <cellStyle name="60% - Accent6 2 4 2 3" xfId="8496"/>
    <cellStyle name="60% - Accent6 2 4 2 4" xfId="8497"/>
    <cellStyle name="60% - Accent6 2 4 2 5" xfId="8498"/>
    <cellStyle name="60% - Accent6 2 4 2 6" xfId="8499"/>
    <cellStyle name="60% - Accent6 2 4 2 7" xfId="8500"/>
    <cellStyle name="60% - Accent6 2 4 2 8" xfId="8501"/>
    <cellStyle name="60% - Accent6 2 4 2 9" xfId="8502"/>
    <cellStyle name="60% - Accent6 2 4 3" xfId="8503"/>
    <cellStyle name="60% - Accent6 2 4 4" xfId="8504"/>
    <cellStyle name="60% - Accent6 2 4 5" xfId="8505"/>
    <cellStyle name="60% - Accent6 2 4 6" xfId="8506"/>
    <cellStyle name="60% - Accent6 2 4 7" xfId="8507"/>
    <cellStyle name="60% - Accent6 2 4 8" xfId="8508"/>
    <cellStyle name="60% - Accent6 2 4 9" xfId="8509"/>
    <cellStyle name="60% - Accent6 2 5" xfId="8510"/>
    <cellStyle name="60% - Accent6 2 5 10" xfId="8511"/>
    <cellStyle name="60% - Accent6 2 5 2" xfId="8512"/>
    <cellStyle name="60% - Accent6 2 5 2 10" xfId="8513"/>
    <cellStyle name="60% - Accent6 2 5 2 2" xfId="8514"/>
    <cellStyle name="60% - Accent6 2 5 2 3" xfId="8515"/>
    <cellStyle name="60% - Accent6 2 5 2 4" xfId="8516"/>
    <cellStyle name="60% - Accent6 2 5 2 5" xfId="8517"/>
    <cellStyle name="60% - Accent6 2 5 2 6" xfId="8518"/>
    <cellStyle name="60% - Accent6 2 5 2 7" xfId="8519"/>
    <cellStyle name="60% - Accent6 2 5 2 8" xfId="8520"/>
    <cellStyle name="60% - Accent6 2 5 2 9" xfId="8521"/>
    <cellStyle name="60% - Accent6 2 5 3" xfId="8522"/>
    <cellStyle name="60% - Accent6 2 5 4" xfId="8523"/>
    <cellStyle name="60% - Accent6 2 5 5" xfId="8524"/>
    <cellStyle name="60% - Accent6 2 5 6" xfId="8525"/>
    <cellStyle name="60% - Accent6 2 5 7" xfId="8526"/>
    <cellStyle name="60% - Accent6 2 5 8" xfId="8527"/>
    <cellStyle name="60% - Accent6 2 5 9" xfId="8528"/>
    <cellStyle name="60% - Accent6 2 6" xfId="8529"/>
    <cellStyle name="60% - Accent6 2 6 10" xfId="8530"/>
    <cellStyle name="60% - Accent6 2 6 2" xfId="8531"/>
    <cellStyle name="60% - Accent6 2 6 2 10" xfId="8532"/>
    <cellStyle name="60% - Accent6 2 6 2 2" xfId="8533"/>
    <cellStyle name="60% - Accent6 2 6 2 3" xfId="8534"/>
    <cellStyle name="60% - Accent6 2 6 2 4" xfId="8535"/>
    <cellStyle name="60% - Accent6 2 6 2 5" xfId="8536"/>
    <cellStyle name="60% - Accent6 2 6 2 6" xfId="8537"/>
    <cellStyle name="60% - Accent6 2 6 2 7" xfId="8538"/>
    <cellStyle name="60% - Accent6 2 6 2 8" xfId="8539"/>
    <cellStyle name="60% - Accent6 2 6 2 9" xfId="8540"/>
    <cellStyle name="60% - Accent6 2 6 3" xfId="8541"/>
    <cellStyle name="60% - Accent6 2 6 4" xfId="8542"/>
    <cellStyle name="60% - Accent6 2 6 5" xfId="8543"/>
    <cellStyle name="60% - Accent6 2 6 6" xfId="8544"/>
    <cellStyle name="60% - Accent6 2 6 7" xfId="8545"/>
    <cellStyle name="60% - Accent6 2 6 8" xfId="8546"/>
    <cellStyle name="60% - Accent6 2 6 9" xfId="8547"/>
    <cellStyle name="60% - Accent6 2 7" xfId="8548"/>
    <cellStyle name="60% - Accent6 2 7 10" xfId="8549"/>
    <cellStyle name="60% - Accent6 2 7 2" xfId="8550"/>
    <cellStyle name="60% - Accent6 2 7 2 10" xfId="8551"/>
    <cellStyle name="60% - Accent6 2 7 2 2" xfId="8552"/>
    <cellStyle name="60% - Accent6 2 7 2 3" xfId="8553"/>
    <cellStyle name="60% - Accent6 2 7 2 4" xfId="8554"/>
    <cellStyle name="60% - Accent6 2 7 2 5" xfId="8555"/>
    <cellStyle name="60% - Accent6 2 7 2 6" xfId="8556"/>
    <cellStyle name="60% - Accent6 2 7 2 7" xfId="8557"/>
    <cellStyle name="60% - Accent6 2 7 2 8" xfId="8558"/>
    <cellStyle name="60% - Accent6 2 7 2 9" xfId="8559"/>
    <cellStyle name="60% - Accent6 2 7 3" xfId="8560"/>
    <cellStyle name="60% - Accent6 2 7 4" xfId="8561"/>
    <cellStyle name="60% - Accent6 2 7 5" xfId="8562"/>
    <cellStyle name="60% - Accent6 2 7 6" xfId="8563"/>
    <cellStyle name="60% - Accent6 2 7 7" xfId="8564"/>
    <cellStyle name="60% - Accent6 2 7 8" xfId="8565"/>
    <cellStyle name="60% - Accent6 2 7 9" xfId="8566"/>
    <cellStyle name="60% - Accent6 2 8" xfId="8567"/>
    <cellStyle name="60% - Accent6 2 8 10" xfId="8568"/>
    <cellStyle name="60% - Accent6 2 8 2" xfId="8569"/>
    <cellStyle name="60% - Accent6 2 8 2 10" xfId="8570"/>
    <cellStyle name="60% - Accent6 2 8 2 2" xfId="8571"/>
    <cellStyle name="60% - Accent6 2 8 2 3" xfId="8572"/>
    <cellStyle name="60% - Accent6 2 8 2 4" xfId="8573"/>
    <cellStyle name="60% - Accent6 2 8 2 5" xfId="8574"/>
    <cellStyle name="60% - Accent6 2 8 2 6" xfId="8575"/>
    <cellStyle name="60% - Accent6 2 8 2 7" xfId="8576"/>
    <cellStyle name="60% - Accent6 2 8 2 8" xfId="8577"/>
    <cellStyle name="60% - Accent6 2 8 2 9" xfId="8578"/>
    <cellStyle name="60% - Accent6 2 8 3" xfId="8579"/>
    <cellStyle name="60% - Accent6 2 8 4" xfId="8580"/>
    <cellStyle name="60% - Accent6 2 8 5" xfId="8581"/>
    <cellStyle name="60% - Accent6 2 8 6" xfId="8582"/>
    <cellStyle name="60% - Accent6 2 8 7" xfId="8583"/>
    <cellStyle name="60% - Accent6 2 8 8" xfId="8584"/>
    <cellStyle name="60% - Accent6 2 8 9" xfId="8585"/>
    <cellStyle name="60% - Accent6 2 9" xfId="8586"/>
    <cellStyle name="60% - Accent6 2 9 10" xfId="8587"/>
    <cellStyle name="60% - Accent6 2 9 11" xfId="8588"/>
    <cellStyle name="60% - Accent6 2 9 2" xfId="8589"/>
    <cellStyle name="60% - Accent6 2 9 3" xfId="8590"/>
    <cellStyle name="60% - Accent6 2 9 4" xfId="8591"/>
    <cellStyle name="60% - Accent6 2 9 5" xfId="8592"/>
    <cellStyle name="60% - Accent6 2 9 6" xfId="8593"/>
    <cellStyle name="60% - Accent6 2 9 7" xfId="8594"/>
    <cellStyle name="60% - Accent6 2 9 8" xfId="8595"/>
    <cellStyle name="60% - Accent6 2 9 9" xfId="8596"/>
    <cellStyle name="60% - Accent6 20" xfId="8597"/>
    <cellStyle name="60% - Accent6 21" xfId="8598"/>
    <cellStyle name="60% - Accent6 3" xfId="8599"/>
    <cellStyle name="60% - Accent6 3 10" xfId="8600"/>
    <cellStyle name="60% - Accent6 3 11" xfId="8601"/>
    <cellStyle name="60% - Accent6 3 12" xfId="8602"/>
    <cellStyle name="60% - Accent6 3 13" xfId="8603"/>
    <cellStyle name="60% - Accent6 3 14" xfId="8604"/>
    <cellStyle name="60% - Accent6 3 15" xfId="8605"/>
    <cellStyle name="60% - Accent6 3 16" xfId="8606"/>
    <cellStyle name="60% - Accent6 3 17" xfId="8607"/>
    <cellStyle name="60% - Accent6 3 2" xfId="8608"/>
    <cellStyle name="60% - Accent6 3 2 2" xfId="8609"/>
    <cellStyle name="60% - Accent6 3 2 2 10" xfId="8610"/>
    <cellStyle name="60% - Accent6 3 2 2 2" xfId="8611"/>
    <cellStyle name="60% - Accent6 3 2 2 2 10" xfId="8612"/>
    <cellStyle name="60% - Accent6 3 2 2 2 2" xfId="8613"/>
    <cellStyle name="60% - Accent6 3 2 2 2 3" xfId="8614"/>
    <cellStyle name="60% - Accent6 3 2 2 2 4" xfId="8615"/>
    <cellStyle name="60% - Accent6 3 2 2 2 5" xfId="8616"/>
    <cellStyle name="60% - Accent6 3 2 2 2 6" xfId="8617"/>
    <cellStyle name="60% - Accent6 3 2 2 2 7" xfId="8618"/>
    <cellStyle name="60% - Accent6 3 2 2 2 8" xfId="8619"/>
    <cellStyle name="60% - Accent6 3 2 2 2 9" xfId="8620"/>
    <cellStyle name="60% - Accent6 3 2 2 3" xfId="8621"/>
    <cellStyle name="60% - Accent6 3 2 2 4" xfId="8622"/>
    <cellStyle name="60% - Accent6 3 2 2 5" xfId="8623"/>
    <cellStyle name="60% - Accent6 3 2 2 6" xfId="8624"/>
    <cellStyle name="60% - Accent6 3 2 2 7" xfId="8625"/>
    <cellStyle name="60% - Accent6 3 2 2 8" xfId="8626"/>
    <cellStyle name="60% - Accent6 3 2 2 9" xfId="8627"/>
    <cellStyle name="60% - Accent6 3 3" xfId="8628"/>
    <cellStyle name="60% - Accent6 3 3 10" xfId="8629"/>
    <cellStyle name="60% - Accent6 3 3 2" xfId="8630"/>
    <cellStyle name="60% - Accent6 3 3 2 10" xfId="8631"/>
    <cellStyle name="60% - Accent6 3 3 2 2" xfId="8632"/>
    <cellStyle name="60% - Accent6 3 3 2 3" xfId="8633"/>
    <cellStyle name="60% - Accent6 3 3 2 4" xfId="8634"/>
    <cellStyle name="60% - Accent6 3 3 2 5" xfId="8635"/>
    <cellStyle name="60% - Accent6 3 3 2 6" xfId="8636"/>
    <cellStyle name="60% - Accent6 3 3 2 7" xfId="8637"/>
    <cellStyle name="60% - Accent6 3 3 2 8" xfId="8638"/>
    <cellStyle name="60% - Accent6 3 3 2 9" xfId="8639"/>
    <cellStyle name="60% - Accent6 3 3 3" xfId="8640"/>
    <cellStyle name="60% - Accent6 3 3 4" xfId="8641"/>
    <cellStyle name="60% - Accent6 3 3 5" xfId="8642"/>
    <cellStyle name="60% - Accent6 3 3 6" xfId="8643"/>
    <cellStyle name="60% - Accent6 3 3 7" xfId="8644"/>
    <cellStyle name="60% - Accent6 3 3 8" xfId="8645"/>
    <cellStyle name="60% - Accent6 3 3 9" xfId="8646"/>
    <cellStyle name="60% - Accent6 3 4" xfId="8647"/>
    <cellStyle name="60% - Accent6 3 4 10" xfId="8648"/>
    <cellStyle name="60% - Accent6 3 4 2" xfId="8649"/>
    <cellStyle name="60% - Accent6 3 4 2 10" xfId="8650"/>
    <cellStyle name="60% - Accent6 3 4 2 2" xfId="8651"/>
    <cellStyle name="60% - Accent6 3 4 2 3" xfId="8652"/>
    <cellStyle name="60% - Accent6 3 4 2 4" xfId="8653"/>
    <cellStyle name="60% - Accent6 3 4 2 5" xfId="8654"/>
    <cellStyle name="60% - Accent6 3 4 2 6" xfId="8655"/>
    <cellStyle name="60% - Accent6 3 4 2 7" xfId="8656"/>
    <cellStyle name="60% - Accent6 3 4 2 8" xfId="8657"/>
    <cellStyle name="60% - Accent6 3 4 2 9" xfId="8658"/>
    <cellStyle name="60% - Accent6 3 4 3" xfId="8659"/>
    <cellStyle name="60% - Accent6 3 4 4" xfId="8660"/>
    <cellStyle name="60% - Accent6 3 4 5" xfId="8661"/>
    <cellStyle name="60% - Accent6 3 4 6" xfId="8662"/>
    <cellStyle name="60% - Accent6 3 4 7" xfId="8663"/>
    <cellStyle name="60% - Accent6 3 4 8" xfId="8664"/>
    <cellStyle name="60% - Accent6 3 4 9" xfId="8665"/>
    <cellStyle name="60% - Accent6 3 5" xfId="8666"/>
    <cellStyle name="60% - Accent6 3 5 10" xfId="8667"/>
    <cellStyle name="60% - Accent6 3 5 2" xfId="8668"/>
    <cellStyle name="60% - Accent6 3 5 2 10" xfId="8669"/>
    <cellStyle name="60% - Accent6 3 5 2 2" xfId="8670"/>
    <cellStyle name="60% - Accent6 3 5 2 3" xfId="8671"/>
    <cellStyle name="60% - Accent6 3 5 2 4" xfId="8672"/>
    <cellStyle name="60% - Accent6 3 5 2 5" xfId="8673"/>
    <cellStyle name="60% - Accent6 3 5 2 6" xfId="8674"/>
    <cellStyle name="60% - Accent6 3 5 2 7" xfId="8675"/>
    <cellStyle name="60% - Accent6 3 5 2 8" xfId="8676"/>
    <cellStyle name="60% - Accent6 3 5 2 9" xfId="8677"/>
    <cellStyle name="60% - Accent6 3 5 3" xfId="8678"/>
    <cellStyle name="60% - Accent6 3 5 4" xfId="8679"/>
    <cellStyle name="60% - Accent6 3 5 5" xfId="8680"/>
    <cellStyle name="60% - Accent6 3 5 6" xfId="8681"/>
    <cellStyle name="60% - Accent6 3 5 7" xfId="8682"/>
    <cellStyle name="60% - Accent6 3 5 8" xfId="8683"/>
    <cellStyle name="60% - Accent6 3 5 9" xfId="8684"/>
    <cellStyle name="60% - Accent6 3 6" xfId="8685"/>
    <cellStyle name="60% - Accent6 3 6 10" xfId="8686"/>
    <cellStyle name="60% - Accent6 3 6 2" xfId="8687"/>
    <cellStyle name="60% - Accent6 3 6 2 10" xfId="8688"/>
    <cellStyle name="60% - Accent6 3 6 2 2" xfId="8689"/>
    <cellStyle name="60% - Accent6 3 6 2 3" xfId="8690"/>
    <cellStyle name="60% - Accent6 3 6 2 4" xfId="8691"/>
    <cellStyle name="60% - Accent6 3 6 2 5" xfId="8692"/>
    <cellStyle name="60% - Accent6 3 6 2 6" xfId="8693"/>
    <cellStyle name="60% - Accent6 3 6 2 7" xfId="8694"/>
    <cellStyle name="60% - Accent6 3 6 2 8" xfId="8695"/>
    <cellStyle name="60% - Accent6 3 6 2 9" xfId="8696"/>
    <cellStyle name="60% - Accent6 3 6 3" xfId="8697"/>
    <cellStyle name="60% - Accent6 3 6 4" xfId="8698"/>
    <cellStyle name="60% - Accent6 3 6 5" xfId="8699"/>
    <cellStyle name="60% - Accent6 3 6 6" xfId="8700"/>
    <cellStyle name="60% - Accent6 3 6 7" xfId="8701"/>
    <cellStyle name="60% - Accent6 3 6 8" xfId="8702"/>
    <cellStyle name="60% - Accent6 3 6 9" xfId="8703"/>
    <cellStyle name="60% - Accent6 3 7" xfId="8704"/>
    <cellStyle name="60% - Accent6 3 7 10" xfId="8705"/>
    <cellStyle name="60% - Accent6 3 7 2" xfId="8706"/>
    <cellStyle name="60% - Accent6 3 7 2 10" xfId="8707"/>
    <cellStyle name="60% - Accent6 3 7 2 2" xfId="8708"/>
    <cellStyle name="60% - Accent6 3 7 2 3" xfId="8709"/>
    <cellStyle name="60% - Accent6 3 7 2 4" xfId="8710"/>
    <cellStyle name="60% - Accent6 3 7 2 5" xfId="8711"/>
    <cellStyle name="60% - Accent6 3 7 2 6" xfId="8712"/>
    <cellStyle name="60% - Accent6 3 7 2 7" xfId="8713"/>
    <cellStyle name="60% - Accent6 3 7 2 8" xfId="8714"/>
    <cellStyle name="60% - Accent6 3 7 2 9" xfId="8715"/>
    <cellStyle name="60% - Accent6 3 7 3" xfId="8716"/>
    <cellStyle name="60% - Accent6 3 7 4" xfId="8717"/>
    <cellStyle name="60% - Accent6 3 7 5" xfId="8718"/>
    <cellStyle name="60% - Accent6 3 7 6" xfId="8719"/>
    <cellStyle name="60% - Accent6 3 7 7" xfId="8720"/>
    <cellStyle name="60% - Accent6 3 7 8" xfId="8721"/>
    <cellStyle name="60% - Accent6 3 7 9" xfId="8722"/>
    <cellStyle name="60% - Accent6 3 8" xfId="8723"/>
    <cellStyle name="60% - Accent6 3 8 10" xfId="8724"/>
    <cellStyle name="60% - Accent6 3 8 2" xfId="8725"/>
    <cellStyle name="60% - Accent6 3 8 2 10" xfId="8726"/>
    <cellStyle name="60% - Accent6 3 8 2 2" xfId="8727"/>
    <cellStyle name="60% - Accent6 3 8 2 3" xfId="8728"/>
    <cellStyle name="60% - Accent6 3 8 2 4" xfId="8729"/>
    <cellStyle name="60% - Accent6 3 8 2 5" xfId="8730"/>
    <cellStyle name="60% - Accent6 3 8 2 6" xfId="8731"/>
    <cellStyle name="60% - Accent6 3 8 2 7" xfId="8732"/>
    <cellStyle name="60% - Accent6 3 8 2 8" xfId="8733"/>
    <cellStyle name="60% - Accent6 3 8 2 9" xfId="8734"/>
    <cellStyle name="60% - Accent6 3 8 3" xfId="8735"/>
    <cellStyle name="60% - Accent6 3 8 4" xfId="8736"/>
    <cellStyle name="60% - Accent6 3 8 5" xfId="8737"/>
    <cellStyle name="60% - Accent6 3 8 6" xfId="8738"/>
    <cellStyle name="60% - Accent6 3 8 7" xfId="8739"/>
    <cellStyle name="60% - Accent6 3 8 8" xfId="8740"/>
    <cellStyle name="60% - Accent6 3 8 9" xfId="8741"/>
    <cellStyle name="60% - Accent6 3 9" xfId="8742"/>
    <cellStyle name="60% - Accent6 3 9 10" xfId="8743"/>
    <cellStyle name="60% - Accent6 3 9 2" xfId="8744"/>
    <cellStyle name="60% - Accent6 3 9 3" xfId="8745"/>
    <cellStyle name="60% - Accent6 3 9 4" xfId="8746"/>
    <cellStyle name="60% - Accent6 3 9 5" xfId="8747"/>
    <cellStyle name="60% - Accent6 3 9 6" xfId="8748"/>
    <cellStyle name="60% - Accent6 3 9 7" xfId="8749"/>
    <cellStyle name="60% - Accent6 3 9 8" xfId="8750"/>
    <cellStyle name="60% - Accent6 3 9 9" xfId="8751"/>
    <cellStyle name="60% - Accent6 4" xfId="8752"/>
    <cellStyle name="60% - Accent6 4 10" xfId="8753"/>
    <cellStyle name="60% - Accent6 4 2" xfId="8754"/>
    <cellStyle name="60% - Accent6 4 2 10" xfId="8755"/>
    <cellStyle name="60% - Accent6 4 2 2" xfId="8756"/>
    <cellStyle name="60% - Accent6 4 2 3" xfId="8757"/>
    <cellStyle name="60% - Accent6 4 2 4" xfId="8758"/>
    <cellStyle name="60% - Accent6 4 2 5" xfId="8759"/>
    <cellStyle name="60% - Accent6 4 2 6" xfId="8760"/>
    <cellStyle name="60% - Accent6 4 2 7" xfId="8761"/>
    <cellStyle name="60% - Accent6 4 2 8" xfId="8762"/>
    <cellStyle name="60% - Accent6 4 2 9" xfId="8763"/>
    <cellStyle name="60% - Accent6 4 3" xfId="8764"/>
    <cellStyle name="60% - Accent6 4 4" xfId="8765"/>
    <cellStyle name="60% - Accent6 4 5" xfId="8766"/>
    <cellStyle name="60% - Accent6 4 6" xfId="8767"/>
    <cellStyle name="60% - Accent6 4 7" xfId="8768"/>
    <cellStyle name="60% - Accent6 4 8" xfId="8769"/>
    <cellStyle name="60% - Accent6 4 9" xfId="8770"/>
    <cellStyle name="60% - Accent6 5" xfId="8771"/>
    <cellStyle name="60% - Accent6 5 10" xfId="8772"/>
    <cellStyle name="60% - Accent6 5 11" xfId="8773"/>
    <cellStyle name="60% - Accent6 5 2" xfId="8774"/>
    <cellStyle name="60% - Accent6 5 3" xfId="8775"/>
    <cellStyle name="60% - Accent6 5 3 10" xfId="8776"/>
    <cellStyle name="60% - Accent6 5 3 2" xfId="8777"/>
    <cellStyle name="60% - Accent6 5 3 3" xfId="8778"/>
    <cellStyle name="60% - Accent6 5 3 4" xfId="8779"/>
    <cellStyle name="60% - Accent6 5 3 5" xfId="8780"/>
    <cellStyle name="60% - Accent6 5 3 6" xfId="8781"/>
    <cellStyle name="60% - Accent6 5 3 7" xfId="8782"/>
    <cellStyle name="60% - Accent6 5 3 8" xfId="8783"/>
    <cellStyle name="60% - Accent6 5 3 9" xfId="8784"/>
    <cellStyle name="60% - Accent6 5 4" xfId="8785"/>
    <cellStyle name="60% - Accent6 5 5" xfId="8786"/>
    <cellStyle name="60% - Accent6 5 6" xfId="8787"/>
    <cellStyle name="60% - Accent6 5 7" xfId="8788"/>
    <cellStyle name="60% - Accent6 5 8" xfId="8789"/>
    <cellStyle name="60% - Accent6 5 9" xfId="8790"/>
    <cellStyle name="60% - Accent6 6" xfId="8791"/>
    <cellStyle name="60% - Accent6 7" xfId="8792"/>
    <cellStyle name="60% - Accent6 8" xfId="8793"/>
    <cellStyle name="60% - Accent6 9" xfId="8794"/>
    <cellStyle name="A¨­￠￢￠O [0]_C¡IAo_AoAUAy¡ÆeC¡I " xfId="21384"/>
    <cellStyle name="A¨­￠￢￠O_AoAUAy¡ÆeC¡I " xfId="21385"/>
    <cellStyle name="Accent1 10" xfId="8795"/>
    <cellStyle name="Accent1 11" xfId="8796"/>
    <cellStyle name="Accent1 12" xfId="8797"/>
    <cellStyle name="Accent1 13" xfId="8798"/>
    <cellStyle name="Accent1 14" xfId="8799"/>
    <cellStyle name="Accent1 14 2" xfId="8800"/>
    <cellStyle name="Accent1 14 3" xfId="8801"/>
    <cellStyle name="Accent1 15" xfId="8802"/>
    <cellStyle name="Accent1 16" xfId="8803"/>
    <cellStyle name="Accent1 17" xfId="8804"/>
    <cellStyle name="Accent1 18" xfId="8805"/>
    <cellStyle name="Accent1 19" xfId="8806"/>
    <cellStyle name="Accent1 2" xfId="8807"/>
    <cellStyle name="Accent1 2 10" xfId="8808"/>
    <cellStyle name="Accent1 2 10 10" xfId="8809"/>
    <cellStyle name="Accent1 2 10 2" xfId="8810"/>
    <cellStyle name="Accent1 2 10 2 10" xfId="8811"/>
    <cellStyle name="Accent1 2 10 2 2" xfId="8812"/>
    <cellStyle name="Accent1 2 10 2 3" xfId="8813"/>
    <cellStyle name="Accent1 2 10 2 4" xfId="8814"/>
    <cellStyle name="Accent1 2 10 2 5" xfId="8815"/>
    <cellStyle name="Accent1 2 10 2 6" xfId="8816"/>
    <cellStyle name="Accent1 2 10 2 7" xfId="8817"/>
    <cellStyle name="Accent1 2 10 2 8" xfId="8818"/>
    <cellStyle name="Accent1 2 10 2 9" xfId="8819"/>
    <cellStyle name="Accent1 2 10 3" xfId="8820"/>
    <cellStyle name="Accent1 2 10 4" xfId="8821"/>
    <cellStyle name="Accent1 2 10 5" xfId="8822"/>
    <cellStyle name="Accent1 2 10 6" xfId="8823"/>
    <cellStyle name="Accent1 2 10 7" xfId="8824"/>
    <cellStyle name="Accent1 2 10 8" xfId="8825"/>
    <cellStyle name="Accent1 2 10 9" xfId="8826"/>
    <cellStyle name="Accent1 2 11" xfId="8827"/>
    <cellStyle name="Accent1 2 11 10" xfId="8828"/>
    <cellStyle name="Accent1 2 11 2" xfId="8829"/>
    <cellStyle name="Accent1 2 11 2 10" xfId="8830"/>
    <cellStyle name="Accent1 2 11 2 2" xfId="8831"/>
    <cellStyle name="Accent1 2 11 2 3" xfId="8832"/>
    <cellStyle name="Accent1 2 11 2 4" xfId="8833"/>
    <cellStyle name="Accent1 2 11 2 5" xfId="8834"/>
    <cellStyle name="Accent1 2 11 2 6" xfId="8835"/>
    <cellStyle name="Accent1 2 11 2 7" xfId="8836"/>
    <cellStyle name="Accent1 2 11 2 8" xfId="8837"/>
    <cellStyle name="Accent1 2 11 2 9" xfId="8838"/>
    <cellStyle name="Accent1 2 11 3" xfId="8839"/>
    <cellStyle name="Accent1 2 11 4" xfId="8840"/>
    <cellStyle name="Accent1 2 11 5" xfId="8841"/>
    <cellStyle name="Accent1 2 11 6" xfId="8842"/>
    <cellStyle name="Accent1 2 11 7" xfId="8843"/>
    <cellStyle name="Accent1 2 11 8" xfId="8844"/>
    <cellStyle name="Accent1 2 11 9" xfId="8845"/>
    <cellStyle name="Accent1 2 12" xfId="8846"/>
    <cellStyle name="Accent1 2 13" xfId="8847"/>
    <cellStyle name="Accent1 2 14" xfId="8848"/>
    <cellStyle name="Accent1 2 15" xfId="8849"/>
    <cellStyle name="Accent1 2 16" xfId="8850"/>
    <cellStyle name="Accent1 2 17" xfId="8851"/>
    <cellStyle name="Accent1 2 18" xfId="8852"/>
    <cellStyle name="Accent1 2 2" xfId="8853"/>
    <cellStyle name="Accent1 2 2 10" xfId="8854"/>
    <cellStyle name="Accent1 2 2 11" xfId="8855"/>
    <cellStyle name="Accent1 2 2 12" xfId="8856"/>
    <cellStyle name="Accent1 2 2 12 10" xfId="8857"/>
    <cellStyle name="Accent1 2 2 12 2" xfId="8858"/>
    <cellStyle name="Accent1 2 2 12 3" xfId="8859"/>
    <cellStyle name="Accent1 2 2 12 4" xfId="8860"/>
    <cellStyle name="Accent1 2 2 12 5" xfId="8861"/>
    <cellStyle name="Accent1 2 2 12 6" xfId="8862"/>
    <cellStyle name="Accent1 2 2 12 7" xfId="8863"/>
    <cellStyle name="Accent1 2 2 12 8" xfId="8864"/>
    <cellStyle name="Accent1 2 2 12 9" xfId="8865"/>
    <cellStyle name="Accent1 2 2 13" xfId="8866"/>
    <cellStyle name="Accent1 2 2 14" xfId="8867"/>
    <cellStyle name="Accent1 2 2 15" xfId="8868"/>
    <cellStyle name="Accent1 2 2 16" xfId="8869"/>
    <cellStyle name="Accent1 2 2 17" xfId="8870"/>
    <cellStyle name="Accent1 2 2 18" xfId="8871"/>
    <cellStyle name="Accent1 2 2 19" xfId="8872"/>
    <cellStyle name="Accent1 2 2 2" xfId="8873"/>
    <cellStyle name="Accent1 2 2 2 2" xfId="8874"/>
    <cellStyle name="Accent1 2 2 2 2 10" xfId="8875"/>
    <cellStyle name="Accent1 2 2 2 2 11" xfId="8876"/>
    <cellStyle name="Accent1 2 2 2 2 12" xfId="8877"/>
    <cellStyle name="Accent1 2 2 2 2 13" xfId="8878"/>
    <cellStyle name="Accent1 2 2 2 2 14" xfId="8879"/>
    <cellStyle name="Accent1 2 2 2 2 2" xfId="8880"/>
    <cellStyle name="Accent1 2 2 2 2 2 2" xfId="8881"/>
    <cellStyle name="Accent1 2 2 2 2 3" xfId="8882"/>
    <cellStyle name="Accent1 2 2 2 2 4" xfId="8883"/>
    <cellStyle name="Accent1 2 2 2 2 5" xfId="8884"/>
    <cellStyle name="Accent1 2 2 2 2 6" xfId="8885"/>
    <cellStyle name="Accent1 2 2 2 2 6 10" xfId="8886"/>
    <cellStyle name="Accent1 2 2 2 2 6 2" xfId="8887"/>
    <cellStyle name="Accent1 2 2 2 2 6 3" xfId="8888"/>
    <cellStyle name="Accent1 2 2 2 2 6 4" xfId="8889"/>
    <cellStyle name="Accent1 2 2 2 2 6 5" xfId="8890"/>
    <cellStyle name="Accent1 2 2 2 2 6 6" xfId="8891"/>
    <cellStyle name="Accent1 2 2 2 2 6 7" xfId="8892"/>
    <cellStyle name="Accent1 2 2 2 2 6 8" xfId="8893"/>
    <cellStyle name="Accent1 2 2 2 2 6 9" xfId="8894"/>
    <cellStyle name="Accent1 2 2 2 2 7" xfId="8895"/>
    <cellStyle name="Accent1 2 2 2 2 8" xfId="8896"/>
    <cellStyle name="Accent1 2 2 2 2 9" xfId="8897"/>
    <cellStyle name="Accent1 2 2 2 3" xfId="8898"/>
    <cellStyle name="Accent1 2 2 2 3 10" xfId="8899"/>
    <cellStyle name="Accent1 2 2 2 3 11" xfId="8900"/>
    <cellStyle name="Accent1 2 2 2 3 2" xfId="8901"/>
    <cellStyle name="Accent1 2 2 2 3 3" xfId="8902"/>
    <cellStyle name="Accent1 2 2 2 3 4" xfId="8903"/>
    <cellStyle name="Accent1 2 2 2 3 5" xfId="8904"/>
    <cellStyle name="Accent1 2 2 2 3 6" xfId="8905"/>
    <cellStyle name="Accent1 2 2 2 3 7" xfId="8906"/>
    <cellStyle name="Accent1 2 2 2 3 8" xfId="8907"/>
    <cellStyle name="Accent1 2 2 2 3 9" xfId="8908"/>
    <cellStyle name="Accent1 2 2 2 4" xfId="8909"/>
    <cellStyle name="Accent1 2 2 2 4 10" xfId="8910"/>
    <cellStyle name="Accent1 2 2 2 4 2" xfId="8911"/>
    <cellStyle name="Accent1 2 2 2 4 2 10" xfId="8912"/>
    <cellStyle name="Accent1 2 2 2 4 2 2" xfId="8913"/>
    <cellStyle name="Accent1 2 2 2 4 2 3" xfId="8914"/>
    <cellStyle name="Accent1 2 2 2 4 2 4" xfId="8915"/>
    <cellStyle name="Accent1 2 2 2 4 2 5" xfId="8916"/>
    <cellStyle name="Accent1 2 2 2 4 2 6" xfId="8917"/>
    <cellStyle name="Accent1 2 2 2 4 2 7" xfId="8918"/>
    <cellStyle name="Accent1 2 2 2 4 2 8" xfId="8919"/>
    <cellStyle name="Accent1 2 2 2 4 2 9" xfId="8920"/>
    <cellStyle name="Accent1 2 2 2 4 3" xfId="8921"/>
    <cellStyle name="Accent1 2 2 2 4 4" xfId="8922"/>
    <cellStyle name="Accent1 2 2 2 4 5" xfId="8923"/>
    <cellStyle name="Accent1 2 2 2 4 6" xfId="8924"/>
    <cellStyle name="Accent1 2 2 2 4 7" xfId="8925"/>
    <cellStyle name="Accent1 2 2 2 4 8" xfId="8926"/>
    <cellStyle name="Accent1 2 2 2 4 9" xfId="8927"/>
    <cellStyle name="Accent1 2 2 2 5" xfId="8928"/>
    <cellStyle name="Accent1 2 2 2 5 10" xfId="8929"/>
    <cellStyle name="Accent1 2 2 2 5 2" xfId="8930"/>
    <cellStyle name="Accent1 2 2 2 5 2 10" xfId="8931"/>
    <cellStyle name="Accent1 2 2 2 5 2 2" xfId="8932"/>
    <cellStyle name="Accent1 2 2 2 5 2 3" xfId="8933"/>
    <cellStyle name="Accent1 2 2 2 5 2 4" xfId="8934"/>
    <cellStyle name="Accent1 2 2 2 5 2 5" xfId="8935"/>
    <cellStyle name="Accent1 2 2 2 5 2 6" xfId="8936"/>
    <cellStyle name="Accent1 2 2 2 5 2 7" xfId="8937"/>
    <cellStyle name="Accent1 2 2 2 5 2 8" xfId="8938"/>
    <cellStyle name="Accent1 2 2 2 5 2 9" xfId="8939"/>
    <cellStyle name="Accent1 2 2 2 5 3" xfId="8940"/>
    <cellStyle name="Accent1 2 2 2 5 4" xfId="8941"/>
    <cellStyle name="Accent1 2 2 2 5 5" xfId="8942"/>
    <cellStyle name="Accent1 2 2 2 5 6" xfId="8943"/>
    <cellStyle name="Accent1 2 2 2 5 7" xfId="8944"/>
    <cellStyle name="Accent1 2 2 2 5 8" xfId="8945"/>
    <cellStyle name="Accent1 2 2 2 5 9" xfId="8946"/>
    <cellStyle name="Accent1 2 2 20" xfId="8947"/>
    <cellStyle name="Accent1 2 2 3" xfId="8948"/>
    <cellStyle name="Accent1 2 2 4" xfId="8949"/>
    <cellStyle name="Accent1 2 2 5" xfId="8950"/>
    <cellStyle name="Accent1 2 2 6" xfId="8951"/>
    <cellStyle name="Accent1 2 2 7" xfId="8952"/>
    <cellStyle name="Accent1 2 2 8" xfId="8953"/>
    <cellStyle name="Accent1 2 2 9" xfId="8954"/>
    <cellStyle name="Accent1 2 2 9 2" xfId="8955"/>
    <cellStyle name="Accent1 2 3" xfId="8956"/>
    <cellStyle name="Accent1 2 3 2" xfId="8957"/>
    <cellStyle name="Accent1 2 3 2 10" xfId="8958"/>
    <cellStyle name="Accent1 2 3 2 2" xfId="8959"/>
    <cellStyle name="Accent1 2 3 2 2 10" xfId="8960"/>
    <cellStyle name="Accent1 2 3 2 2 2" xfId="8961"/>
    <cellStyle name="Accent1 2 3 2 2 3" xfId="8962"/>
    <cellStyle name="Accent1 2 3 2 2 4" xfId="8963"/>
    <cellStyle name="Accent1 2 3 2 2 5" xfId="8964"/>
    <cellStyle name="Accent1 2 3 2 2 6" xfId="8965"/>
    <cellStyle name="Accent1 2 3 2 2 7" xfId="8966"/>
    <cellStyle name="Accent1 2 3 2 2 8" xfId="8967"/>
    <cellStyle name="Accent1 2 3 2 2 9" xfId="8968"/>
    <cellStyle name="Accent1 2 3 2 3" xfId="8969"/>
    <cellStyle name="Accent1 2 3 2 4" xfId="8970"/>
    <cellStyle name="Accent1 2 3 2 5" xfId="8971"/>
    <cellStyle name="Accent1 2 3 2 6" xfId="8972"/>
    <cellStyle name="Accent1 2 3 2 7" xfId="8973"/>
    <cellStyle name="Accent1 2 3 2 8" xfId="8974"/>
    <cellStyle name="Accent1 2 3 2 9" xfId="8975"/>
    <cellStyle name="Accent1 2 4" xfId="8976"/>
    <cellStyle name="Accent1 2 4 10" xfId="8977"/>
    <cellStyle name="Accent1 2 4 2" xfId="8978"/>
    <cellStyle name="Accent1 2 4 2 10" xfId="8979"/>
    <cellStyle name="Accent1 2 4 2 2" xfId="8980"/>
    <cellStyle name="Accent1 2 4 2 3" xfId="8981"/>
    <cellStyle name="Accent1 2 4 2 4" xfId="8982"/>
    <cellStyle name="Accent1 2 4 2 5" xfId="8983"/>
    <cellStyle name="Accent1 2 4 2 6" xfId="8984"/>
    <cellStyle name="Accent1 2 4 2 7" xfId="8985"/>
    <cellStyle name="Accent1 2 4 2 8" xfId="8986"/>
    <cellStyle name="Accent1 2 4 2 9" xfId="8987"/>
    <cellStyle name="Accent1 2 4 3" xfId="8988"/>
    <cellStyle name="Accent1 2 4 4" xfId="8989"/>
    <cellStyle name="Accent1 2 4 5" xfId="8990"/>
    <cellStyle name="Accent1 2 4 6" xfId="8991"/>
    <cellStyle name="Accent1 2 4 7" xfId="8992"/>
    <cellStyle name="Accent1 2 4 8" xfId="8993"/>
    <cellStyle name="Accent1 2 4 9" xfId="8994"/>
    <cellStyle name="Accent1 2 5" xfId="8995"/>
    <cellStyle name="Accent1 2 5 10" xfId="8996"/>
    <cellStyle name="Accent1 2 5 2" xfId="8997"/>
    <cellStyle name="Accent1 2 5 2 10" xfId="8998"/>
    <cellStyle name="Accent1 2 5 2 2" xfId="8999"/>
    <cellStyle name="Accent1 2 5 2 3" xfId="9000"/>
    <cellStyle name="Accent1 2 5 2 4" xfId="9001"/>
    <cellStyle name="Accent1 2 5 2 5" xfId="9002"/>
    <cellStyle name="Accent1 2 5 2 6" xfId="9003"/>
    <cellStyle name="Accent1 2 5 2 7" xfId="9004"/>
    <cellStyle name="Accent1 2 5 2 8" xfId="9005"/>
    <cellStyle name="Accent1 2 5 2 9" xfId="9006"/>
    <cellStyle name="Accent1 2 5 3" xfId="9007"/>
    <cellStyle name="Accent1 2 5 4" xfId="9008"/>
    <cellStyle name="Accent1 2 5 5" xfId="9009"/>
    <cellStyle name="Accent1 2 5 6" xfId="9010"/>
    <cellStyle name="Accent1 2 5 7" xfId="9011"/>
    <cellStyle name="Accent1 2 5 8" xfId="9012"/>
    <cellStyle name="Accent1 2 5 9" xfId="9013"/>
    <cellStyle name="Accent1 2 6" xfId="9014"/>
    <cellStyle name="Accent1 2 6 10" xfId="9015"/>
    <cellStyle name="Accent1 2 6 2" xfId="9016"/>
    <cellStyle name="Accent1 2 6 2 10" xfId="9017"/>
    <cellStyle name="Accent1 2 6 2 2" xfId="9018"/>
    <cellStyle name="Accent1 2 6 2 3" xfId="9019"/>
    <cellStyle name="Accent1 2 6 2 4" xfId="9020"/>
    <cellStyle name="Accent1 2 6 2 5" xfId="9021"/>
    <cellStyle name="Accent1 2 6 2 6" xfId="9022"/>
    <cellStyle name="Accent1 2 6 2 7" xfId="9023"/>
    <cellStyle name="Accent1 2 6 2 8" xfId="9024"/>
    <cellStyle name="Accent1 2 6 2 9" xfId="9025"/>
    <cellStyle name="Accent1 2 6 3" xfId="9026"/>
    <cellStyle name="Accent1 2 6 4" xfId="9027"/>
    <cellStyle name="Accent1 2 6 5" xfId="9028"/>
    <cellStyle name="Accent1 2 6 6" xfId="9029"/>
    <cellStyle name="Accent1 2 6 7" xfId="9030"/>
    <cellStyle name="Accent1 2 6 8" xfId="9031"/>
    <cellStyle name="Accent1 2 6 9" xfId="9032"/>
    <cellStyle name="Accent1 2 7" xfId="9033"/>
    <cellStyle name="Accent1 2 7 10" xfId="9034"/>
    <cellStyle name="Accent1 2 7 2" xfId="9035"/>
    <cellStyle name="Accent1 2 7 2 10" xfId="9036"/>
    <cellStyle name="Accent1 2 7 2 2" xfId="9037"/>
    <cellStyle name="Accent1 2 7 2 3" xfId="9038"/>
    <cellStyle name="Accent1 2 7 2 4" xfId="9039"/>
    <cellStyle name="Accent1 2 7 2 5" xfId="9040"/>
    <cellStyle name="Accent1 2 7 2 6" xfId="9041"/>
    <cellStyle name="Accent1 2 7 2 7" xfId="9042"/>
    <cellStyle name="Accent1 2 7 2 8" xfId="9043"/>
    <cellStyle name="Accent1 2 7 2 9" xfId="9044"/>
    <cellStyle name="Accent1 2 7 3" xfId="9045"/>
    <cellStyle name="Accent1 2 7 4" xfId="9046"/>
    <cellStyle name="Accent1 2 7 5" xfId="9047"/>
    <cellStyle name="Accent1 2 7 6" xfId="9048"/>
    <cellStyle name="Accent1 2 7 7" xfId="9049"/>
    <cellStyle name="Accent1 2 7 8" xfId="9050"/>
    <cellStyle name="Accent1 2 7 9" xfId="9051"/>
    <cellStyle name="Accent1 2 8" xfId="9052"/>
    <cellStyle name="Accent1 2 8 10" xfId="9053"/>
    <cellStyle name="Accent1 2 8 2" xfId="9054"/>
    <cellStyle name="Accent1 2 8 2 10" xfId="9055"/>
    <cellStyle name="Accent1 2 8 2 2" xfId="9056"/>
    <cellStyle name="Accent1 2 8 2 3" xfId="9057"/>
    <cellStyle name="Accent1 2 8 2 4" xfId="9058"/>
    <cellStyle name="Accent1 2 8 2 5" xfId="9059"/>
    <cellStyle name="Accent1 2 8 2 6" xfId="9060"/>
    <cellStyle name="Accent1 2 8 2 7" xfId="9061"/>
    <cellStyle name="Accent1 2 8 2 8" xfId="9062"/>
    <cellStyle name="Accent1 2 8 2 9" xfId="9063"/>
    <cellStyle name="Accent1 2 8 3" xfId="9064"/>
    <cellStyle name="Accent1 2 8 4" xfId="9065"/>
    <cellStyle name="Accent1 2 8 5" xfId="9066"/>
    <cellStyle name="Accent1 2 8 6" xfId="9067"/>
    <cellStyle name="Accent1 2 8 7" xfId="9068"/>
    <cellStyle name="Accent1 2 8 8" xfId="9069"/>
    <cellStyle name="Accent1 2 8 9" xfId="9070"/>
    <cellStyle name="Accent1 2 9" xfId="9071"/>
    <cellStyle name="Accent1 2 9 10" xfId="9072"/>
    <cellStyle name="Accent1 2 9 11" xfId="9073"/>
    <cellStyle name="Accent1 2 9 2" xfId="9074"/>
    <cellStyle name="Accent1 2 9 3" xfId="9075"/>
    <cellStyle name="Accent1 2 9 4" xfId="9076"/>
    <cellStyle name="Accent1 2 9 5" xfId="9077"/>
    <cellStyle name="Accent1 2 9 6" xfId="9078"/>
    <cellStyle name="Accent1 2 9 7" xfId="9079"/>
    <cellStyle name="Accent1 2 9 8" xfId="9080"/>
    <cellStyle name="Accent1 2 9 9" xfId="9081"/>
    <cellStyle name="Accent1 20" xfId="9082"/>
    <cellStyle name="Accent1 21" xfId="9083"/>
    <cellStyle name="Accent1 3" xfId="9084"/>
    <cellStyle name="Accent1 3 10" xfId="9085"/>
    <cellStyle name="Accent1 3 11" xfId="9086"/>
    <cellStyle name="Accent1 3 12" xfId="9087"/>
    <cellStyle name="Accent1 3 13" xfId="9088"/>
    <cellStyle name="Accent1 3 14" xfId="9089"/>
    <cellStyle name="Accent1 3 15" xfId="9090"/>
    <cellStyle name="Accent1 3 16" xfId="9091"/>
    <cellStyle name="Accent1 3 17" xfId="9092"/>
    <cellStyle name="Accent1 3 2" xfId="9093"/>
    <cellStyle name="Accent1 3 2 2" xfId="9094"/>
    <cellStyle name="Accent1 3 2 2 10" xfId="9095"/>
    <cellStyle name="Accent1 3 2 2 2" xfId="9096"/>
    <cellStyle name="Accent1 3 2 2 2 10" xfId="9097"/>
    <cellStyle name="Accent1 3 2 2 2 2" xfId="9098"/>
    <cellStyle name="Accent1 3 2 2 2 3" xfId="9099"/>
    <cellStyle name="Accent1 3 2 2 2 4" xfId="9100"/>
    <cellStyle name="Accent1 3 2 2 2 5" xfId="9101"/>
    <cellStyle name="Accent1 3 2 2 2 6" xfId="9102"/>
    <cellStyle name="Accent1 3 2 2 2 7" xfId="9103"/>
    <cellStyle name="Accent1 3 2 2 2 8" xfId="9104"/>
    <cellStyle name="Accent1 3 2 2 2 9" xfId="9105"/>
    <cellStyle name="Accent1 3 2 2 3" xfId="9106"/>
    <cellStyle name="Accent1 3 2 2 4" xfId="9107"/>
    <cellStyle name="Accent1 3 2 2 5" xfId="9108"/>
    <cellStyle name="Accent1 3 2 2 6" xfId="9109"/>
    <cellStyle name="Accent1 3 2 2 7" xfId="9110"/>
    <cellStyle name="Accent1 3 2 2 8" xfId="9111"/>
    <cellStyle name="Accent1 3 2 2 9" xfId="9112"/>
    <cellStyle name="Accent1 3 3" xfId="9113"/>
    <cellStyle name="Accent1 3 3 10" xfId="9114"/>
    <cellStyle name="Accent1 3 3 2" xfId="9115"/>
    <cellStyle name="Accent1 3 3 2 10" xfId="9116"/>
    <cellStyle name="Accent1 3 3 2 2" xfId="9117"/>
    <cellStyle name="Accent1 3 3 2 3" xfId="9118"/>
    <cellStyle name="Accent1 3 3 2 4" xfId="9119"/>
    <cellStyle name="Accent1 3 3 2 5" xfId="9120"/>
    <cellStyle name="Accent1 3 3 2 6" xfId="9121"/>
    <cellStyle name="Accent1 3 3 2 7" xfId="9122"/>
    <cellStyle name="Accent1 3 3 2 8" xfId="9123"/>
    <cellStyle name="Accent1 3 3 2 9" xfId="9124"/>
    <cellStyle name="Accent1 3 3 3" xfId="9125"/>
    <cellStyle name="Accent1 3 3 4" xfId="9126"/>
    <cellStyle name="Accent1 3 3 5" xfId="9127"/>
    <cellStyle name="Accent1 3 3 6" xfId="9128"/>
    <cellStyle name="Accent1 3 3 7" xfId="9129"/>
    <cellStyle name="Accent1 3 3 8" xfId="9130"/>
    <cellStyle name="Accent1 3 3 9" xfId="9131"/>
    <cellStyle name="Accent1 3 4" xfId="9132"/>
    <cellStyle name="Accent1 3 4 10" xfId="9133"/>
    <cellStyle name="Accent1 3 4 2" xfId="9134"/>
    <cellStyle name="Accent1 3 4 2 10" xfId="9135"/>
    <cellStyle name="Accent1 3 4 2 2" xfId="9136"/>
    <cellStyle name="Accent1 3 4 2 3" xfId="9137"/>
    <cellStyle name="Accent1 3 4 2 4" xfId="9138"/>
    <cellStyle name="Accent1 3 4 2 5" xfId="9139"/>
    <cellStyle name="Accent1 3 4 2 6" xfId="9140"/>
    <cellStyle name="Accent1 3 4 2 7" xfId="9141"/>
    <cellStyle name="Accent1 3 4 2 8" xfId="9142"/>
    <cellStyle name="Accent1 3 4 2 9" xfId="9143"/>
    <cellStyle name="Accent1 3 4 3" xfId="9144"/>
    <cellStyle name="Accent1 3 4 4" xfId="9145"/>
    <cellStyle name="Accent1 3 4 5" xfId="9146"/>
    <cellStyle name="Accent1 3 4 6" xfId="9147"/>
    <cellStyle name="Accent1 3 4 7" xfId="9148"/>
    <cellStyle name="Accent1 3 4 8" xfId="9149"/>
    <cellStyle name="Accent1 3 4 9" xfId="9150"/>
    <cellStyle name="Accent1 3 5" xfId="9151"/>
    <cellStyle name="Accent1 3 5 10" xfId="9152"/>
    <cellStyle name="Accent1 3 5 2" xfId="9153"/>
    <cellStyle name="Accent1 3 5 2 10" xfId="9154"/>
    <cellStyle name="Accent1 3 5 2 2" xfId="9155"/>
    <cellStyle name="Accent1 3 5 2 3" xfId="9156"/>
    <cellStyle name="Accent1 3 5 2 4" xfId="9157"/>
    <cellStyle name="Accent1 3 5 2 5" xfId="9158"/>
    <cellStyle name="Accent1 3 5 2 6" xfId="9159"/>
    <cellStyle name="Accent1 3 5 2 7" xfId="9160"/>
    <cellStyle name="Accent1 3 5 2 8" xfId="9161"/>
    <cellStyle name="Accent1 3 5 2 9" xfId="9162"/>
    <cellStyle name="Accent1 3 5 3" xfId="9163"/>
    <cellStyle name="Accent1 3 5 4" xfId="9164"/>
    <cellStyle name="Accent1 3 5 5" xfId="9165"/>
    <cellStyle name="Accent1 3 5 6" xfId="9166"/>
    <cellStyle name="Accent1 3 5 7" xfId="9167"/>
    <cellStyle name="Accent1 3 5 8" xfId="9168"/>
    <cellStyle name="Accent1 3 5 9" xfId="9169"/>
    <cellStyle name="Accent1 3 6" xfId="9170"/>
    <cellStyle name="Accent1 3 6 10" xfId="9171"/>
    <cellStyle name="Accent1 3 6 2" xfId="9172"/>
    <cellStyle name="Accent1 3 6 2 10" xfId="9173"/>
    <cellStyle name="Accent1 3 6 2 2" xfId="9174"/>
    <cellStyle name="Accent1 3 6 2 3" xfId="9175"/>
    <cellStyle name="Accent1 3 6 2 4" xfId="9176"/>
    <cellStyle name="Accent1 3 6 2 5" xfId="9177"/>
    <cellStyle name="Accent1 3 6 2 6" xfId="9178"/>
    <cellStyle name="Accent1 3 6 2 7" xfId="9179"/>
    <cellStyle name="Accent1 3 6 2 8" xfId="9180"/>
    <cellStyle name="Accent1 3 6 2 9" xfId="9181"/>
    <cellStyle name="Accent1 3 6 3" xfId="9182"/>
    <cellStyle name="Accent1 3 6 4" xfId="9183"/>
    <cellStyle name="Accent1 3 6 5" xfId="9184"/>
    <cellStyle name="Accent1 3 6 6" xfId="9185"/>
    <cellStyle name="Accent1 3 6 7" xfId="9186"/>
    <cellStyle name="Accent1 3 6 8" xfId="9187"/>
    <cellStyle name="Accent1 3 6 9" xfId="9188"/>
    <cellStyle name="Accent1 3 7" xfId="9189"/>
    <cellStyle name="Accent1 3 7 10" xfId="9190"/>
    <cellStyle name="Accent1 3 7 2" xfId="9191"/>
    <cellStyle name="Accent1 3 7 2 10" xfId="9192"/>
    <cellStyle name="Accent1 3 7 2 2" xfId="9193"/>
    <cellStyle name="Accent1 3 7 2 3" xfId="9194"/>
    <cellStyle name="Accent1 3 7 2 4" xfId="9195"/>
    <cellStyle name="Accent1 3 7 2 5" xfId="9196"/>
    <cellStyle name="Accent1 3 7 2 6" xfId="9197"/>
    <cellStyle name="Accent1 3 7 2 7" xfId="9198"/>
    <cellStyle name="Accent1 3 7 2 8" xfId="9199"/>
    <cellStyle name="Accent1 3 7 2 9" xfId="9200"/>
    <cellStyle name="Accent1 3 7 3" xfId="9201"/>
    <cellStyle name="Accent1 3 7 4" xfId="9202"/>
    <cellStyle name="Accent1 3 7 5" xfId="9203"/>
    <cellStyle name="Accent1 3 7 6" xfId="9204"/>
    <cellStyle name="Accent1 3 7 7" xfId="9205"/>
    <cellStyle name="Accent1 3 7 8" xfId="9206"/>
    <cellStyle name="Accent1 3 7 9" xfId="9207"/>
    <cellStyle name="Accent1 3 8" xfId="9208"/>
    <cellStyle name="Accent1 3 8 10" xfId="9209"/>
    <cellStyle name="Accent1 3 8 2" xfId="9210"/>
    <cellStyle name="Accent1 3 8 2 10" xfId="9211"/>
    <cellStyle name="Accent1 3 8 2 2" xfId="9212"/>
    <cellStyle name="Accent1 3 8 2 3" xfId="9213"/>
    <cellStyle name="Accent1 3 8 2 4" xfId="9214"/>
    <cellStyle name="Accent1 3 8 2 5" xfId="9215"/>
    <cellStyle name="Accent1 3 8 2 6" xfId="9216"/>
    <cellStyle name="Accent1 3 8 2 7" xfId="9217"/>
    <cellStyle name="Accent1 3 8 2 8" xfId="9218"/>
    <cellStyle name="Accent1 3 8 2 9" xfId="9219"/>
    <cellStyle name="Accent1 3 8 3" xfId="9220"/>
    <cellStyle name="Accent1 3 8 4" xfId="9221"/>
    <cellStyle name="Accent1 3 8 5" xfId="9222"/>
    <cellStyle name="Accent1 3 8 6" xfId="9223"/>
    <cellStyle name="Accent1 3 8 7" xfId="9224"/>
    <cellStyle name="Accent1 3 8 8" xfId="9225"/>
    <cellStyle name="Accent1 3 8 9" xfId="9226"/>
    <cellStyle name="Accent1 3 9" xfId="9227"/>
    <cellStyle name="Accent1 3 9 10" xfId="9228"/>
    <cellStyle name="Accent1 3 9 2" xfId="9229"/>
    <cellStyle name="Accent1 3 9 3" xfId="9230"/>
    <cellStyle name="Accent1 3 9 4" xfId="9231"/>
    <cellStyle name="Accent1 3 9 5" xfId="9232"/>
    <cellStyle name="Accent1 3 9 6" xfId="9233"/>
    <cellStyle name="Accent1 3 9 7" xfId="9234"/>
    <cellStyle name="Accent1 3 9 8" xfId="9235"/>
    <cellStyle name="Accent1 3 9 9" xfId="9236"/>
    <cellStyle name="Accent1 4" xfId="9237"/>
    <cellStyle name="Accent1 4 10" xfId="9238"/>
    <cellStyle name="Accent1 4 2" xfId="9239"/>
    <cellStyle name="Accent1 4 2 10" xfId="9240"/>
    <cellStyle name="Accent1 4 2 2" xfId="9241"/>
    <cellStyle name="Accent1 4 2 3" xfId="9242"/>
    <cellStyle name="Accent1 4 2 4" xfId="9243"/>
    <cellStyle name="Accent1 4 2 5" xfId="9244"/>
    <cellStyle name="Accent1 4 2 6" xfId="9245"/>
    <cellStyle name="Accent1 4 2 7" xfId="9246"/>
    <cellStyle name="Accent1 4 2 8" xfId="9247"/>
    <cellStyle name="Accent1 4 2 9" xfId="9248"/>
    <cellStyle name="Accent1 4 3" xfId="9249"/>
    <cellStyle name="Accent1 4 4" xfId="9250"/>
    <cellStyle name="Accent1 4 5" xfId="9251"/>
    <cellStyle name="Accent1 4 6" xfId="9252"/>
    <cellStyle name="Accent1 4 7" xfId="9253"/>
    <cellStyle name="Accent1 4 8" xfId="9254"/>
    <cellStyle name="Accent1 4 9" xfId="9255"/>
    <cellStyle name="Accent1 5" xfId="9256"/>
    <cellStyle name="Accent1 5 10" xfId="9257"/>
    <cellStyle name="Accent1 5 11" xfId="9258"/>
    <cellStyle name="Accent1 5 2" xfId="9259"/>
    <cellStyle name="Accent1 5 3" xfId="9260"/>
    <cellStyle name="Accent1 5 3 10" xfId="9261"/>
    <cellStyle name="Accent1 5 3 2" xfId="9262"/>
    <cellStyle name="Accent1 5 3 3" xfId="9263"/>
    <cellStyle name="Accent1 5 3 4" xfId="9264"/>
    <cellStyle name="Accent1 5 3 5" xfId="9265"/>
    <cellStyle name="Accent1 5 3 6" xfId="9266"/>
    <cellStyle name="Accent1 5 3 7" xfId="9267"/>
    <cellStyle name="Accent1 5 3 8" xfId="9268"/>
    <cellStyle name="Accent1 5 3 9" xfId="9269"/>
    <cellStyle name="Accent1 5 4" xfId="9270"/>
    <cellStyle name="Accent1 5 5" xfId="9271"/>
    <cellStyle name="Accent1 5 6" xfId="9272"/>
    <cellStyle name="Accent1 5 7" xfId="9273"/>
    <cellStyle name="Accent1 5 8" xfId="9274"/>
    <cellStyle name="Accent1 5 9" xfId="9275"/>
    <cellStyle name="Accent1 6" xfId="9276"/>
    <cellStyle name="Accent1 7" xfId="9277"/>
    <cellStyle name="Accent1 8" xfId="9278"/>
    <cellStyle name="Accent1 9" xfId="9279"/>
    <cellStyle name="Accent2 10" xfId="9280"/>
    <cellStyle name="Accent2 11" xfId="9281"/>
    <cellStyle name="Accent2 12" xfId="9282"/>
    <cellStyle name="Accent2 13" xfId="9283"/>
    <cellStyle name="Accent2 14" xfId="9284"/>
    <cellStyle name="Accent2 14 2" xfId="9285"/>
    <cellStyle name="Accent2 14 3" xfId="9286"/>
    <cellStyle name="Accent2 15" xfId="9287"/>
    <cellStyle name="Accent2 16" xfId="9288"/>
    <cellStyle name="Accent2 17" xfId="9289"/>
    <cellStyle name="Accent2 18" xfId="9290"/>
    <cellStyle name="Accent2 19" xfId="9291"/>
    <cellStyle name="Accent2 2" xfId="9292"/>
    <cellStyle name="Accent2 2 10" xfId="9293"/>
    <cellStyle name="Accent2 2 10 10" xfId="9294"/>
    <cellStyle name="Accent2 2 10 2" xfId="9295"/>
    <cellStyle name="Accent2 2 10 2 10" xfId="9296"/>
    <cellStyle name="Accent2 2 10 2 2" xfId="9297"/>
    <cellStyle name="Accent2 2 10 2 3" xfId="9298"/>
    <cellStyle name="Accent2 2 10 2 4" xfId="9299"/>
    <cellStyle name="Accent2 2 10 2 5" xfId="9300"/>
    <cellStyle name="Accent2 2 10 2 6" xfId="9301"/>
    <cellStyle name="Accent2 2 10 2 7" xfId="9302"/>
    <cellStyle name="Accent2 2 10 2 8" xfId="9303"/>
    <cellStyle name="Accent2 2 10 2 9" xfId="9304"/>
    <cellStyle name="Accent2 2 10 3" xfId="9305"/>
    <cellStyle name="Accent2 2 10 4" xfId="9306"/>
    <cellStyle name="Accent2 2 10 5" xfId="9307"/>
    <cellStyle name="Accent2 2 10 6" xfId="9308"/>
    <cellStyle name="Accent2 2 10 7" xfId="9309"/>
    <cellStyle name="Accent2 2 10 8" xfId="9310"/>
    <cellStyle name="Accent2 2 10 9" xfId="9311"/>
    <cellStyle name="Accent2 2 11" xfId="9312"/>
    <cellStyle name="Accent2 2 11 10" xfId="9313"/>
    <cellStyle name="Accent2 2 11 2" xfId="9314"/>
    <cellStyle name="Accent2 2 11 2 10" xfId="9315"/>
    <cellStyle name="Accent2 2 11 2 2" xfId="9316"/>
    <cellStyle name="Accent2 2 11 2 3" xfId="9317"/>
    <cellStyle name="Accent2 2 11 2 4" xfId="9318"/>
    <cellStyle name="Accent2 2 11 2 5" xfId="9319"/>
    <cellStyle name="Accent2 2 11 2 6" xfId="9320"/>
    <cellStyle name="Accent2 2 11 2 7" xfId="9321"/>
    <cellStyle name="Accent2 2 11 2 8" xfId="9322"/>
    <cellStyle name="Accent2 2 11 2 9" xfId="9323"/>
    <cellStyle name="Accent2 2 11 3" xfId="9324"/>
    <cellStyle name="Accent2 2 11 4" xfId="9325"/>
    <cellStyle name="Accent2 2 11 5" xfId="9326"/>
    <cellStyle name="Accent2 2 11 6" xfId="9327"/>
    <cellStyle name="Accent2 2 11 7" xfId="9328"/>
    <cellStyle name="Accent2 2 11 8" xfId="9329"/>
    <cellStyle name="Accent2 2 11 9" xfId="9330"/>
    <cellStyle name="Accent2 2 12" xfId="9331"/>
    <cellStyle name="Accent2 2 13" xfId="9332"/>
    <cellStyle name="Accent2 2 14" xfId="9333"/>
    <cellStyle name="Accent2 2 15" xfId="9334"/>
    <cellStyle name="Accent2 2 16" xfId="9335"/>
    <cellStyle name="Accent2 2 17" xfId="9336"/>
    <cellStyle name="Accent2 2 18" xfId="9337"/>
    <cellStyle name="Accent2 2 2" xfId="9338"/>
    <cellStyle name="Accent2 2 2 10" xfId="9339"/>
    <cellStyle name="Accent2 2 2 11" xfId="9340"/>
    <cellStyle name="Accent2 2 2 12" xfId="9341"/>
    <cellStyle name="Accent2 2 2 12 10" xfId="9342"/>
    <cellStyle name="Accent2 2 2 12 2" xfId="9343"/>
    <cellStyle name="Accent2 2 2 12 3" xfId="9344"/>
    <cellStyle name="Accent2 2 2 12 4" xfId="9345"/>
    <cellStyle name="Accent2 2 2 12 5" xfId="9346"/>
    <cellStyle name="Accent2 2 2 12 6" xfId="9347"/>
    <cellStyle name="Accent2 2 2 12 7" xfId="9348"/>
    <cellStyle name="Accent2 2 2 12 8" xfId="9349"/>
    <cellStyle name="Accent2 2 2 12 9" xfId="9350"/>
    <cellStyle name="Accent2 2 2 13" xfId="9351"/>
    <cellStyle name="Accent2 2 2 14" xfId="9352"/>
    <cellStyle name="Accent2 2 2 15" xfId="9353"/>
    <cellStyle name="Accent2 2 2 16" xfId="9354"/>
    <cellStyle name="Accent2 2 2 17" xfId="9355"/>
    <cellStyle name="Accent2 2 2 18" xfId="9356"/>
    <cellStyle name="Accent2 2 2 19" xfId="9357"/>
    <cellStyle name="Accent2 2 2 2" xfId="9358"/>
    <cellStyle name="Accent2 2 2 2 2" xfId="9359"/>
    <cellStyle name="Accent2 2 2 2 2 10" xfId="9360"/>
    <cellStyle name="Accent2 2 2 2 2 11" xfId="9361"/>
    <cellStyle name="Accent2 2 2 2 2 12" xfId="9362"/>
    <cellStyle name="Accent2 2 2 2 2 13" xfId="9363"/>
    <cellStyle name="Accent2 2 2 2 2 14" xfId="9364"/>
    <cellStyle name="Accent2 2 2 2 2 2" xfId="9365"/>
    <cellStyle name="Accent2 2 2 2 2 2 2" xfId="9366"/>
    <cellStyle name="Accent2 2 2 2 2 3" xfId="9367"/>
    <cellStyle name="Accent2 2 2 2 2 4" xfId="9368"/>
    <cellStyle name="Accent2 2 2 2 2 5" xfId="9369"/>
    <cellStyle name="Accent2 2 2 2 2 6" xfId="9370"/>
    <cellStyle name="Accent2 2 2 2 2 6 10" xfId="9371"/>
    <cellStyle name="Accent2 2 2 2 2 6 2" xfId="9372"/>
    <cellStyle name="Accent2 2 2 2 2 6 3" xfId="9373"/>
    <cellStyle name="Accent2 2 2 2 2 6 4" xfId="9374"/>
    <cellStyle name="Accent2 2 2 2 2 6 5" xfId="9375"/>
    <cellStyle name="Accent2 2 2 2 2 6 6" xfId="9376"/>
    <cellStyle name="Accent2 2 2 2 2 6 7" xfId="9377"/>
    <cellStyle name="Accent2 2 2 2 2 6 8" xfId="9378"/>
    <cellStyle name="Accent2 2 2 2 2 6 9" xfId="9379"/>
    <cellStyle name="Accent2 2 2 2 2 7" xfId="9380"/>
    <cellStyle name="Accent2 2 2 2 2 8" xfId="9381"/>
    <cellStyle name="Accent2 2 2 2 2 9" xfId="9382"/>
    <cellStyle name="Accent2 2 2 2 3" xfId="9383"/>
    <cellStyle name="Accent2 2 2 2 3 10" xfId="9384"/>
    <cellStyle name="Accent2 2 2 2 3 11" xfId="9385"/>
    <cellStyle name="Accent2 2 2 2 3 2" xfId="9386"/>
    <cellStyle name="Accent2 2 2 2 3 3" xfId="9387"/>
    <cellStyle name="Accent2 2 2 2 3 4" xfId="9388"/>
    <cellStyle name="Accent2 2 2 2 3 5" xfId="9389"/>
    <cellStyle name="Accent2 2 2 2 3 6" xfId="9390"/>
    <cellStyle name="Accent2 2 2 2 3 7" xfId="9391"/>
    <cellStyle name="Accent2 2 2 2 3 8" xfId="9392"/>
    <cellStyle name="Accent2 2 2 2 3 9" xfId="9393"/>
    <cellStyle name="Accent2 2 2 2 4" xfId="9394"/>
    <cellStyle name="Accent2 2 2 2 4 10" xfId="9395"/>
    <cellStyle name="Accent2 2 2 2 4 2" xfId="9396"/>
    <cellStyle name="Accent2 2 2 2 4 2 10" xfId="9397"/>
    <cellStyle name="Accent2 2 2 2 4 2 2" xfId="9398"/>
    <cellStyle name="Accent2 2 2 2 4 2 3" xfId="9399"/>
    <cellStyle name="Accent2 2 2 2 4 2 4" xfId="9400"/>
    <cellStyle name="Accent2 2 2 2 4 2 5" xfId="9401"/>
    <cellStyle name="Accent2 2 2 2 4 2 6" xfId="9402"/>
    <cellStyle name="Accent2 2 2 2 4 2 7" xfId="9403"/>
    <cellStyle name="Accent2 2 2 2 4 2 8" xfId="9404"/>
    <cellStyle name="Accent2 2 2 2 4 2 9" xfId="9405"/>
    <cellStyle name="Accent2 2 2 2 4 3" xfId="9406"/>
    <cellStyle name="Accent2 2 2 2 4 4" xfId="9407"/>
    <cellStyle name="Accent2 2 2 2 4 5" xfId="9408"/>
    <cellStyle name="Accent2 2 2 2 4 6" xfId="9409"/>
    <cellStyle name="Accent2 2 2 2 4 7" xfId="9410"/>
    <cellStyle name="Accent2 2 2 2 4 8" xfId="9411"/>
    <cellStyle name="Accent2 2 2 2 4 9" xfId="9412"/>
    <cellStyle name="Accent2 2 2 2 5" xfId="9413"/>
    <cellStyle name="Accent2 2 2 2 5 10" xfId="9414"/>
    <cellStyle name="Accent2 2 2 2 5 2" xfId="9415"/>
    <cellStyle name="Accent2 2 2 2 5 2 10" xfId="9416"/>
    <cellStyle name="Accent2 2 2 2 5 2 2" xfId="9417"/>
    <cellStyle name="Accent2 2 2 2 5 2 3" xfId="9418"/>
    <cellStyle name="Accent2 2 2 2 5 2 4" xfId="9419"/>
    <cellStyle name="Accent2 2 2 2 5 2 5" xfId="9420"/>
    <cellStyle name="Accent2 2 2 2 5 2 6" xfId="9421"/>
    <cellStyle name="Accent2 2 2 2 5 2 7" xfId="9422"/>
    <cellStyle name="Accent2 2 2 2 5 2 8" xfId="9423"/>
    <cellStyle name="Accent2 2 2 2 5 2 9" xfId="9424"/>
    <cellStyle name="Accent2 2 2 2 5 3" xfId="9425"/>
    <cellStyle name="Accent2 2 2 2 5 4" xfId="9426"/>
    <cellStyle name="Accent2 2 2 2 5 5" xfId="9427"/>
    <cellStyle name="Accent2 2 2 2 5 6" xfId="9428"/>
    <cellStyle name="Accent2 2 2 2 5 7" xfId="9429"/>
    <cellStyle name="Accent2 2 2 2 5 8" xfId="9430"/>
    <cellStyle name="Accent2 2 2 2 5 9" xfId="9431"/>
    <cellStyle name="Accent2 2 2 20" xfId="9432"/>
    <cellStyle name="Accent2 2 2 3" xfId="9433"/>
    <cellStyle name="Accent2 2 2 4" xfId="9434"/>
    <cellStyle name="Accent2 2 2 5" xfId="9435"/>
    <cellStyle name="Accent2 2 2 6" xfId="9436"/>
    <cellStyle name="Accent2 2 2 7" xfId="9437"/>
    <cellStyle name="Accent2 2 2 8" xfId="9438"/>
    <cellStyle name="Accent2 2 2 9" xfId="9439"/>
    <cellStyle name="Accent2 2 2 9 2" xfId="9440"/>
    <cellStyle name="Accent2 2 3" xfId="9441"/>
    <cellStyle name="Accent2 2 3 2" xfId="9442"/>
    <cellStyle name="Accent2 2 3 2 10" xfId="9443"/>
    <cellStyle name="Accent2 2 3 2 2" xfId="9444"/>
    <cellStyle name="Accent2 2 3 2 2 10" xfId="9445"/>
    <cellStyle name="Accent2 2 3 2 2 2" xfId="9446"/>
    <cellStyle name="Accent2 2 3 2 2 3" xfId="9447"/>
    <cellStyle name="Accent2 2 3 2 2 4" xfId="9448"/>
    <cellStyle name="Accent2 2 3 2 2 5" xfId="9449"/>
    <cellStyle name="Accent2 2 3 2 2 6" xfId="9450"/>
    <cellStyle name="Accent2 2 3 2 2 7" xfId="9451"/>
    <cellStyle name="Accent2 2 3 2 2 8" xfId="9452"/>
    <cellStyle name="Accent2 2 3 2 2 9" xfId="9453"/>
    <cellStyle name="Accent2 2 3 2 3" xfId="9454"/>
    <cellStyle name="Accent2 2 3 2 4" xfId="9455"/>
    <cellStyle name="Accent2 2 3 2 5" xfId="9456"/>
    <cellStyle name="Accent2 2 3 2 6" xfId="9457"/>
    <cellStyle name="Accent2 2 3 2 7" xfId="9458"/>
    <cellStyle name="Accent2 2 3 2 8" xfId="9459"/>
    <cellStyle name="Accent2 2 3 2 9" xfId="9460"/>
    <cellStyle name="Accent2 2 4" xfId="9461"/>
    <cellStyle name="Accent2 2 4 10" xfId="9462"/>
    <cellStyle name="Accent2 2 4 2" xfId="9463"/>
    <cellStyle name="Accent2 2 4 2 10" xfId="9464"/>
    <cellStyle name="Accent2 2 4 2 2" xfId="9465"/>
    <cellStyle name="Accent2 2 4 2 3" xfId="9466"/>
    <cellStyle name="Accent2 2 4 2 4" xfId="9467"/>
    <cellStyle name="Accent2 2 4 2 5" xfId="9468"/>
    <cellStyle name="Accent2 2 4 2 6" xfId="9469"/>
    <cellStyle name="Accent2 2 4 2 7" xfId="9470"/>
    <cellStyle name="Accent2 2 4 2 8" xfId="9471"/>
    <cellStyle name="Accent2 2 4 2 9" xfId="9472"/>
    <cellStyle name="Accent2 2 4 3" xfId="9473"/>
    <cellStyle name="Accent2 2 4 4" xfId="9474"/>
    <cellStyle name="Accent2 2 4 5" xfId="9475"/>
    <cellStyle name="Accent2 2 4 6" xfId="9476"/>
    <cellStyle name="Accent2 2 4 7" xfId="9477"/>
    <cellStyle name="Accent2 2 4 8" xfId="9478"/>
    <cellStyle name="Accent2 2 4 9" xfId="9479"/>
    <cellStyle name="Accent2 2 5" xfId="9480"/>
    <cellStyle name="Accent2 2 5 10" xfId="9481"/>
    <cellStyle name="Accent2 2 5 2" xfId="9482"/>
    <cellStyle name="Accent2 2 5 2 10" xfId="9483"/>
    <cellStyle name="Accent2 2 5 2 2" xfId="9484"/>
    <cellStyle name="Accent2 2 5 2 3" xfId="9485"/>
    <cellStyle name="Accent2 2 5 2 4" xfId="9486"/>
    <cellStyle name="Accent2 2 5 2 5" xfId="9487"/>
    <cellStyle name="Accent2 2 5 2 6" xfId="9488"/>
    <cellStyle name="Accent2 2 5 2 7" xfId="9489"/>
    <cellStyle name="Accent2 2 5 2 8" xfId="9490"/>
    <cellStyle name="Accent2 2 5 2 9" xfId="9491"/>
    <cellStyle name="Accent2 2 5 3" xfId="9492"/>
    <cellStyle name="Accent2 2 5 4" xfId="9493"/>
    <cellStyle name="Accent2 2 5 5" xfId="9494"/>
    <cellStyle name="Accent2 2 5 6" xfId="9495"/>
    <cellStyle name="Accent2 2 5 7" xfId="9496"/>
    <cellStyle name="Accent2 2 5 8" xfId="9497"/>
    <cellStyle name="Accent2 2 5 9" xfId="9498"/>
    <cellStyle name="Accent2 2 6" xfId="9499"/>
    <cellStyle name="Accent2 2 6 10" xfId="9500"/>
    <cellStyle name="Accent2 2 6 2" xfId="9501"/>
    <cellStyle name="Accent2 2 6 2 10" xfId="9502"/>
    <cellStyle name="Accent2 2 6 2 2" xfId="9503"/>
    <cellStyle name="Accent2 2 6 2 3" xfId="9504"/>
    <cellStyle name="Accent2 2 6 2 4" xfId="9505"/>
    <cellStyle name="Accent2 2 6 2 5" xfId="9506"/>
    <cellStyle name="Accent2 2 6 2 6" xfId="9507"/>
    <cellStyle name="Accent2 2 6 2 7" xfId="9508"/>
    <cellStyle name="Accent2 2 6 2 8" xfId="9509"/>
    <cellStyle name="Accent2 2 6 2 9" xfId="9510"/>
    <cellStyle name="Accent2 2 6 3" xfId="9511"/>
    <cellStyle name="Accent2 2 6 4" xfId="9512"/>
    <cellStyle name="Accent2 2 6 5" xfId="9513"/>
    <cellStyle name="Accent2 2 6 6" xfId="9514"/>
    <cellStyle name="Accent2 2 6 7" xfId="9515"/>
    <cellStyle name="Accent2 2 6 8" xfId="9516"/>
    <cellStyle name="Accent2 2 6 9" xfId="9517"/>
    <cellStyle name="Accent2 2 7" xfId="9518"/>
    <cellStyle name="Accent2 2 7 10" xfId="9519"/>
    <cellStyle name="Accent2 2 7 2" xfId="9520"/>
    <cellStyle name="Accent2 2 7 2 10" xfId="9521"/>
    <cellStyle name="Accent2 2 7 2 2" xfId="9522"/>
    <cellStyle name="Accent2 2 7 2 3" xfId="9523"/>
    <cellStyle name="Accent2 2 7 2 4" xfId="9524"/>
    <cellStyle name="Accent2 2 7 2 5" xfId="9525"/>
    <cellStyle name="Accent2 2 7 2 6" xfId="9526"/>
    <cellStyle name="Accent2 2 7 2 7" xfId="9527"/>
    <cellStyle name="Accent2 2 7 2 8" xfId="9528"/>
    <cellStyle name="Accent2 2 7 2 9" xfId="9529"/>
    <cellStyle name="Accent2 2 7 3" xfId="9530"/>
    <cellStyle name="Accent2 2 7 4" xfId="9531"/>
    <cellStyle name="Accent2 2 7 5" xfId="9532"/>
    <cellStyle name="Accent2 2 7 6" xfId="9533"/>
    <cellStyle name="Accent2 2 7 7" xfId="9534"/>
    <cellStyle name="Accent2 2 7 8" xfId="9535"/>
    <cellStyle name="Accent2 2 7 9" xfId="9536"/>
    <cellStyle name="Accent2 2 8" xfId="9537"/>
    <cellStyle name="Accent2 2 8 10" xfId="9538"/>
    <cellStyle name="Accent2 2 8 2" xfId="9539"/>
    <cellStyle name="Accent2 2 8 2 10" xfId="9540"/>
    <cellStyle name="Accent2 2 8 2 2" xfId="9541"/>
    <cellStyle name="Accent2 2 8 2 3" xfId="9542"/>
    <cellStyle name="Accent2 2 8 2 4" xfId="9543"/>
    <cellStyle name="Accent2 2 8 2 5" xfId="9544"/>
    <cellStyle name="Accent2 2 8 2 6" xfId="9545"/>
    <cellStyle name="Accent2 2 8 2 7" xfId="9546"/>
    <cellStyle name="Accent2 2 8 2 8" xfId="9547"/>
    <cellStyle name="Accent2 2 8 2 9" xfId="9548"/>
    <cellStyle name="Accent2 2 8 3" xfId="9549"/>
    <cellStyle name="Accent2 2 8 4" xfId="9550"/>
    <cellStyle name="Accent2 2 8 5" xfId="9551"/>
    <cellStyle name="Accent2 2 8 6" xfId="9552"/>
    <cellStyle name="Accent2 2 8 7" xfId="9553"/>
    <cellStyle name="Accent2 2 8 8" xfId="9554"/>
    <cellStyle name="Accent2 2 8 9" xfId="9555"/>
    <cellStyle name="Accent2 2 9" xfId="9556"/>
    <cellStyle name="Accent2 2 9 10" xfId="9557"/>
    <cellStyle name="Accent2 2 9 11" xfId="9558"/>
    <cellStyle name="Accent2 2 9 2" xfId="9559"/>
    <cellStyle name="Accent2 2 9 3" xfId="9560"/>
    <cellStyle name="Accent2 2 9 4" xfId="9561"/>
    <cellStyle name="Accent2 2 9 5" xfId="9562"/>
    <cellStyle name="Accent2 2 9 6" xfId="9563"/>
    <cellStyle name="Accent2 2 9 7" xfId="9564"/>
    <cellStyle name="Accent2 2 9 8" xfId="9565"/>
    <cellStyle name="Accent2 2 9 9" xfId="9566"/>
    <cellStyle name="Accent2 20" xfId="9567"/>
    <cellStyle name="Accent2 21" xfId="9568"/>
    <cellStyle name="Accent2 3" xfId="9569"/>
    <cellStyle name="Accent2 3 10" xfId="9570"/>
    <cellStyle name="Accent2 3 11" xfId="9571"/>
    <cellStyle name="Accent2 3 12" xfId="9572"/>
    <cellStyle name="Accent2 3 13" xfId="9573"/>
    <cellStyle name="Accent2 3 14" xfId="9574"/>
    <cellStyle name="Accent2 3 15" xfId="9575"/>
    <cellStyle name="Accent2 3 16" xfId="9576"/>
    <cellStyle name="Accent2 3 17" xfId="9577"/>
    <cellStyle name="Accent2 3 2" xfId="9578"/>
    <cellStyle name="Accent2 3 2 2" xfId="9579"/>
    <cellStyle name="Accent2 3 2 2 10" xfId="9580"/>
    <cellStyle name="Accent2 3 2 2 2" xfId="9581"/>
    <cellStyle name="Accent2 3 2 2 2 10" xfId="9582"/>
    <cellStyle name="Accent2 3 2 2 2 2" xfId="9583"/>
    <cellStyle name="Accent2 3 2 2 2 3" xfId="9584"/>
    <cellStyle name="Accent2 3 2 2 2 4" xfId="9585"/>
    <cellStyle name="Accent2 3 2 2 2 5" xfId="9586"/>
    <cellStyle name="Accent2 3 2 2 2 6" xfId="9587"/>
    <cellStyle name="Accent2 3 2 2 2 7" xfId="9588"/>
    <cellStyle name="Accent2 3 2 2 2 8" xfId="9589"/>
    <cellStyle name="Accent2 3 2 2 2 9" xfId="9590"/>
    <cellStyle name="Accent2 3 2 2 3" xfId="9591"/>
    <cellStyle name="Accent2 3 2 2 4" xfId="9592"/>
    <cellStyle name="Accent2 3 2 2 5" xfId="9593"/>
    <cellStyle name="Accent2 3 2 2 6" xfId="9594"/>
    <cellStyle name="Accent2 3 2 2 7" xfId="9595"/>
    <cellStyle name="Accent2 3 2 2 8" xfId="9596"/>
    <cellStyle name="Accent2 3 2 2 9" xfId="9597"/>
    <cellStyle name="Accent2 3 3" xfId="9598"/>
    <cellStyle name="Accent2 3 3 10" xfId="9599"/>
    <cellStyle name="Accent2 3 3 2" xfId="9600"/>
    <cellStyle name="Accent2 3 3 2 10" xfId="9601"/>
    <cellStyle name="Accent2 3 3 2 2" xfId="9602"/>
    <cellStyle name="Accent2 3 3 2 3" xfId="9603"/>
    <cellStyle name="Accent2 3 3 2 4" xfId="9604"/>
    <cellStyle name="Accent2 3 3 2 5" xfId="9605"/>
    <cellStyle name="Accent2 3 3 2 6" xfId="9606"/>
    <cellStyle name="Accent2 3 3 2 7" xfId="9607"/>
    <cellStyle name="Accent2 3 3 2 8" xfId="9608"/>
    <cellStyle name="Accent2 3 3 2 9" xfId="9609"/>
    <cellStyle name="Accent2 3 3 3" xfId="9610"/>
    <cellStyle name="Accent2 3 3 4" xfId="9611"/>
    <cellStyle name="Accent2 3 3 5" xfId="9612"/>
    <cellStyle name="Accent2 3 3 6" xfId="9613"/>
    <cellStyle name="Accent2 3 3 7" xfId="9614"/>
    <cellStyle name="Accent2 3 3 8" xfId="9615"/>
    <cellStyle name="Accent2 3 3 9" xfId="9616"/>
    <cellStyle name="Accent2 3 4" xfId="9617"/>
    <cellStyle name="Accent2 3 4 10" xfId="9618"/>
    <cellStyle name="Accent2 3 4 2" xfId="9619"/>
    <cellStyle name="Accent2 3 4 2 10" xfId="9620"/>
    <cellStyle name="Accent2 3 4 2 2" xfId="9621"/>
    <cellStyle name="Accent2 3 4 2 3" xfId="9622"/>
    <cellStyle name="Accent2 3 4 2 4" xfId="9623"/>
    <cellStyle name="Accent2 3 4 2 5" xfId="9624"/>
    <cellStyle name="Accent2 3 4 2 6" xfId="9625"/>
    <cellStyle name="Accent2 3 4 2 7" xfId="9626"/>
    <cellStyle name="Accent2 3 4 2 8" xfId="9627"/>
    <cellStyle name="Accent2 3 4 2 9" xfId="9628"/>
    <cellStyle name="Accent2 3 4 3" xfId="9629"/>
    <cellStyle name="Accent2 3 4 4" xfId="9630"/>
    <cellStyle name="Accent2 3 4 5" xfId="9631"/>
    <cellStyle name="Accent2 3 4 6" xfId="9632"/>
    <cellStyle name="Accent2 3 4 7" xfId="9633"/>
    <cellStyle name="Accent2 3 4 8" xfId="9634"/>
    <cellStyle name="Accent2 3 4 9" xfId="9635"/>
    <cellStyle name="Accent2 3 5" xfId="9636"/>
    <cellStyle name="Accent2 3 5 10" xfId="9637"/>
    <cellStyle name="Accent2 3 5 2" xfId="9638"/>
    <cellStyle name="Accent2 3 5 2 10" xfId="9639"/>
    <cellStyle name="Accent2 3 5 2 2" xfId="9640"/>
    <cellStyle name="Accent2 3 5 2 3" xfId="9641"/>
    <cellStyle name="Accent2 3 5 2 4" xfId="9642"/>
    <cellStyle name="Accent2 3 5 2 5" xfId="9643"/>
    <cellStyle name="Accent2 3 5 2 6" xfId="9644"/>
    <cellStyle name="Accent2 3 5 2 7" xfId="9645"/>
    <cellStyle name="Accent2 3 5 2 8" xfId="9646"/>
    <cellStyle name="Accent2 3 5 2 9" xfId="9647"/>
    <cellStyle name="Accent2 3 5 3" xfId="9648"/>
    <cellStyle name="Accent2 3 5 4" xfId="9649"/>
    <cellStyle name="Accent2 3 5 5" xfId="9650"/>
    <cellStyle name="Accent2 3 5 6" xfId="9651"/>
    <cellStyle name="Accent2 3 5 7" xfId="9652"/>
    <cellStyle name="Accent2 3 5 8" xfId="9653"/>
    <cellStyle name="Accent2 3 5 9" xfId="9654"/>
    <cellStyle name="Accent2 3 6" xfId="9655"/>
    <cellStyle name="Accent2 3 6 10" xfId="9656"/>
    <cellStyle name="Accent2 3 6 2" xfId="9657"/>
    <cellStyle name="Accent2 3 6 2 10" xfId="9658"/>
    <cellStyle name="Accent2 3 6 2 2" xfId="9659"/>
    <cellStyle name="Accent2 3 6 2 3" xfId="9660"/>
    <cellStyle name="Accent2 3 6 2 4" xfId="9661"/>
    <cellStyle name="Accent2 3 6 2 5" xfId="9662"/>
    <cellStyle name="Accent2 3 6 2 6" xfId="9663"/>
    <cellStyle name="Accent2 3 6 2 7" xfId="9664"/>
    <cellStyle name="Accent2 3 6 2 8" xfId="9665"/>
    <cellStyle name="Accent2 3 6 2 9" xfId="9666"/>
    <cellStyle name="Accent2 3 6 3" xfId="9667"/>
    <cellStyle name="Accent2 3 6 4" xfId="9668"/>
    <cellStyle name="Accent2 3 6 5" xfId="9669"/>
    <cellStyle name="Accent2 3 6 6" xfId="9670"/>
    <cellStyle name="Accent2 3 6 7" xfId="9671"/>
    <cellStyle name="Accent2 3 6 8" xfId="9672"/>
    <cellStyle name="Accent2 3 6 9" xfId="9673"/>
    <cellStyle name="Accent2 3 7" xfId="9674"/>
    <cellStyle name="Accent2 3 7 10" xfId="9675"/>
    <cellStyle name="Accent2 3 7 2" xfId="9676"/>
    <cellStyle name="Accent2 3 7 2 10" xfId="9677"/>
    <cellStyle name="Accent2 3 7 2 2" xfId="9678"/>
    <cellStyle name="Accent2 3 7 2 3" xfId="9679"/>
    <cellStyle name="Accent2 3 7 2 4" xfId="9680"/>
    <cellStyle name="Accent2 3 7 2 5" xfId="9681"/>
    <cellStyle name="Accent2 3 7 2 6" xfId="9682"/>
    <cellStyle name="Accent2 3 7 2 7" xfId="9683"/>
    <cellStyle name="Accent2 3 7 2 8" xfId="9684"/>
    <cellStyle name="Accent2 3 7 2 9" xfId="9685"/>
    <cellStyle name="Accent2 3 7 3" xfId="9686"/>
    <cellStyle name="Accent2 3 7 4" xfId="9687"/>
    <cellStyle name="Accent2 3 7 5" xfId="9688"/>
    <cellStyle name="Accent2 3 7 6" xfId="9689"/>
    <cellStyle name="Accent2 3 7 7" xfId="9690"/>
    <cellStyle name="Accent2 3 7 8" xfId="9691"/>
    <cellStyle name="Accent2 3 7 9" xfId="9692"/>
    <cellStyle name="Accent2 3 8" xfId="9693"/>
    <cellStyle name="Accent2 3 8 10" xfId="9694"/>
    <cellStyle name="Accent2 3 8 2" xfId="9695"/>
    <cellStyle name="Accent2 3 8 2 10" xfId="9696"/>
    <cellStyle name="Accent2 3 8 2 2" xfId="9697"/>
    <cellStyle name="Accent2 3 8 2 3" xfId="9698"/>
    <cellStyle name="Accent2 3 8 2 4" xfId="9699"/>
    <cellStyle name="Accent2 3 8 2 5" xfId="9700"/>
    <cellStyle name="Accent2 3 8 2 6" xfId="9701"/>
    <cellStyle name="Accent2 3 8 2 7" xfId="9702"/>
    <cellStyle name="Accent2 3 8 2 8" xfId="9703"/>
    <cellStyle name="Accent2 3 8 2 9" xfId="9704"/>
    <cellStyle name="Accent2 3 8 3" xfId="9705"/>
    <cellStyle name="Accent2 3 8 4" xfId="9706"/>
    <cellStyle name="Accent2 3 8 5" xfId="9707"/>
    <cellStyle name="Accent2 3 8 6" xfId="9708"/>
    <cellStyle name="Accent2 3 8 7" xfId="9709"/>
    <cellStyle name="Accent2 3 8 8" xfId="9710"/>
    <cellStyle name="Accent2 3 8 9" xfId="9711"/>
    <cellStyle name="Accent2 3 9" xfId="9712"/>
    <cellStyle name="Accent2 3 9 10" xfId="9713"/>
    <cellStyle name="Accent2 3 9 2" xfId="9714"/>
    <cellStyle name="Accent2 3 9 3" xfId="9715"/>
    <cellStyle name="Accent2 3 9 4" xfId="9716"/>
    <cellStyle name="Accent2 3 9 5" xfId="9717"/>
    <cellStyle name="Accent2 3 9 6" xfId="9718"/>
    <cellStyle name="Accent2 3 9 7" xfId="9719"/>
    <cellStyle name="Accent2 3 9 8" xfId="9720"/>
    <cellStyle name="Accent2 3 9 9" xfId="9721"/>
    <cellStyle name="Accent2 4" xfId="9722"/>
    <cellStyle name="Accent2 4 10" xfId="9723"/>
    <cellStyle name="Accent2 4 2" xfId="9724"/>
    <cellStyle name="Accent2 4 2 10" xfId="9725"/>
    <cellStyle name="Accent2 4 2 2" xfId="9726"/>
    <cellStyle name="Accent2 4 2 3" xfId="9727"/>
    <cellStyle name="Accent2 4 2 4" xfId="9728"/>
    <cellStyle name="Accent2 4 2 5" xfId="9729"/>
    <cellStyle name="Accent2 4 2 6" xfId="9730"/>
    <cellStyle name="Accent2 4 2 7" xfId="9731"/>
    <cellStyle name="Accent2 4 2 8" xfId="9732"/>
    <cellStyle name="Accent2 4 2 9" xfId="9733"/>
    <cellStyle name="Accent2 4 3" xfId="9734"/>
    <cellStyle name="Accent2 4 4" xfId="9735"/>
    <cellStyle name="Accent2 4 5" xfId="9736"/>
    <cellStyle name="Accent2 4 6" xfId="9737"/>
    <cellStyle name="Accent2 4 7" xfId="9738"/>
    <cellStyle name="Accent2 4 8" xfId="9739"/>
    <cellStyle name="Accent2 4 9" xfId="9740"/>
    <cellStyle name="Accent2 5" xfId="9741"/>
    <cellStyle name="Accent2 5 10" xfId="9742"/>
    <cellStyle name="Accent2 5 11" xfId="9743"/>
    <cellStyle name="Accent2 5 2" xfId="9744"/>
    <cellStyle name="Accent2 5 3" xfId="9745"/>
    <cellStyle name="Accent2 5 3 10" xfId="9746"/>
    <cellStyle name="Accent2 5 3 2" xfId="9747"/>
    <cellStyle name="Accent2 5 3 3" xfId="9748"/>
    <cellStyle name="Accent2 5 3 4" xfId="9749"/>
    <cellStyle name="Accent2 5 3 5" xfId="9750"/>
    <cellStyle name="Accent2 5 3 6" xfId="9751"/>
    <cellStyle name="Accent2 5 3 7" xfId="9752"/>
    <cellStyle name="Accent2 5 3 8" xfId="9753"/>
    <cellStyle name="Accent2 5 3 9" xfId="9754"/>
    <cellStyle name="Accent2 5 4" xfId="9755"/>
    <cellStyle name="Accent2 5 5" xfId="9756"/>
    <cellStyle name="Accent2 5 6" xfId="9757"/>
    <cellStyle name="Accent2 5 7" xfId="9758"/>
    <cellStyle name="Accent2 5 8" xfId="9759"/>
    <cellStyle name="Accent2 5 9" xfId="9760"/>
    <cellStyle name="Accent2 6" xfId="9761"/>
    <cellStyle name="Accent2 7" xfId="9762"/>
    <cellStyle name="Accent2 8" xfId="9763"/>
    <cellStyle name="Accent2 9" xfId="9764"/>
    <cellStyle name="Accent3 10" xfId="9765"/>
    <cellStyle name="Accent3 11" xfId="9766"/>
    <cellStyle name="Accent3 12" xfId="9767"/>
    <cellStyle name="Accent3 13" xfId="9768"/>
    <cellStyle name="Accent3 14" xfId="9769"/>
    <cellStyle name="Accent3 14 2" xfId="9770"/>
    <cellStyle name="Accent3 14 3" xfId="9771"/>
    <cellStyle name="Accent3 15" xfId="9772"/>
    <cellStyle name="Accent3 16" xfId="9773"/>
    <cellStyle name="Accent3 17" xfId="9774"/>
    <cellStyle name="Accent3 18" xfId="9775"/>
    <cellStyle name="Accent3 19" xfId="9776"/>
    <cellStyle name="Accent3 2" xfId="9777"/>
    <cellStyle name="Accent3 2 10" xfId="9778"/>
    <cellStyle name="Accent3 2 10 10" xfId="9779"/>
    <cellStyle name="Accent3 2 10 2" xfId="9780"/>
    <cellStyle name="Accent3 2 10 2 10" xfId="9781"/>
    <cellStyle name="Accent3 2 10 2 2" xfId="9782"/>
    <cellStyle name="Accent3 2 10 2 3" xfId="9783"/>
    <cellStyle name="Accent3 2 10 2 4" xfId="9784"/>
    <cellStyle name="Accent3 2 10 2 5" xfId="9785"/>
    <cellStyle name="Accent3 2 10 2 6" xfId="9786"/>
    <cellStyle name="Accent3 2 10 2 7" xfId="9787"/>
    <cellStyle name="Accent3 2 10 2 8" xfId="9788"/>
    <cellStyle name="Accent3 2 10 2 9" xfId="9789"/>
    <cellStyle name="Accent3 2 10 3" xfId="9790"/>
    <cellStyle name="Accent3 2 10 4" xfId="9791"/>
    <cellStyle name="Accent3 2 10 5" xfId="9792"/>
    <cellStyle name="Accent3 2 10 6" xfId="9793"/>
    <cellStyle name="Accent3 2 10 7" xfId="9794"/>
    <cellStyle name="Accent3 2 10 8" xfId="9795"/>
    <cellStyle name="Accent3 2 10 9" xfId="9796"/>
    <cellStyle name="Accent3 2 11" xfId="9797"/>
    <cellStyle name="Accent3 2 11 10" xfId="9798"/>
    <cellStyle name="Accent3 2 11 2" xfId="9799"/>
    <cellStyle name="Accent3 2 11 2 10" xfId="9800"/>
    <cellStyle name="Accent3 2 11 2 2" xfId="9801"/>
    <cellStyle name="Accent3 2 11 2 3" xfId="9802"/>
    <cellStyle name="Accent3 2 11 2 4" xfId="9803"/>
    <cellStyle name="Accent3 2 11 2 5" xfId="9804"/>
    <cellStyle name="Accent3 2 11 2 6" xfId="9805"/>
    <cellStyle name="Accent3 2 11 2 7" xfId="9806"/>
    <cellStyle name="Accent3 2 11 2 8" xfId="9807"/>
    <cellStyle name="Accent3 2 11 2 9" xfId="9808"/>
    <cellStyle name="Accent3 2 11 3" xfId="9809"/>
    <cellStyle name="Accent3 2 11 4" xfId="9810"/>
    <cellStyle name="Accent3 2 11 5" xfId="9811"/>
    <cellStyle name="Accent3 2 11 6" xfId="9812"/>
    <cellStyle name="Accent3 2 11 7" xfId="9813"/>
    <cellStyle name="Accent3 2 11 8" xfId="9814"/>
    <cellStyle name="Accent3 2 11 9" xfId="9815"/>
    <cellStyle name="Accent3 2 12" xfId="9816"/>
    <cellStyle name="Accent3 2 13" xfId="9817"/>
    <cellStyle name="Accent3 2 14" xfId="9818"/>
    <cellStyle name="Accent3 2 15" xfId="9819"/>
    <cellStyle name="Accent3 2 16" xfId="9820"/>
    <cellStyle name="Accent3 2 17" xfId="9821"/>
    <cellStyle name="Accent3 2 18" xfId="9822"/>
    <cellStyle name="Accent3 2 2" xfId="9823"/>
    <cellStyle name="Accent3 2 2 10" xfId="9824"/>
    <cellStyle name="Accent3 2 2 11" xfId="9825"/>
    <cellStyle name="Accent3 2 2 12" xfId="9826"/>
    <cellStyle name="Accent3 2 2 12 10" xfId="9827"/>
    <cellStyle name="Accent3 2 2 12 2" xfId="9828"/>
    <cellStyle name="Accent3 2 2 12 3" xfId="9829"/>
    <cellStyle name="Accent3 2 2 12 4" xfId="9830"/>
    <cellStyle name="Accent3 2 2 12 5" xfId="9831"/>
    <cellStyle name="Accent3 2 2 12 6" xfId="9832"/>
    <cellStyle name="Accent3 2 2 12 7" xfId="9833"/>
    <cellStyle name="Accent3 2 2 12 8" xfId="9834"/>
    <cellStyle name="Accent3 2 2 12 9" xfId="9835"/>
    <cellStyle name="Accent3 2 2 13" xfId="9836"/>
    <cellStyle name="Accent3 2 2 14" xfId="9837"/>
    <cellStyle name="Accent3 2 2 15" xfId="9838"/>
    <cellStyle name="Accent3 2 2 16" xfId="9839"/>
    <cellStyle name="Accent3 2 2 17" xfId="9840"/>
    <cellStyle name="Accent3 2 2 18" xfId="9841"/>
    <cellStyle name="Accent3 2 2 19" xfId="9842"/>
    <cellStyle name="Accent3 2 2 2" xfId="9843"/>
    <cellStyle name="Accent3 2 2 2 2" xfId="9844"/>
    <cellStyle name="Accent3 2 2 2 2 10" xfId="9845"/>
    <cellStyle name="Accent3 2 2 2 2 11" xfId="9846"/>
    <cellStyle name="Accent3 2 2 2 2 12" xfId="9847"/>
    <cellStyle name="Accent3 2 2 2 2 13" xfId="9848"/>
    <cellStyle name="Accent3 2 2 2 2 14" xfId="9849"/>
    <cellStyle name="Accent3 2 2 2 2 2" xfId="9850"/>
    <cellStyle name="Accent3 2 2 2 2 2 2" xfId="9851"/>
    <cellStyle name="Accent3 2 2 2 2 3" xfId="9852"/>
    <cellStyle name="Accent3 2 2 2 2 4" xfId="9853"/>
    <cellStyle name="Accent3 2 2 2 2 5" xfId="9854"/>
    <cellStyle name="Accent3 2 2 2 2 6" xfId="9855"/>
    <cellStyle name="Accent3 2 2 2 2 6 10" xfId="9856"/>
    <cellStyle name="Accent3 2 2 2 2 6 2" xfId="9857"/>
    <cellStyle name="Accent3 2 2 2 2 6 3" xfId="9858"/>
    <cellStyle name="Accent3 2 2 2 2 6 4" xfId="9859"/>
    <cellStyle name="Accent3 2 2 2 2 6 5" xfId="9860"/>
    <cellStyle name="Accent3 2 2 2 2 6 6" xfId="9861"/>
    <cellStyle name="Accent3 2 2 2 2 6 7" xfId="9862"/>
    <cellStyle name="Accent3 2 2 2 2 6 8" xfId="9863"/>
    <cellStyle name="Accent3 2 2 2 2 6 9" xfId="9864"/>
    <cellStyle name="Accent3 2 2 2 2 7" xfId="9865"/>
    <cellStyle name="Accent3 2 2 2 2 8" xfId="9866"/>
    <cellStyle name="Accent3 2 2 2 2 9" xfId="9867"/>
    <cellStyle name="Accent3 2 2 2 3" xfId="9868"/>
    <cellStyle name="Accent3 2 2 2 3 10" xfId="9869"/>
    <cellStyle name="Accent3 2 2 2 3 11" xfId="9870"/>
    <cellStyle name="Accent3 2 2 2 3 2" xfId="9871"/>
    <cellStyle name="Accent3 2 2 2 3 3" xfId="9872"/>
    <cellStyle name="Accent3 2 2 2 3 4" xfId="9873"/>
    <cellStyle name="Accent3 2 2 2 3 5" xfId="9874"/>
    <cellStyle name="Accent3 2 2 2 3 6" xfId="9875"/>
    <cellStyle name="Accent3 2 2 2 3 7" xfId="9876"/>
    <cellStyle name="Accent3 2 2 2 3 8" xfId="9877"/>
    <cellStyle name="Accent3 2 2 2 3 9" xfId="9878"/>
    <cellStyle name="Accent3 2 2 2 4" xfId="9879"/>
    <cellStyle name="Accent3 2 2 2 4 10" xfId="9880"/>
    <cellStyle name="Accent3 2 2 2 4 2" xfId="9881"/>
    <cellStyle name="Accent3 2 2 2 4 2 10" xfId="9882"/>
    <cellStyle name="Accent3 2 2 2 4 2 2" xfId="9883"/>
    <cellStyle name="Accent3 2 2 2 4 2 3" xfId="9884"/>
    <cellStyle name="Accent3 2 2 2 4 2 4" xfId="9885"/>
    <cellStyle name="Accent3 2 2 2 4 2 5" xfId="9886"/>
    <cellStyle name="Accent3 2 2 2 4 2 6" xfId="9887"/>
    <cellStyle name="Accent3 2 2 2 4 2 7" xfId="9888"/>
    <cellStyle name="Accent3 2 2 2 4 2 8" xfId="9889"/>
    <cellStyle name="Accent3 2 2 2 4 2 9" xfId="9890"/>
    <cellStyle name="Accent3 2 2 2 4 3" xfId="9891"/>
    <cellStyle name="Accent3 2 2 2 4 4" xfId="9892"/>
    <cellStyle name="Accent3 2 2 2 4 5" xfId="9893"/>
    <cellStyle name="Accent3 2 2 2 4 6" xfId="9894"/>
    <cellStyle name="Accent3 2 2 2 4 7" xfId="9895"/>
    <cellStyle name="Accent3 2 2 2 4 8" xfId="9896"/>
    <cellStyle name="Accent3 2 2 2 4 9" xfId="9897"/>
    <cellStyle name="Accent3 2 2 2 5" xfId="9898"/>
    <cellStyle name="Accent3 2 2 2 5 10" xfId="9899"/>
    <cellStyle name="Accent3 2 2 2 5 2" xfId="9900"/>
    <cellStyle name="Accent3 2 2 2 5 2 10" xfId="9901"/>
    <cellStyle name="Accent3 2 2 2 5 2 2" xfId="9902"/>
    <cellStyle name="Accent3 2 2 2 5 2 3" xfId="9903"/>
    <cellStyle name="Accent3 2 2 2 5 2 4" xfId="9904"/>
    <cellStyle name="Accent3 2 2 2 5 2 5" xfId="9905"/>
    <cellStyle name="Accent3 2 2 2 5 2 6" xfId="9906"/>
    <cellStyle name="Accent3 2 2 2 5 2 7" xfId="9907"/>
    <cellStyle name="Accent3 2 2 2 5 2 8" xfId="9908"/>
    <cellStyle name="Accent3 2 2 2 5 2 9" xfId="9909"/>
    <cellStyle name="Accent3 2 2 2 5 3" xfId="9910"/>
    <cellStyle name="Accent3 2 2 2 5 4" xfId="9911"/>
    <cellStyle name="Accent3 2 2 2 5 5" xfId="9912"/>
    <cellStyle name="Accent3 2 2 2 5 6" xfId="9913"/>
    <cellStyle name="Accent3 2 2 2 5 7" xfId="9914"/>
    <cellStyle name="Accent3 2 2 2 5 8" xfId="9915"/>
    <cellStyle name="Accent3 2 2 2 5 9" xfId="9916"/>
    <cellStyle name="Accent3 2 2 20" xfId="9917"/>
    <cellStyle name="Accent3 2 2 3" xfId="9918"/>
    <cellStyle name="Accent3 2 2 4" xfId="9919"/>
    <cellStyle name="Accent3 2 2 5" xfId="9920"/>
    <cellStyle name="Accent3 2 2 6" xfId="9921"/>
    <cellStyle name="Accent3 2 2 7" xfId="9922"/>
    <cellStyle name="Accent3 2 2 8" xfId="9923"/>
    <cellStyle name="Accent3 2 2 9" xfId="9924"/>
    <cellStyle name="Accent3 2 2 9 2" xfId="9925"/>
    <cellStyle name="Accent3 2 3" xfId="9926"/>
    <cellStyle name="Accent3 2 3 2" xfId="9927"/>
    <cellStyle name="Accent3 2 3 2 10" xfId="9928"/>
    <cellStyle name="Accent3 2 3 2 2" xfId="9929"/>
    <cellStyle name="Accent3 2 3 2 2 10" xfId="9930"/>
    <cellStyle name="Accent3 2 3 2 2 2" xfId="9931"/>
    <cellStyle name="Accent3 2 3 2 2 3" xfId="9932"/>
    <cellStyle name="Accent3 2 3 2 2 4" xfId="9933"/>
    <cellStyle name="Accent3 2 3 2 2 5" xfId="9934"/>
    <cellStyle name="Accent3 2 3 2 2 6" xfId="9935"/>
    <cellStyle name="Accent3 2 3 2 2 7" xfId="9936"/>
    <cellStyle name="Accent3 2 3 2 2 8" xfId="9937"/>
    <cellStyle name="Accent3 2 3 2 2 9" xfId="9938"/>
    <cellStyle name="Accent3 2 3 2 3" xfId="9939"/>
    <cellStyle name="Accent3 2 3 2 4" xfId="9940"/>
    <cellStyle name="Accent3 2 3 2 5" xfId="9941"/>
    <cellStyle name="Accent3 2 3 2 6" xfId="9942"/>
    <cellStyle name="Accent3 2 3 2 7" xfId="9943"/>
    <cellStyle name="Accent3 2 3 2 8" xfId="9944"/>
    <cellStyle name="Accent3 2 3 2 9" xfId="9945"/>
    <cellStyle name="Accent3 2 4" xfId="9946"/>
    <cellStyle name="Accent3 2 4 10" xfId="9947"/>
    <cellStyle name="Accent3 2 4 2" xfId="9948"/>
    <cellStyle name="Accent3 2 4 2 10" xfId="9949"/>
    <cellStyle name="Accent3 2 4 2 2" xfId="9950"/>
    <cellStyle name="Accent3 2 4 2 3" xfId="9951"/>
    <cellStyle name="Accent3 2 4 2 4" xfId="9952"/>
    <cellStyle name="Accent3 2 4 2 5" xfId="9953"/>
    <cellStyle name="Accent3 2 4 2 6" xfId="9954"/>
    <cellStyle name="Accent3 2 4 2 7" xfId="9955"/>
    <cellStyle name="Accent3 2 4 2 8" xfId="9956"/>
    <cellStyle name="Accent3 2 4 2 9" xfId="9957"/>
    <cellStyle name="Accent3 2 4 3" xfId="9958"/>
    <cellStyle name="Accent3 2 4 4" xfId="9959"/>
    <cellStyle name="Accent3 2 4 5" xfId="9960"/>
    <cellStyle name="Accent3 2 4 6" xfId="9961"/>
    <cellStyle name="Accent3 2 4 7" xfId="9962"/>
    <cellStyle name="Accent3 2 4 8" xfId="9963"/>
    <cellStyle name="Accent3 2 4 9" xfId="9964"/>
    <cellStyle name="Accent3 2 5" xfId="9965"/>
    <cellStyle name="Accent3 2 5 10" xfId="9966"/>
    <cellStyle name="Accent3 2 5 2" xfId="9967"/>
    <cellStyle name="Accent3 2 5 2 10" xfId="9968"/>
    <cellStyle name="Accent3 2 5 2 2" xfId="9969"/>
    <cellStyle name="Accent3 2 5 2 3" xfId="9970"/>
    <cellStyle name="Accent3 2 5 2 4" xfId="9971"/>
    <cellStyle name="Accent3 2 5 2 5" xfId="9972"/>
    <cellStyle name="Accent3 2 5 2 6" xfId="9973"/>
    <cellStyle name="Accent3 2 5 2 7" xfId="9974"/>
    <cellStyle name="Accent3 2 5 2 8" xfId="9975"/>
    <cellStyle name="Accent3 2 5 2 9" xfId="9976"/>
    <cellStyle name="Accent3 2 5 3" xfId="9977"/>
    <cellStyle name="Accent3 2 5 4" xfId="9978"/>
    <cellStyle name="Accent3 2 5 5" xfId="9979"/>
    <cellStyle name="Accent3 2 5 6" xfId="9980"/>
    <cellStyle name="Accent3 2 5 7" xfId="9981"/>
    <cellStyle name="Accent3 2 5 8" xfId="9982"/>
    <cellStyle name="Accent3 2 5 9" xfId="9983"/>
    <cellStyle name="Accent3 2 6" xfId="9984"/>
    <cellStyle name="Accent3 2 6 10" xfId="9985"/>
    <cellStyle name="Accent3 2 6 2" xfId="9986"/>
    <cellStyle name="Accent3 2 6 2 10" xfId="9987"/>
    <cellStyle name="Accent3 2 6 2 2" xfId="9988"/>
    <cellStyle name="Accent3 2 6 2 3" xfId="9989"/>
    <cellStyle name="Accent3 2 6 2 4" xfId="9990"/>
    <cellStyle name="Accent3 2 6 2 5" xfId="9991"/>
    <cellStyle name="Accent3 2 6 2 6" xfId="9992"/>
    <cellStyle name="Accent3 2 6 2 7" xfId="9993"/>
    <cellStyle name="Accent3 2 6 2 8" xfId="9994"/>
    <cellStyle name="Accent3 2 6 2 9" xfId="9995"/>
    <cellStyle name="Accent3 2 6 3" xfId="9996"/>
    <cellStyle name="Accent3 2 6 4" xfId="9997"/>
    <cellStyle name="Accent3 2 6 5" xfId="9998"/>
    <cellStyle name="Accent3 2 6 6" xfId="9999"/>
    <cellStyle name="Accent3 2 6 7" xfId="10000"/>
    <cellStyle name="Accent3 2 6 8" xfId="10001"/>
    <cellStyle name="Accent3 2 6 9" xfId="10002"/>
    <cellStyle name="Accent3 2 7" xfId="10003"/>
    <cellStyle name="Accent3 2 7 10" xfId="10004"/>
    <cellStyle name="Accent3 2 7 2" xfId="10005"/>
    <cellStyle name="Accent3 2 7 2 10" xfId="10006"/>
    <cellStyle name="Accent3 2 7 2 2" xfId="10007"/>
    <cellStyle name="Accent3 2 7 2 3" xfId="10008"/>
    <cellStyle name="Accent3 2 7 2 4" xfId="10009"/>
    <cellStyle name="Accent3 2 7 2 5" xfId="10010"/>
    <cellStyle name="Accent3 2 7 2 6" xfId="10011"/>
    <cellStyle name="Accent3 2 7 2 7" xfId="10012"/>
    <cellStyle name="Accent3 2 7 2 8" xfId="10013"/>
    <cellStyle name="Accent3 2 7 2 9" xfId="10014"/>
    <cellStyle name="Accent3 2 7 3" xfId="10015"/>
    <cellStyle name="Accent3 2 7 4" xfId="10016"/>
    <cellStyle name="Accent3 2 7 5" xfId="10017"/>
    <cellStyle name="Accent3 2 7 6" xfId="10018"/>
    <cellStyle name="Accent3 2 7 7" xfId="10019"/>
    <cellStyle name="Accent3 2 7 8" xfId="10020"/>
    <cellStyle name="Accent3 2 7 9" xfId="10021"/>
    <cellStyle name="Accent3 2 8" xfId="10022"/>
    <cellStyle name="Accent3 2 8 10" xfId="10023"/>
    <cellStyle name="Accent3 2 8 2" xfId="10024"/>
    <cellStyle name="Accent3 2 8 2 10" xfId="10025"/>
    <cellStyle name="Accent3 2 8 2 2" xfId="10026"/>
    <cellStyle name="Accent3 2 8 2 3" xfId="10027"/>
    <cellStyle name="Accent3 2 8 2 4" xfId="10028"/>
    <cellStyle name="Accent3 2 8 2 5" xfId="10029"/>
    <cellStyle name="Accent3 2 8 2 6" xfId="10030"/>
    <cellStyle name="Accent3 2 8 2 7" xfId="10031"/>
    <cellStyle name="Accent3 2 8 2 8" xfId="10032"/>
    <cellStyle name="Accent3 2 8 2 9" xfId="10033"/>
    <cellStyle name="Accent3 2 8 3" xfId="10034"/>
    <cellStyle name="Accent3 2 8 4" xfId="10035"/>
    <cellStyle name="Accent3 2 8 5" xfId="10036"/>
    <cellStyle name="Accent3 2 8 6" xfId="10037"/>
    <cellStyle name="Accent3 2 8 7" xfId="10038"/>
    <cellStyle name="Accent3 2 8 8" xfId="10039"/>
    <cellStyle name="Accent3 2 8 9" xfId="10040"/>
    <cellStyle name="Accent3 2 9" xfId="10041"/>
    <cellStyle name="Accent3 2 9 10" xfId="10042"/>
    <cellStyle name="Accent3 2 9 11" xfId="10043"/>
    <cellStyle name="Accent3 2 9 2" xfId="10044"/>
    <cellStyle name="Accent3 2 9 3" xfId="10045"/>
    <cellStyle name="Accent3 2 9 4" xfId="10046"/>
    <cellStyle name="Accent3 2 9 5" xfId="10047"/>
    <cellStyle name="Accent3 2 9 6" xfId="10048"/>
    <cellStyle name="Accent3 2 9 7" xfId="10049"/>
    <cellStyle name="Accent3 2 9 8" xfId="10050"/>
    <cellStyle name="Accent3 2 9 9" xfId="10051"/>
    <cellStyle name="Accent3 20" xfId="10052"/>
    <cellStyle name="Accent3 21" xfId="10053"/>
    <cellStyle name="Accent3 3" xfId="10054"/>
    <cellStyle name="Accent3 3 10" xfId="10055"/>
    <cellStyle name="Accent3 3 11" xfId="10056"/>
    <cellStyle name="Accent3 3 12" xfId="10057"/>
    <cellStyle name="Accent3 3 13" xfId="10058"/>
    <cellStyle name="Accent3 3 14" xfId="10059"/>
    <cellStyle name="Accent3 3 15" xfId="10060"/>
    <cellStyle name="Accent3 3 16" xfId="10061"/>
    <cellStyle name="Accent3 3 17" xfId="10062"/>
    <cellStyle name="Accent3 3 2" xfId="10063"/>
    <cellStyle name="Accent3 3 2 2" xfId="10064"/>
    <cellStyle name="Accent3 3 2 2 10" xfId="10065"/>
    <cellStyle name="Accent3 3 2 2 2" xfId="10066"/>
    <cellStyle name="Accent3 3 2 2 2 10" xfId="10067"/>
    <cellStyle name="Accent3 3 2 2 2 2" xfId="10068"/>
    <cellStyle name="Accent3 3 2 2 2 3" xfId="10069"/>
    <cellStyle name="Accent3 3 2 2 2 4" xfId="10070"/>
    <cellStyle name="Accent3 3 2 2 2 5" xfId="10071"/>
    <cellStyle name="Accent3 3 2 2 2 6" xfId="10072"/>
    <cellStyle name="Accent3 3 2 2 2 7" xfId="10073"/>
    <cellStyle name="Accent3 3 2 2 2 8" xfId="10074"/>
    <cellStyle name="Accent3 3 2 2 2 9" xfId="10075"/>
    <cellStyle name="Accent3 3 2 2 3" xfId="10076"/>
    <cellStyle name="Accent3 3 2 2 4" xfId="10077"/>
    <cellStyle name="Accent3 3 2 2 5" xfId="10078"/>
    <cellStyle name="Accent3 3 2 2 6" xfId="10079"/>
    <cellStyle name="Accent3 3 2 2 7" xfId="10080"/>
    <cellStyle name="Accent3 3 2 2 8" xfId="10081"/>
    <cellStyle name="Accent3 3 2 2 9" xfId="10082"/>
    <cellStyle name="Accent3 3 3" xfId="10083"/>
    <cellStyle name="Accent3 3 3 10" xfId="10084"/>
    <cellStyle name="Accent3 3 3 2" xfId="10085"/>
    <cellStyle name="Accent3 3 3 2 10" xfId="10086"/>
    <cellStyle name="Accent3 3 3 2 2" xfId="10087"/>
    <cellStyle name="Accent3 3 3 2 3" xfId="10088"/>
    <cellStyle name="Accent3 3 3 2 4" xfId="10089"/>
    <cellStyle name="Accent3 3 3 2 5" xfId="10090"/>
    <cellStyle name="Accent3 3 3 2 6" xfId="10091"/>
    <cellStyle name="Accent3 3 3 2 7" xfId="10092"/>
    <cellStyle name="Accent3 3 3 2 8" xfId="10093"/>
    <cellStyle name="Accent3 3 3 2 9" xfId="10094"/>
    <cellStyle name="Accent3 3 3 3" xfId="10095"/>
    <cellStyle name="Accent3 3 3 4" xfId="10096"/>
    <cellStyle name="Accent3 3 3 5" xfId="10097"/>
    <cellStyle name="Accent3 3 3 6" xfId="10098"/>
    <cellStyle name="Accent3 3 3 7" xfId="10099"/>
    <cellStyle name="Accent3 3 3 8" xfId="10100"/>
    <cellStyle name="Accent3 3 3 9" xfId="10101"/>
    <cellStyle name="Accent3 3 4" xfId="10102"/>
    <cellStyle name="Accent3 3 4 10" xfId="10103"/>
    <cellStyle name="Accent3 3 4 2" xfId="10104"/>
    <cellStyle name="Accent3 3 4 2 10" xfId="10105"/>
    <cellStyle name="Accent3 3 4 2 2" xfId="10106"/>
    <cellStyle name="Accent3 3 4 2 3" xfId="10107"/>
    <cellStyle name="Accent3 3 4 2 4" xfId="10108"/>
    <cellStyle name="Accent3 3 4 2 5" xfId="10109"/>
    <cellStyle name="Accent3 3 4 2 6" xfId="10110"/>
    <cellStyle name="Accent3 3 4 2 7" xfId="10111"/>
    <cellStyle name="Accent3 3 4 2 8" xfId="10112"/>
    <cellStyle name="Accent3 3 4 2 9" xfId="10113"/>
    <cellStyle name="Accent3 3 4 3" xfId="10114"/>
    <cellStyle name="Accent3 3 4 4" xfId="10115"/>
    <cellStyle name="Accent3 3 4 5" xfId="10116"/>
    <cellStyle name="Accent3 3 4 6" xfId="10117"/>
    <cellStyle name="Accent3 3 4 7" xfId="10118"/>
    <cellStyle name="Accent3 3 4 8" xfId="10119"/>
    <cellStyle name="Accent3 3 4 9" xfId="10120"/>
    <cellStyle name="Accent3 3 5" xfId="10121"/>
    <cellStyle name="Accent3 3 5 10" xfId="10122"/>
    <cellStyle name="Accent3 3 5 2" xfId="10123"/>
    <cellStyle name="Accent3 3 5 2 10" xfId="10124"/>
    <cellStyle name="Accent3 3 5 2 2" xfId="10125"/>
    <cellStyle name="Accent3 3 5 2 3" xfId="10126"/>
    <cellStyle name="Accent3 3 5 2 4" xfId="10127"/>
    <cellStyle name="Accent3 3 5 2 5" xfId="10128"/>
    <cellStyle name="Accent3 3 5 2 6" xfId="10129"/>
    <cellStyle name="Accent3 3 5 2 7" xfId="10130"/>
    <cellStyle name="Accent3 3 5 2 8" xfId="10131"/>
    <cellStyle name="Accent3 3 5 2 9" xfId="10132"/>
    <cellStyle name="Accent3 3 5 3" xfId="10133"/>
    <cellStyle name="Accent3 3 5 4" xfId="10134"/>
    <cellStyle name="Accent3 3 5 5" xfId="10135"/>
    <cellStyle name="Accent3 3 5 6" xfId="10136"/>
    <cellStyle name="Accent3 3 5 7" xfId="10137"/>
    <cellStyle name="Accent3 3 5 8" xfId="10138"/>
    <cellStyle name="Accent3 3 5 9" xfId="10139"/>
    <cellStyle name="Accent3 3 6" xfId="10140"/>
    <cellStyle name="Accent3 3 6 10" xfId="10141"/>
    <cellStyle name="Accent3 3 6 2" xfId="10142"/>
    <cellStyle name="Accent3 3 6 2 10" xfId="10143"/>
    <cellStyle name="Accent3 3 6 2 2" xfId="10144"/>
    <cellStyle name="Accent3 3 6 2 3" xfId="10145"/>
    <cellStyle name="Accent3 3 6 2 4" xfId="10146"/>
    <cellStyle name="Accent3 3 6 2 5" xfId="10147"/>
    <cellStyle name="Accent3 3 6 2 6" xfId="10148"/>
    <cellStyle name="Accent3 3 6 2 7" xfId="10149"/>
    <cellStyle name="Accent3 3 6 2 8" xfId="10150"/>
    <cellStyle name="Accent3 3 6 2 9" xfId="10151"/>
    <cellStyle name="Accent3 3 6 3" xfId="10152"/>
    <cellStyle name="Accent3 3 6 4" xfId="10153"/>
    <cellStyle name="Accent3 3 6 5" xfId="10154"/>
    <cellStyle name="Accent3 3 6 6" xfId="10155"/>
    <cellStyle name="Accent3 3 6 7" xfId="10156"/>
    <cellStyle name="Accent3 3 6 8" xfId="10157"/>
    <cellStyle name="Accent3 3 6 9" xfId="10158"/>
    <cellStyle name="Accent3 3 7" xfId="10159"/>
    <cellStyle name="Accent3 3 7 10" xfId="10160"/>
    <cellStyle name="Accent3 3 7 2" xfId="10161"/>
    <cellStyle name="Accent3 3 7 2 10" xfId="10162"/>
    <cellStyle name="Accent3 3 7 2 2" xfId="10163"/>
    <cellStyle name="Accent3 3 7 2 3" xfId="10164"/>
    <cellStyle name="Accent3 3 7 2 4" xfId="10165"/>
    <cellStyle name="Accent3 3 7 2 5" xfId="10166"/>
    <cellStyle name="Accent3 3 7 2 6" xfId="10167"/>
    <cellStyle name="Accent3 3 7 2 7" xfId="10168"/>
    <cellStyle name="Accent3 3 7 2 8" xfId="10169"/>
    <cellStyle name="Accent3 3 7 2 9" xfId="10170"/>
    <cellStyle name="Accent3 3 7 3" xfId="10171"/>
    <cellStyle name="Accent3 3 7 4" xfId="10172"/>
    <cellStyle name="Accent3 3 7 5" xfId="10173"/>
    <cellStyle name="Accent3 3 7 6" xfId="10174"/>
    <cellStyle name="Accent3 3 7 7" xfId="10175"/>
    <cellStyle name="Accent3 3 7 8" xfId="10176"/>
    <cellStyle name="Accent3 3 7 9" xfId="10177"/>
    <cellStyle name="Accent3 3 8" xfId="10178"/>
    <cellStyle name="Accent3 3 8 10" xfId="10179"/>
    <cellStyle name="Accent3 3 8 2" xfId="10180"/>
    <cellStyle name="Accent3 3 8 2 10" xfId="10181"/>
    <cellStyle name="Accent3 3 8 2 2" xfId="10182"/>
    <cellStyle name="Accent3 3 8 2 3" xfId="10183"/>
    <cellStyle name="Accent3 3 8 2 4" xfId="10184"/>
    <cellStyle name="Accent3 3 8 2 5" xfId="10185"/>
    <cellStyle name="Accent3 3 8 2 6" xfId="10186"/>
    <cellStyle name="Accent3 3 8 2 7" xfId="10187"/>
    <cellStyle name="Accent3 3 8 2 8" xfId="10188"/>
    <cellStyle name="Accent3 3 8 2 9" xfId="10189"/>
    <cellStyle name="Accent3 3 8 3" xfId="10190"/>
    <cellStyle name="Accent3 3 8 4" xfId="10191"/>
    <cellStyle name="Accent3 3 8 5" xfId="10192"/>
    <cellStyle name="Accent3 3 8 6" xfId="10193"/>
    <cellStyle name="Accent3 3 8 7" xfId="10194"/>
    <cellStyle name="Accent3 3 8 8" xfId="10195"/>
    <cellStyle name="Accent3 3 8 9" xfId="10196"/>
    <cellStyle name="Accent3 3 9" xfId="10197"/>
    <cellStyle name="Accent3 3 9 10" xfId="10198"/>
    <cellStyle name="Accent3 3 9 2" xfId="10199"/>
    <cellStyle name="Accent3 3 9 3" xfId="10200"/>
    <cellStyle name="Accent3 3 9 4" xfId="10201"/>
    <cellStyle name="Accent3 3 9 5" xfId="10202"/>
    <cellStyle name="Accent3 3 9 6" xfId="10203"/>
    <cellStyle name="Accent3 3 9 7" xfId="10204"/>
    <cellStyle name="Accent3 3 9 8" xfId="10205"/>
    <cellStyle name="Accent3 3 9 9" xfId="10206"/>
    <cellStyle name="Accent3 4" xfId="10207"/>
    <cellStyle name="Accent3 4 10" xfId="10208"/>
    <cellStyle name="Accent3 4 2" xfId="10209"/>
    <cellStyle name="Accent3 4 2 10" xfId="10210"/>
    <cellStyle name="Accent3 4 2 2" xfId="10211"/>
    <cellStyle name="Accent3 4 2 3" xfId="10212"/>
    <cellStyle name="Accent3 4 2 4" xfId="10213"/>
    <cellStyle name="Accent3 4 2 5" xfId="10214"/>
    <cellStyle name="Accent3 4 2 6" xfId="10215"/>
    <cellStyle name="Accent3 4 2 7" xfId="10216"/>
    <cellStyle name="Accent3 4 2 8" xfId="10217"/>
    <cellStyle name="Accent3 4 2 9" xfId="10218"/>
    <cellStyle name="Accent3 4 3" xfId="10219"/>
    <cellStyle name="Accent3 4 4" xfId="10220"/>
    <cellStyle name="Accent3 4 5" xfId="10221"/>
    <cellStyle name="Accent3 4 6" xfId="10222"/>
    <cellStyle name="Accent3 4 7" xfId="10223"/>
    <cellStyle name="Accent3 4 8" xfId="10224"/>
    <cellStyle name="Accent3 4 9" xfId="10225"/>
    <cellStyle name="Accent3 5" xfId="10226"/>
    <cellStyle name="Accent3 5 10" xfId="10227"/>
    <cellStyle name="Accent3 5 11" xfId="10228"/>
    <cellStyle name="Accent3 5 2" xfId="10229"/>
    <cellStyle name="Accent3 5 3" xfId="10230"/>
    <cellStyle name="Accent3 5 3 10" xfId="10231"/>
    <cellStyle name="Accent3 5 3 2" xfId="10232"/>
    <cellStyle name="Accent3 5 3 3" xfId="10233"/>
    <cellStyle name="Accent3 5 3 4" xfId="10234"/>
    <cellStyle name="Accent3 5 3 5" xfId="10235"/>
    <cellStyle name="Accent3 5 3 6" xfId="10236"/>
    <cellStyle name="Accent3 5 3 7" xfId="10237"/>
    <cellStyle name="Accent3 5 3 8" xfId="10238"/>
    <cellStyle name="Accent3 5 3 9" xfId="10239"/>
    <cellStyle name="Accent3 5 4" xfId="10240"/>
    <cellStyle name="Accent3 5 5" xfId="10241"/>
    <cellStyle name="Accent3 5 6" xfId="10242"/>
    <cellStyle name="Accent3 5 7" xfId="10243"/>
    <cellStyle name="Accent3 5 8" xfId="10244"/>
    <cellStyle name="Accent3 5 9" xfId="10245"/>
    <cellStyle name="Accent3 6" xfId="10246"/>
    <cellStyle name="Accent3 7" xfId="10247"/>
    <cellStyle name="Accent3 8" xfId="10248"/>
    <cellStyle name="Accent3 9" xfId="10249"/>
    <cellStyle name="Accent4 10" xfId="10250"/>
    <cellStyle name="Accent4 11" xfId="10251"/>
    <cellStyle name="Accent4 12" xfId="10252"/>
    <cellStyle name="Accent4 13" xfId="10253"/>
    <cellStyle name="Accent4 14" xfId="10254"/>
    <cellStyle name="Accent4 14 2" xfId="10255"/>
    <cellStyle name="Accent4 14 3" xfId="10256"/>
    <cellStyle name="Accent4 15" xfId="10257"/>
    <cellStyle name="Accent4 16" xfId="10258"/>
    <cellStyle name="Accent4 17" xfId="10259"/>
    <cellStyle name="Accent4 18" xfId="10260"/>
    <cellStyle name="Accent4 19" xfId="10261"/>
    <cellStyle name="Accent4 2" xfId="10262"/>
    <cellStyle name="Accent4 2 10" xfId="10263"/>
    <cellStyle name="Accent4 2 10 10" xfId="10264"/>
    <cellStyle name="Accent4 2 10 2" xfId="10265"/>
    <cellStyle name="Accent4 2 10 2 10" xfId="10266"/>
    <cellStyle name="Accent4 2 10 2 2" xfId="10267"/>
    <cellStyle name="Accent4 2 10 2 3" xfId="10268"/>
    <cellStyle name="Accent4 2 10 2 4" xfId="10269"/>
    <cellStyle name="Accent4 2 10 2 5" xfId="10270"/>
    <cellStyle name="Accent4 2 10 2 6" xfId="10271"/>
    <cellStyle name="Accent4 2 10 2 7" xfId="10272"/>
    <cellStyle name="Accent4 2 10 2 8" xfId="10273"/>
    <cellStyle name="Accent4 2 10 2 9" xfId="10274"/>
    <cellStyle name="Accent4 2 10 3" xfId="10275"/>
    <cellStyle name="Accent4 2 10 4" xfId="10276"/>
    <cellStyle name="Accent4 2 10 5" xfId="10277"/>
    <cellStyle name="Accent4 2 10 6" xfId="10278"/>
    <cellStyle name="Accent4 2 10 7" xfId="10279"/>
    <cellStyle name="Accent4 2 10 8" xfId="10280"/>
    <cellStyle name="Accent4 2 10 9" xfId="10281"/>
    <cellStyle name="Accent4 2 11" xfId="10282"/>
    <cellStyle name="Accent4 2 11 10" xfId="10283"/>
    <cellStyle name="Accent4 2 11 2" xfId="10284"/>
    <cellStyle name="Accent4 2 11 2 10" xfId="10285"/>
    <cellStyle name="Accent4 2 11 2 2" xfId="10286"/>
    <cellStyle name="Accent4 2 11 2 3" xfId="10287"/>
    <cellStyle name="Accent4 2 11 2 4" xfId="10288"/>
    <cellStyle name="Accent4 2 11 2 5" xfId="10289"/>
    <cellStyle name="Accent4 2 11 2 6" xfId="10290"/>
    <cellStyle name="Accent4 2 11 2 7" xfId="10291"/>
    <cellStyle name="Accent4 2 11 2 8" xfId="10292"/>
    <cellStyle name="Accent4 2 11 2 9" xfId="10293"/>
    <cellStyle name="Accent4 2 11 3" xfId="10294"/>
    <cellStyle name="Accent4 2 11 4" xfId="10295"/>
    <cellStyle name="Accent4 2 11 5" xfId="10296"/>
    <cellStyle name="Accent4 2 11 6" xfId="10297"/>
    <cellStyle name="Accent4 2 11 7" xfId="10298"/>
    <cellStyle name="Accent4 2 11 8" xfId="10299"/>
    <cellStyle name="Accent4 2 11 9" xfId="10300"/>
    <cellStyle name="Accent4 2 12" xfId="10301"/>
    <cellStyle name="Accent4 2 13" xfId="10302"/>
    <cellStyle name="Accent4 2 14" xfId="10303"/>
    <cellStyle name="Accent4 2 15" xfId="10304"/>
    <cellStyle name="Accent4 2 16" xfId="10305"/>
    <cellStyle name="Accent4 2 17" xfId="10306"/>
    <cellStyle name="Accent4 2 18" xfId="10307"/>
    <cellStyle name="Accent4 2 2" xfId="10308"/>
    <cellStyle name="Accent4 2 2 10" xfId="10309"/>
    <cellStyle name="Accent4 2 2 11" xfId="10310"/>
    <cellStyle name="Accent4 2 2 12" xfId="10311"/>
    <cellStyle name="Accent4 2 2 12 10" xfId="10312"/>
    <cellStyle name="Accent4 2 2 12 2" xfId="10313"/>
    <cellStyle name="Accent4 2 2 12 3" xfId="10314"/>
    <cellStyle name="Accent4 2 2 12 4" xfId="10315"/>
    <cellStyle name="Accent4 2 2 12 5" xfId="10316"/>
    <cellStyle name="Accent4 2 2 12 6" xfId="10317"/>
    <cellStyle name="Accent4 2 2 12 7" xfId="10318"/>
    <cellStyle name="Accent4 2 2 12 8" xfId="10319"/>
    <cellStyle name="Accent4 2 2 12 9" xfId="10320"/>
    <cellStyle name="Accent4 2 2 13" xfId="10321"/>
    <cellStyle name="Accent4 2 2 14" xfId="10322"/>
    <cellStyle name="Accent4 2 2 15" xfId="10323"/>
    <cellStyle name="Accent4 2 2 16" xfId="10324"/>
    <cellStyle name="Accent4 2 2 17" xfId="10325"/>
    <cellStyle name="Accent4 2 2 18" xfId="10326"/>
    <cellStyle name="Accent4 2 2 19" xfId="10327"/>
    <cellStyle name="Accent4 2 2 2" xfId="10328"/>
    <cellStyle name="Accent4 2 2 2 2" xfId="10329"/>
    <cellStyle name="Accent4 2 2 2 2 10" xfId="10330"/>
    <cellStyle name="Accent4 2 2 2 2 11" xfId="10331"/>
    <cellStyle name="Accent4 2 2 2 2 12" xfId="10332"/>
    <cellStyle name="Accent4 2 2 2 2 13" xfId="10333"/>
    <cellStyle name="Accent4 2 2 2 2 14" xfId="10334"/>
    <cellStyle name="Accent4 2 2 2 2 2" xfId="10335"/>
    <cellStyle name="Accent4 2 2 2 2 2 2" xfId="10336"/>
    <cellStyle name="Accent4 2 2 2 2 3" xfId="10337"/>
    <cellStyle name="Accent4 2 2 2 2 4" xfId="10338"/>
    <cellStyle name="Accent4 2 2 2 2 5" xfId="10339"/>
    <cellStyle name="Accent4 2 2 2 2 6" xfId="10340"/>
    <cellStyle name="Accent4 2 2 2 2 6 10" xfId="10341"/>
    <cellStyle name="Accent4 2 2 2 2 6 2" xfId="10342"/>
    <cellStyle name="Accent4 2 2 2 2 6 3" xfId="10343"/>
    <cellStyle name="Accent4 2 2 2 2 6 4" xfId="10344"/>
    <cellStyle name="Accent4 2 2 2 2 6 5" xfId="10345"/>
    <cellStyle name="Accent4 2 2 2 2 6 6" xfId="10346"/>
    <cellStyle name="Accent4 2 2 2 2 6 7" xfId="10347"/>
    <cellStyle name="Accent4 2 2 2 2 6 8" xfId="10348"/>
    <cellStyle name="Accent4 2 2 2 2 6 9" xfId="10349"/>
    <cellStyle name="Accent4 2 2 2 2 7" xfId="10350"/>
    <cellStyle name="Accent4 2 2 2 2 8" xfId="10351"/>
    <cellStyle name="Accent4 2 2 2 2 9" xfId="10352"/>
    <cellStyle name="Accent4 2 2 2 3" xfId="10353"/>
    <cellStyle name="Accent4 2 2 2 3 10" xfId="10354"/>
    <cellStyle name="Accent4 2 2 2 3 11" xfId="10355"/>
    <cellStyle name="Accent4 2 2 2 3 2" xfId="10356"/>
    <cellStyle name="Accent4 2 2 2 3 3" xfId="10357"/>
    <cellStyle name="Accent4 2 2 2 3 4" xfId="10358"/>
    <cellStyle name="Accent4 2 2 2 3 5" xfId="10359"/>
    <cellStyle name="Accent4 2 2 2 3 6" xfId="10360"/>
    <cellStyle name="Accent4 2 2 2 3 7" xfId="10361"/>
    <cellStyle name="Accent4 2 2 2 3 8" xfId="10362"/>
    <cellStyle name="Accent4 2 2 2 3 9" xfId="10363"/>
    <cellStyle name="Accent4 2 2 2 4" xfId="10364"/>
    <cellStyle name="Accent4 2 2 2 4 10" xfId="10365"/>
    <cellStyle name="Accent4 2 2 2 4 2" xfId="10366"/>
    <cellStyle name="Accent4 2 2 2 4 2 10" xfId="10367"/>
    <cellStyle name="Accent4 2 2 2 4 2 2" xfId="10368"/>
    <cellStyle name="Accent4 2 2 2 4 2 3" xfId="10369"/>
    <cellStyle name="Accent4 2 2 2 4 2 4" xfId="10370"/>
    <cellStyle name="Accent4 2 2 2 4 2 5" xfId="10371"/>
    <cellStyle name="Accent4 2 2 2 4 2 6" xfId="10372"/>
    <cellStyle name="Accent4 2 2 2 4 2 7" xfId="10373"/>
    <cellStyle name="Accent4 2 2 2 4 2 8" xfId="10374"/>
    <cellStyle name="Accent4 2 2 2 4 2 9" xfId="10375"/>
    <cellStyle name="Accent4 2 2 2 4 3" xfId="10376"/>
    <cellStyle name="Accent4 2 2 2 4 4" xfId="10377"/>
    <cellStyle name="Accent4 2 2 2 4 5" xfId="10378"/>
    <cellStyle name="Accent4 2 2 2 4 6" xfId="10379"/>
    <cellStyle name="Accent4 2 2 2 4 7" xfId="10380"/>
    <cellStyle name="Accent4 2 2 2 4 8" xfId="10381"/>
    <cellStyle name="Accent4 2 2 2 4 9" xfId="10382"/>
    <cellStyle name="Accent4 2 2 2 5" xfId="10383"/>
    <cellStyle name="Accent4 2 2 2 5 10" xfId="10384"/>
    <cellStyle name="Accent4 2 2 2 5 2" xfId="10385"/>
    <cellStyle name="Accent4 2 2 2 5 2 10" xfId="10386"/>
    <cellStyle name="Accent4 2 2 2 5 2 2" xfId="10387"/>
    <cellStyle name="Accent4 2 2 2 5 2 3" xfId="10388"/>
    <cellStyle name="Accent4 2 2 2 5 2 4" xfId="10389"/>
    <cellStyle name="Accent4 2 2 2 5 2 5" xfId="10390"/>
    <cellStyle name="Accent4 2 2 2 5 2 6" xfId="10391"/>
    <cellStyle name="Accent4 2 2 2 5 2 7" xfId="10392"/>
    <cellStyle name="Accent4 2 2 2 5 2 8" xfId="10393"/>
    <cellStyle name="Accent4 2 2 2 5 2 9" xfId="10394"/>
    <cellStyle name="Accent4 2 2 2 5 3" xfId="10395"/>
    <cellStyle name="Accent4 2 2 2 5 4" xfId="10396"/>
    <cellStyle name="Accent4 2 2 2 5 5" xfId="10397"/>
    <cellStyle name="Accent4 2 2 2 5 6" xfId="10398"/>
    <cellStyle name="Accent4 2 2 2 5 7" xfId="10399"/>
    <cellStyle name="Accent4 2 2 2 5 8" xfId="10400"/>
    <cellStyle name="Accent4 2 2 2 5 9" xfId="10401"/>
    <cellStyle name="Accent4 2 2 20" xfId="10402"/>
    <cellStyle name="Accent4 2 2 3" xfId="10403"/>
    <cellStyle name="Accent4 2 2 4" xfId="10404"/>
    <cellStyle name="Accent4 2 2 5" xfId="10405"/>
    <cellStyle name="Accent4 2 2 6" xfId="10406"/>
    <cellStyle name="Accent4 2 2 7" xfId="10407"/>
    <cellStyle name="Accent4 2 2 8" xfId="10408"/>
    <cellStyle name="Accent4 2 2 9" xfId="10409"/>
    <cellStyle name="Accent4 2 2 9 2" xfId="10410"/>
    <cellStyle name="Accent4 2 3" xfId="10411"/>
    <cellStyle name="Accent4 2 3 2" xfId="10412"/>
    <cellStyle name="Accent4 2 3 2 10" xfId="10413"/>
    <cellStyle name="Accent4 2 3 2 2" xfId="10414"/>
    <cellStyle name="Accent4 2 3 2 2 10" xfId="10415"/>
    <cellStyle name="Accent4 2 3 2 2 2" xfId="10416"/>
    <cellStyle name="Accent4 2 3 2 2 3" xfId="10417"/>
    <cellStyle name="Accent4 2 3 2 2 4" xfId="10418"/>
    <cellStyle name="Accent4 2 3 2 2 5" xfId="10419"/>
    <cellStyle name="Accent4 2 3 2 2 6" xfId="10420"/>
    <cellStyle name="Accent4 2 3 2 2 7" xfId="10421"/>
    <cellStyle name="Accent4 2 3 2 2 8" xfId="10422"/>
    <cellStyle name="Accent4 2 3 2 2 9" xfId="10423"/>
    <cellStyle name="Accent4 2 3 2 3" xfId="10424"/>
    <cellStyle name="Accent4 2 3 2 4" xfId="10425"/>
    <cellStyle name="Accent4 2 3 2 5" xfId="10426"/>
    <cellStyle name="Accent4 2 3 2 6" xfId="10427"/>
    <cellStyle name="Accent4 2 3 2 7" xfId="10428"/>
    <cellStyle name="Accent4 2 3 2 8" xfId="10429"/>
    <cellStyle name="Accent4 2 3 2 9" xfId="10430"/>
    <cellStyle name="Accent4 2 4" xfId="10431"/>
    <cellStyle name="Accent4 2 4 10" xfId="10432"/>
    <cellStyle name="Accent4 2 4 2" xfId="10433"/>
    <cellStyle name="Accent4 2 4 2 10" xfId="10434"/>
    <cellStyle name="Accent4 2 4 2 2" xfId="10435"/>
    <cellStyle name="Accent4 2 4 2 3" xfId="10436"/>
    <cellStyle name="Accent4 2 4 2 4" xfId="10437"/>
    <cellStyle name="Accent4 2 4 2 5" xfId="10438"/>
    <cellStyle name="Accent4 2 4 2 6" xfId="10439"/>
    <cellStyle name="Accent4 2 4 2 7" xfId="10440"/>
    <cellStyle name="Accent4 2 4 2 8" xfId="10441"/>
    <cellStyle name="Accent4 2 4 2 9" xfId="10442"/>
    <cellStyle name="Accent4 2 4 3" xfId="10443"/>
    <cellStyle name="Accent4 2 4 4" xfId="10444"/>
    <cellStyle name="Accent4 2 4 5" xfId="10445"/>
    <cellStyle name="Accent4 2 4 6" xfId="10446"/>
    <cellStyle name="Accent4 2 4 7" xfId="10447"/>
    <cellStyle name="Accent4 2 4 8" xfId="10448"/>
    <cellStyle name="Accent4 2 4 9" xfId="10449"/>
    <cellStyle name="Accent4 2 5" xfId="10450"/>
    <cellStyle name="Accent4 2 5 10" xfId="10451"/>
    <cellStyle name="Accent4 2 5 2" xfId="10452"/>
    <cellStyle name="Accent4 2 5 2 10" xfId="10453"/>
    <cellStyle name="Accent4 2 5 2 2" xfId="10454"/>
    <cellStyle name="Accent4 2 5 2 3" xfId="10455"/>
    <cellStyle name="Accent4 2 5 2 4" xfId="10456"/>
    <cellStyle name="Accent4 2 5 2 5" xfId="10457"/>
    <cellStyle name="Accent4 2 5 2 6" xfId="10458"/>
    <cellStyle name="Accent4 2 5 2 7" xfId="10459"/>
    <cellStyle name="Accent4 2 5 2 8" xfId="10460"/>
    <cellStyle name="Accent4 2 5 2 9" xfId="10461"/>
    <cellStyle name="Accent4 2 5 3" xfId="10462"/>
    <cellStyle name="Accent4 2 5 4" xfId="10463"/>
    <cellStyle name="Accent4 2 5 5" xfId="10464"/>
    <cellStyle name="Accent4 2 5 6" xfId="10465"/>
    <cellStyle name="Accent4 2 5 7" xfId="10466"/>
    <cellStyle name="Accent4 2 5 8" xfId="10467"/>
    <cellStyle name="Accent4 2 5 9" xfId="10468"/>
    <cellStyle name="Accent4 2 6" xfId="10469"/>
    <cellStyle name="Accent4 2 6 10" xfId="10470"/>
    <cellStyle name="Accent4 2 6 2" xfId="10471"/>
    <cellStyle name="Accent4 2 6 2 10" xfId="10472"/>
    <cellStyle name="Accent4 2 6 2 2" xfId="10473"/>
    <cellStyle name="Accent4 2 6 2 3" xfId="10474"/>
    <cellStyle name="Accent4 2 6 2 4" xfId="10475"/>
    <cellStyle name="Accent4 2 6 2 5" xfId="10476"/>
    <cellStyle name="Accent4 2 6 2 6" xfId="10477"/>
    <cellStyle name="Accent4 2 6 2 7" xfId="10478"/>
    <cellStyle name="Accent4 2 6 2 8" xfId="10479"/>
    <cellStyle name="Accent4 2 6 2 9" xfId="10480"/>
    <cellStyle name="Accent4 2 6 3" xfId="10481"/>
    <cellStyle name="Accent4 2 6 4" xfId="10482"/>
    <cellStyle name="Accent4 2 6 5" xfId="10483"/>
    <cellStyle name="Accent4 2 6 6" xfId="10484"/>
    <cellStyle name="Accent4 2 6 7" xfId="10485"/>
    <cellStyle name="Accent4 2 6 8" xfId="10486"/>
    <cellStyle name="Accent4 2 6 9" xfId="10487"/>
    <cellStyle name="Accent4 2 7" xfId="10488"/>
    <cellStyle name="Accent4 2 7 10" xfId="10489"/>
    <cellStyle name="Accent4 2 7 2" xfId="10490"/>
    <cellStyle name="Accent4 2 7 2 10" xfId="10491"/>
    <cellStyle name="Accent4 2 7 2 2" xfId="10492"/>
    <cellStyle name="Accent4 2 7 2 3" xfId="10493"/>
    <cellStyle name="Accent4 2 7 2 4" xfId="10494"/>
    <cellStyle name="Accent4 2 7 2 5" xfId="10495"/>
    <cellStyle name="Accent4 2 7 2 6" xfId="10496"/>
    <cellStyle name="Accent4 2 7 2 7" xfId="10497"/>
    <cellStyle name="Accent4 2 7 2 8" xfId="10498"/>
    <cellStyle name="Accent4 2 7 2 9" xfId="10499"/>
    <cellStyle name="Accent4 2 7 3" xfId="10500"/>
    <cellStyle name="Accent4 2 7 4" xfId="10501"/>
    <cellStyle name="Accent4 2 7 5" xfId="10502"/>
    <cellStyle name="Accent4 2 7 6" xfId="10503"/>
    <cellStyle name="Accent4 2 7 7" xfId="10504"/>
    <cellStyle name="Accent4 2 7 8" xfId="10505"/>
    <cellStyle name="Accent4 2 7 9" xfId="10506"/>
    <cellStyle name="Accent4 2 8" xfId="10507"/>
    <cellStyle name="Accent4 2 8 10" xfId="10508"/>
    <cellStyle name="Accent4 2 8 2" xfId="10509"/>
    <cellStyle name="Accent4 2 8 2 10" xfId="10510"/>
    <cellStyle name="Accent4 2 8 2 2" xfId="10511"/>
    <cellStyle name="Accent4 2 8 2 3" xfId="10512"/>
    <cellStyle name="Accent4 2 8 2 4" xfId="10513"/>
    <cellStyle name="Accent4 2 8 2 5" xfId="10514"/>
    <cellStyle name="Accent4 2 8 2 6" xfId="10515"/>
    <cellStyle name="Accent4 2 8 2 7" xfId="10516"/>
    <cellStyle name="Accent4 2 8 2 8" xfId="10517"/>
    <cellStyle name="Accent4 2 8 2 9" xfId="10518"/>
    <cellStyle name="Accent4 2 8 3" xfId="10519"/>
    <cellStyle name="Accent4 2 8 4" xfId="10520"/>
    <cellStyle name="Accent4 2 8 5" xfId="10521"/>
    <cellStyle name="Accent4 2 8 6" xfId="10522"/>
    <cellStyle name="Accent4 2 8 7" xfId="10523"/>
    <cellStyle name="Accent4 2 8 8" xfId="10524"/>
    <cellStyle name="Accent4 2 8 9" xfId="10525"/>
    <cellStyle name="Accent4 2 9" xfId="10526"/>
    <cellStyle name="Accent4 2 9 10" xfId="10527"/>
    <cellStyle name="Accent4 2 9 11" xfId="10528"/>
    <cellStyle name="Accent4 2 9 2" xfId="10529"/>
    <cellStyle name="Accent4 2 9 3" xfId="10530"/>
    <cellStyle name="Accent4 2 9 4" xfId="10531"/>
    <cellStyle name="Accent4 2 9 5" xfId="10532"/>
    <cellStyle name="Accent4 2 9 6" xfId="10533"/>
    <cellStyle name="Accent4 2 9 7" xfId="10534"/>
    <cellStyle name="Accent4 2 9 8" xfId="10535"/>
    <cellStyle name="Accent4 2 9 9" xfId="10536"/>
    <cellStyle name="Accent4 20" xfId="10537"/>
    <cellStyle name="Accent4 21" xfId="10538"/>
    <cellStyle name="Accent4 3" xfId="10539"/>
    <cellStyle name="Accent4 3 10" xfId="10540"/>
    <cellStyle name="Accent4 3 11" xfId="10541"/>
    <cellStyle name="Accent4 3 12" xfId="10542"/>
    <cellStyle name="Accent4 3 13" xfId="10543"/>
    <cellStyle name="Accent4 3 14" xfId="10544"/>
    <cellStyle name="Accent4 3 15" xfId="10545"/>
    <cellStyle name="Accent4 3 16" xfId="10546"/>
    <cellStyle name="Accent4 3 17" xfId="10547"/>
    <cellStyle name="Accent4 3 2" xfId="10548"/>
    <cellStyle name="Accent4 3 2 2" xfId="10549"/>
    <cellStyle name="Accent4 3 2 2 10" xfId="10550"/>
    <cellStyle name="Accent4 3 2 2 2" xfId="10551"/>
    <cellStyle name="Accent4 3 2 2 2 10" xfId="10552"/>
    <cellStyle name="Accent4 3 2 2 2 2" xfId="10553"/>
    <cellStyle name="Accent4 3 2 2 2 3" xfId="10554"/>
    <cellStyle name="Accent4 3 2 2 2 4" xfId="10555"/>
    <cellStyle name="Accent4 3 2 2 2 5" xfId="10556"/>
    <cellStyle name="Accent4 3 2 2 2 6" xfId="10557"/>
    <cellStyle name="Accent4 3 2 2 2 7" xfId="10558"/>
    <cellStyle name="Accent4 3 2 2 2 8" xfId="10559"/>
    <cellStyle name="Accent4 3 2 2 2 9" xfId="10560"/>
    <cellStyle name="Accent4 3 2 2 3" xfId="10561"/>
    <cellStyle name="Accent4 3 2 2 4" xfId="10562"/>
    <cellStyle name="Accent4 3 2 2 5" xfId="10563"/>
    <cellStyle name="Accent4 3 2 2 6" xfId="10564"/>
    <cellStyle name="Accent4 3 2 2 7" xfId="10565"/>
    <cellStyle name="Accent4 3 2 2 8" xfId="10566"/>
    <cellStyle name="Accent4 3 2 2 9" xfId="10567"/>
    <cellStyle name="Accent4 3 3" xfId="10568"/>
    <cellStyle name="Accent4 3 3 10" xfId="10569"/>
    <cellStyle name="Accent4 3 3 2" xfId="10570"/>
    <cellStyle name="Accent4 3 3 2 10" xfId="10571"/>
    <cellStyle name="Accent4 3 3 2 2" xfId="10572"/>
    <cellStyle name="Accent4 3 3 2 3" xfId="10573"/>
    <cellStyle name="Accent4 3 3 2 4" xfId="10574"/>
    <cellStyle name="Accent4 3 3 2 5" xfId="10575"/>
    <cellStyle name="Accent4 3 3 2 6" xfId="10576"/>
    <cellStyle name="Accent4 3 3 2 7" xfId="10577"/>
    <cellStyle name="Accent4 3 3 2 8" xfId="10578"/>
    <cellStyle name="Accent4 3 3 2 9" xfId="10579"/>
    <cellStyle name="Accent4 3 3 3" xfId="10580"/>
    <cellStyle name="Accent4 3 3 4" xfId="10581"/>
    <cellStyle name="Accent4 3 3 5" xfId="10582"/>
    <cellStyle name="Accent4 3 3 6" xfId="10583"/>
    <cellStyle name="Accent4 3 3 7" xfId="10584"/>
    <cellStyle name="Accent4 3 3 8" xfId="10585"/>
    <cellStyle name="Accent4 3 3 9" xfId="10586"/>
    <cellStyle name="Accent4 3 4" xfId="10587"/>
    <cellStyle name="Accent4 3 4 10" xfId="10588"/>
    <cellStyle name="Accent4 3 4 2" xfId="10589"/>
    <cellStyle name="Accent4 3 4 2 10" xfId="10590"/>
    <cellStyle name="Accent4 3 4 2 2" xfId="10591"/>
    <cellStyle name="Accent4 3 4 2 3" xfId="10592"/>
    <cellStyle name="Accent4 3 4 2 4" xfId="10593"/>
    <cellStyle name="Accent4 3 4 2 5" xfId="10594"/>
    <cellStyle name="Accent4 3 4 2 6" xfId="10595"/>
    <cellStyle name="Accent4 3 4 2 7" xfId="10596"/>
    <cellStyle name="Accent4 3 4 2 8" xfId="10597"/>
    <cellStyle name="Accent4 3 4 2 9" xfId="10598"/>
    <cellStyle name="Accent4 3 4 3" xfId="10599"/>
    <cellStyle name="Accent4 3 4 4" xfId="10600"/>
    <cellStyle name="Accent4 3 4 5" xfId="10601"/>
    <cellStyle name="Accent4 3 4 6" xfId="10602"/>
    <cellStyle name="Accent4 3 4 7" xfId="10603"/>
    <cellStyle name="Accent4 3 4 8" xfId="10604"/>
    <cellStyle name="Accent4 3 4 9" xfId="10605"/>
    <cellStyle name="Accent4 3 5" xfId="10606"/>
    <cellStyle name="Accent4 3 5 10" xfId="10607"/>
    <cellStyle name="Accent4 3 5 2" xfId="10608"/>
    <cellStyle name="Accent4 3 5 2 10" xfId="10609"/>
    <cellStyle name="Accent4 3 5 2 2" xfId="10610"/>
    <cellStyle name="Accent4 3 5 2 3" xfId="10611"/>
    <cellStyle name="Accent4 3 5 2 4" xfId="10612"/>
    <cellStyle name="Accent4 3 5 2 5" xfId="10613"/>
    <cellStyle name="Accent4 3 5 2 6" xfId="10614"/>
    <cellStyle name="Accent4 3 5 2 7" xfId="10615"/>
    <cellStyle name="Accent4 3 5 2 8" xfId="10616"/>
    <cellStyle name="Accent4 3 5 2 9" xfId="10617"/>
    <cellStyle name="Accent4 3 5 3" xfId="10618"/>
    <cellStyle name="Accent4 3 5 4" xfId="10619"/>
    <cellStyle name="Accent4 3 5 5" xfId="10620"/>
    <cellStyle name="Accent4 3 5 6" xfId="10621"/>
    <cellStyle name="Accent4 3 5 7" xfId="10622"/>
    <cellStyle name="Accent4 3 5 8" xfId="10623"/>
    <cellStyle name="Accent4 3 5 9" xfId="10624"/>
    <cellStyle name="Accent4 3 6" xfId="10625"/>
    <cellStyle name="Accent4 3 6 10" xfId="10626"/>
    <cellStyle name="Accent4 3 6 2" xfId="10627"/>
    <cellStyle name="Accent4 3 6 2 10" xfId="10628"/>
    <cellStyle name="Accent4 3 6 2 2" xfId="10629"/>
    <cellStyle name="Accent4 3 6 2 3" xfId="10630"/>
    <cellStyle name="Accent4 3 6 2 4" xfId="10631"/>
    <cellStyle name="Accent4 3 6 2 5" xfId="10632"/>
    <cellStyle name="Accent4 3 6 2 6" xfId="10633"/>
    <cellStyle name="Accent4 3 6 2 7" xfId="10634"/>
    <cellStyle name="Accent4 3 6 2 8" xfId="10635"/>
    <cellStyle name="Accent4 3 6 2 9" xfId="10636"/>
    <cellStyle name="Accent4 3 6 3" xfId="10637"/>
    <cellStyle name="Accent4 3 6 4" xfId="10638"/>
    <cellStyle name="Accent4 3 6 5" xfId="10639"/>
    <cellStyle name="Accent4 3 6 6" xfId="10640"/>
    <cellStyle name="Accent4 3 6 7" xfId="10641"/>
    <cellStyle name="Accent4 3 6 8" xfId="10642"/>
    <cellStyle name="Accent4 3 6 9" xfId="10643"/>
    <cellStyle name="Accent4 3 7" xfId="10644"/>
    <cellStyle name="Accent4 3 7 10" xfId="10645"/>
    <cellStyle name="Accent4 3 7 2" xfId="10646"/>
    <cellStyle name="Accent4 3 7 2 10" xfId="10647"/>
    <cellStyle name="Accent4 3 7 2 2" xfId="10648"/>
    <cellStyle name="Accent4 3 7 2 3" xfId="10649"/>
    <cellStyle name="Accent4 3 7 2 4" xfId="10650"/>
    <cellStyle name="Accent4 3 7 2 5" xfId="10651"/>
    <cellStyle name="Accent4 3 7 2 6" xfId="10652"/>
    <cellStyle name="Accent4 3 7 2 7" xfId="10653"/>
    <cellStyle name="Accent4 3 7 2 8" xfId="10654"/>
    <cellStyle name="Accent4 3 7 2 9" xfId="10655"/>
    <cellStyle name="Accent4 3 7 3" xfId="10656"/>
    <cellStyle name="Accent4 3 7 4" xfId="10657"/>
    <cellStyle name="Accent4 3 7 5" xfId="10658"/>
    <cellStyle name="Accent4 3 7 6" xfId="10659"/>
    <cellStyle name="Accent4 3 7 7" xfId="10660"/>
    <cellStyle name="Accent4 3 7 8" xfId="10661"/>
    <cellStyle name="Accent4 3 7 9" xfId="10662"/>
    <cellStyle name="Accent4 3 8" xfId="10663"/>
    <cellStyle name="Accent4 3 8 10" xfId="10664"/>
    <cellStyle name="Accent4 3 8 2" xfId="10665"/>
    <cellStyle name="Accent4 3 8 2 10" xfId="10666"/>
    <cellStyle name="Accent4 3 8 2 2" xfId="10667"/>
    <cellStyle name="Accent4 3 8 2 3" xfId="10668"/>
    <cellStyle name="Accent4 3 8 2 4" xfId="10669"/>
    <cellStyle name="Accent4 3 8 2 5" xfId="10670"/>
    <cellStyle name="Accent4 3 8 2 6" xfId="10671"/>
    <cellStyle name="Accent4 3 8 2 7" xfId="10672"/>
    <cellStyle name="Accent4 3 8 2 8" xfId="10673"/>
    <cellStyle name="Accent4 3 8 2 9" xfId="10674"/>
    <cellStyle name="Accent4 3 8 3" xfId="10675"/>
    <cellStyle name="Accent4 3 8 4" xfId="10676"/>
    <cellStyle name="Accent4 3 8 5" xfId="10677"/>
    <cellStyle name="Accent4 3 8 6" xfId="10678"/>
    <cellStyle name="Accent4 3 8 7" xfId="10679"/>
    <cellStyle name="Accent4 3 8 8" xfId="10680"/>
    <cellStyle name="Accent4 3 8 9" xfId="10681"/>
    <cellStyle name="Accent4 3 9" xfId="10682"/>
    <cellStyle name="Accent4 3 9 10" xfId="10683"/>
    <cellStyle name="Accent4 3 9 2" xfId="10684"/>
    <cellStyle name="Accent4 3 9 3" xfId="10685"/>
    <cellStyle name="Accent4 3 9 4" xfId="10686"/>
    <cellStyle name="Accent4 3 9 5" xfId="10687"/>
    <cellStyle name="Accent4 3 9 6" xfId="10688"/>
    <cellStyle name="Accent4 3 9 7" xfId="10689"/>
    <cellStyle name="Accent4 3 9 8" xfId="10690"/>
    <cellStyle name="Accent4 3 9 9" xfId="10691"/>
    <cellStyle name="Accent4 4" xfId="10692"/>
    <cellStyle name="Accent4 4 10" xfId="10693"/>
    <cellStyle name="Accent4 4 2" xfId="10694"/>
    <cellStyle name="Accent4 4 2 10" xfId="10695"/>
    <cellStyle name="Accent4 4 2 2" xfId="10696"/>
    <cellStyle name="Accent4 4 2 3" xfId="10697"/>
    <cellStyle name="Accent4 4 2 4" xfId="10698"/>
    <cellStyle name="Accent4 4 2 5" xfId="10699"/>
    <cellStyle name="Accent4 4 2 6" xfId="10700"/>
    <cellStyle name="Accent4 4 2 7" xfId="10701"/>
    <cellStyle name="Accent4 4 2 8" xfId="10702"/>
    <cellStyle name="Accent4 4 2 9" xfId="10703"/>
    <cellStyle name="Accent4 4 3" xfId="10704"/>
    <cellStyle name="Accent4 4 4" xfId="10705"/>
    <cellStyle name="Accent4 4 5" xfId="10706"/>
    <cellStyle name="Accent4 4 6" xfId="10707"/>
    <cellStyle name="Accent4 4 7" xfId="10708"/>
    <cellStyle name="Accent4 4 8" xfId="10709"/>
    <cellStyle name="Accent4 4 9" xfId="10710"/>
    <cellStyle name="Accent4 5" xfId="10711"/>
    <cellStyle name="Accent4 5 10" xfId="10712"/>
    <cellStyle name="Accent4 5 11" xfId="10713"/>
    <cellStyle name="Accent4 5 2" xfId="10714"/>
    <cellStyle name="Accent4 5 3" xfId="10715"/>
    <cellStyle name="Accent4 5 3 10" xfId="10716"/>
    <cellStyle name="Accent4 5 3 2" xfId="10717"/>
    <cellStyle name="Accent4 5 3 3" xfId="10718"/>
    <cellStyle name="Accent4 5 3 4" xfId="10719"/>
    <cellStyle name="Accent4 5 3 5" xfId="10720"/>
    <cellStyle name="Accent4 5 3 6" xfId="10721"/>
    <cellStyle name="Accent4 5 3 7" xfId="10722"/>
    <cellStyle name="Accent4 5 3 8" xfId="10723"/>
    <cellStyle name="Accent4 5 3 9" xfId="10724"/>
    <cellStyle name="Accent4 5 4" xfId="10725"/>
    <cellStyle name="Accent4 5 5" xfId="10726"/>
    <cellStyle name="Accent4 5 6" xfId="10727"/>
    <cellStyle name="Accent4 5 7" xfId="10728"/>
    <cellStyle name="Accent4 5 8" xfId="10729"/>
    <cellStyle name="Accent4 5 9" xfId="10730"/>
    <cellStyle name="Accent4 6" xfId="10731"/>
    <cellStyle name="Accent4 7" xfId="10732"/>
    <cellStyle name="Accent4 8" xfId="10733"/>
    <cellStyle name="Accent4 9" xfId="10734"/>
    <cellStyle name="Accent5 10" xfId="10735"/>
    <cellStyle name="Accent5 11" xfId="10736"/>
    <cellStyle name="Accent5 12" xfId="10737"/>
    <cellStyle name="Accent5 13" xfId="10738"/>
    <cellStyle name="Accent5 14" xfId="10739"/>
    <cellStyle name="Accent5 14 2" xfId="10740"/>
    <cellStyle name="Accent5 14 3" xfId="10741"/>
    <cellStyle name="Accent5 15" xfId="10742"/>
    <cellStyle name="Accent5 16" xfId="10743"/>
    <cellStyle name="Accent5 17" xfId="10744"/>
    <cellStyle name="Accent5 18" xfId="10745"/>
    <cellStyle name="Accent5 19" xfId="10746"/>
    <cellStyle name="Accent5 2" xfId="10747"/>
    <cellStyle name="Accent5 2 10" xfId="10748"/>
    <cellStyle name="Accent5 2 10 10" xfId="10749"/>
    <cellStyle name="Accent5 2 10 2" xfId="10750"/>
    <cellStyle name="Accent5 2 10 2 10" xfId="10751"/>
    <cellStyle name="Accent5 2 10 2 2" xfId="10752"/>
    <cellStyle name="Accent5 2 10 2 3" xfId="10753"/>
    <cellStyle name="Accent5 2 10 2 4" xfId="10754"/>
    <cellStyle name="Accent5 2 10 2 5" xfId="10755"/>
    <cellStyle name="Accent5 2 10 2 6" xfId="10756"/>
    <cellStyle name="Accent5 2 10 2 7" xfId="10757"/>
    <cellStyle name="Accent5 2 10 2 8" xfId="10758"/>
    <cellStyle name="Accent5 2 10 2 9" xfId="10759"/>
    <cellStyle name="Accent5 2 10 3" xfId="10760"/>
    <cellStyle name="Accent5 2 10 4" xfId="10761"/>
    <cellStyle name="Accent5 2 10 5" xfId="10762"/>
    <cellStyle name="Accent5 2 10 6" xfId="10763"/>
    <cellStyle name="Accent5 2 10 7" xfId="10764"/>
    <cellStyle name="Accent5 2 10 8" xfId="10765"/>
    <cellStyle name="Accent5 2 10 9" xfId="10766"/>
    <cellStyle name="Accent5 2 11" xfId="10767"/>
    <cellStyle name="Accent5 2 11 10" xfId="10768"/>
    <cellStyle name="Accent5 2 11 2" xfId="10769"/>
    <cellStyle name="Accent5 2 11 2 10" xfId="10770"/>
    <cellStyle name="Accent5 2 11 2 2" xfId="10771"/>
    <cellStyle name="Accent5 2 11 2 3" xfId="10772"/>
    <cellStyle name="Accent5 2 11 2 4" xfId="10773"/>
    <cellStyle name="Accent5 2 11 2 5" xfId="10774"/>
    <cellStyle name="Accent5 2 11 2 6" xfId="10775"/>
    <cellStyle name="Accent5 2 11 2 7" xfId="10776"/>
    <cellStyle name="Accent5 2 11 2 8" xfId="10777"/>
    <cellStyle name="Accent5 2 11 2 9" xfId="10778"/>
    <cellStyle name="Accent5 2 11 3" xfId="10779"/>
    <cellStyle name="Accent5 2 11 4" xfId="10780"/>
    <cellStyle name="Accent5 2 11 5" xfId="10781"/>
    <cellStyle name="Accent5 2 11 6" xfId="10782"/>
    <cellStyle name="Accent5 2 11 7" xfId="10783"/>
    <cellStyle name="Accent5 2 11 8" xfId="10784"/>
    <cellStyle name="Accent5 2 11 9" xfId="10785"/>
    <cellStyle name="Accent5 2 12" xfId="10786"/>
    <cellStyle name="Accent5 2 13" xfId="10787"/>
    <cellStyle name="Accent5 2 14" xfId="10788"/>
    <cellStyle name="Accent5 2 15" xfId="10789"/>
    <cellStyle name="Accent5 2 16" xfId="10790"/>
    <cellStyle name="Accent5 2 17" xfId="10791"/>
    <cellStyle name="Accent5 2 18" xfId="10792"/>
    <cellStyle name="Accent5 2 2" xfId="10793"/>
    <cellStyle name="Accent5 2 2 10" xfId="10794"/>
    <cellStyle name="Accent5 2 2 11" xfId="10795"/>
    <cellStyle name="Accent5 2 2 12" xfId="10796"/>
    <cellStyle name="Accent5 2 2 12 10" xfId="10797"/>
    <cellStyle name="Accent5 2 2 12 2" xfId="10798"/>
    <cellStyle name="Accent5 2 2 12 3" xfId="10799"/>
    <cellStyle name="Accent5 2 2 12 4" xfId="10800"/>
    <cellStyle name="Accent5 2 2 12 5" xfId="10801"/>
    <cellStyle name="Accent5 2 2 12 6" xfId="10802"/>
    <cellStyle name="Accent5 2 2 12 7" xfId="10803"/>
    <cellStyle name="Accent5 2 2 12 8" xfId="10804"/>
    <cellStyle name="Accent5 2 2 12 9" xfId="10805"/>
    <cellStyle name="Accent5 2 2 13" xfId="10806"/>
    <cellStyle name="Accent5 2 2 14" xfId="10807"/>
    <cellStyle name="Accent5 2 2 15" xfId="10808"/>
    <cellStyle name="Accent5 2 2 16" xfId="10809"/>
    <cellStyle name="Accent5 2 2 17" xfId="10810"/>
    <cellStyle name="Accent5 2 2 18" xfId="10811"/>
    <cellStyle name="Accent5 2 2 19" xfId="10812"/>
    <cellStyle name="Accent5 2 2 2" xfId="10813"/>
    <cellStyle name="Accent5 2 2 2 2" xfId="10814"/>
    <cellStyle name="Accent5 2 2 2 2 10" xfId="10815"/>
    <cellStyle name="Accent5 2 2 2 2 11" xfId="10816"/>
    <cellStyle name="Accent5 2 2 2 2 12" xfId="10817"/>
    <cellStyle name="Accent5 2 2 2 2 13" xfId="10818"/>
    <cellStyle name="Accent5 2 2 2 2 14" xfId="10819"/>
    <cellStyle name="Accent5 2 2 2 2 2" xfId="10820"/>
    <cellStyle name="Accent5 2 2 2 2 2 2" xfId="10821"/>
    <cellStyle name="Accent5 2 2 2 2 3" xfId="10822"/>
    <cellStyle name="Accent5 2 2 2 2 4" xfId="10823"/>
    <cellStyle name="Accent5 2 2 2 2 5" xfId="10824"/>
    <cellStyle name="Accent5 2 2 2 2 6" xfId="10825"/>
    <cellStyle name="Accent5 2 2 2 2 6 10" xfId="10826"/>
    <cellStyle name="Accent5 2 2 2 2 6 2" xfId="10827"/>
    <cellStyle name="Accent5 2 2 2 2 6 3" xfId="10828"/>
    <cellStyle name="Accent5 2 2 2 2 6 4" xfId="10829"/>
    <cellStyle name="Accent5 2 2 2 2 6 5" xfId="10830"/>
    <cellStyle name="Accent5 2 2 2 2 6 6" xfId="10831"/>
    <cellStyle name="Accent5 2 2 2 2 6 7" xfId="10832"/>
    <cellStyle name="Accent5 2 2 2 2 6 8" xfId="10833"/>
    <cellStyle name="Accent5 2 2 2 2 6 9" xfId="10834"/>
    <cellStyle name="Accent5 2 2 2 2 7" xfId="10835"/>
    <cellStyle name="Accent5 2 2 2 2 8" xfId="10836"/>
    <cellStyle name="Accent5 2 2 2 2 9" xfId="10837"/>
    <cellStyle name="Accent5 2 2 2 3" xfId="10838"/>
    <cellStyle name="Accent5 2 2 2 3 10" xfId="10839"/>
    <cellStyle name="Accent5 2 2 2 3 11" xfId="10840"/>
    <cellStyle name="Accent5 2 2 2 3 2" xfId="10841"/>
    <cellStyle name="Accent5 2 2 2 3 3" xfId="10842"/>
    <cellStyle name="Accent5 2 2 2 3 4" xfId="10843"/>
    <cellStyle name="Accent5 2 2 2 3 5" xfId="10844"/>
    <cellStyle name="Accent5 2 2 2 3 6" xfId="10845"/>
    <cellStyle name="Accent5 2 2 2 3 7" xfId="10846"/>
    <cellStyle name="Accent5 2 2 2 3 8" xfId="10847"/>
    <cellStyle name="Accent5 2 2 2 3 9" xfId="10848"/>
    <cellStyle name="Accent5 2 2 2 4" xfId="10849"/>
    <cellStyle name="Accent5 2 2 2 4 10" xfId="10850"/>
    <cellStyle name="Accent5 2 2 2 4 2" xfId="10851"/>
    <cellStyle name="Accent5 2 2 2 4 2 10" xfId="10852"/>
    <cellStyle name="Accent5 2 2 2 4 2 2" xfId="10853"/>
    <cellStyle name="Accent5 2 2 2 4 2 3" xfId="10854"/>
    <cellStyle name="Accent5 2 2 2 4 2 4" xfId="10855"/>
    <cellStyle name="Accent5 2 2 2 4 2 5" xfId="10856"/>
    <cellStyle name="Accent5 2 2 2 4 2 6" xfId="10857"/>
    <cellStyle name="Accent5 2 2 2 4 2 7" xfId="10858"/>
    <cellStyle name="Accent5 2 2 2 4 2 8" xfId="10859"/>
    <cellStyle name="Accent5 2 2 2 4 2 9" xfId="10860"/>
    <cellStyle name="Accent5 2 2 2 4 3" xfId="10861"/>
    <cellStyle name="Accent5 2 2 2 4 4" xfId="10862"/>
    <cellStyle name="Accent5 2 2 2 4 5" xfId="10863"/>
    <cellStyle name="Accent5 2 2 2 4 6" xfId="10864"/>
    <cellStyle name="Accent5 2 2 2 4 7" xfId="10865"/>
    <cellStyle name="Accent5 2 2 2 4 8" xfId="10866"/>
    <cellStyle name="Accent5 2 2 2 4 9" xfId="10867"/>
    <cellStyle name="Accent5 2 2 2 5" xfId="10868"/>
    <cellStyle name="Accent5 2 2 2 5 10" xfId="10869"/>
    <cellStyle name="Accent5 2 2 2 5 2" xfId="10870"/>
    <cellStyle name="Accent5 2 2 2 5 2 10" xfId="10871"/>
    <cellStyle name="Accent5 2 2 2 5 2 2" xfId="10872"/>
    <cellStyle name="Accent5 2 2 2 5 2 3" xfId="10873"/>
    <cellStyle name="Accent5 2 2 2 5 2 4" xfId="10874"/>
    <cellStyle name="Accent5 2 2 2 5 2 5" xfId="10875"/>
    <cellStyle name="Accent5 2 2 2 5 2 6" xfId="10876"/>
    <cellStyle name="Accent5 2 2 2 5 2 7" xfId="10877"/>
    <cellStyle name="Accent5 2 2 2 5 2 8" xfId="10878"/>
    <cellStyle name="Accent5 2 2 2 5 2 9" xfId="10879"/>
    <cellStyle name="Accent5 2 2 2 5 3" xfId="10880"/>
    <cellStyle name="Accent5 2 2 2 5 4" xfId="10881"/>
    <cellStyle name="Accent5 2 2 2 5 5" xfId="10882"/>
    <cellStyle name="Accent5 2 2 2 5 6" xfId="10883"/>
    <cellStyle name="Accent5 2 2 2 5 7" xfId="10884"/>
    <cellStyle name="Accent5 2 2 2 5 8" xfId="10885"/>
    <cellStyle name="Accent5 2 2 2 5 9" xfId="10886"/>
    <cellStyle name="Accent5 2 2 20" xfId="10887"/>
    <cellStyle name="Accent5 2 2 3" xfId="10888"/>
    <cellStyle name="Accent5 2 2 4" xfId="10889"/>
    <cellStyle name="Accent5 2 2 5" xfId="10890"/>
    <cellStyle name="Accent5 2 2 6" xfId="10891"/>
    <cellStyle name="Accent5 2 2 7" xfId="10892"/>
    <cellStyle name="Accent5 2 2 8" xfId="10893"/>
    <cellStyle name="Accent5 2 2 9" xfId="10894"/>
    <cellStyle name="Accent5 2 2 9 2" xfId="10895"/>
    <cellStyle name="Accent5 2 3" xfId="10896"/>
    <cellStyle name="Accent5 2 3 2" xfId="10897"/>
    <cellStyle name="Accent5 2 3 2 10" xfId="10898"/>
    <cellStyle name="Accent5 2 3 2 2" xfId="10899"/>
    <cellStyle name="Accent5 2 3 2 2 10" xfId="10900"/>
    <cellStyle name="Accent5 2 3 2 2 2" xfId="10901"/>
    <cellStyle name="Accent5 2 3 2 2 3" xfId="10902"/>
    <cellStyle name="Accent5 2 3 2 2 4" xfId="10903"/>
    <cellStyle name="Accent5 2 3 2 2 5" xfId="10904"/>
    <cellStyle name="Accent5 2 3 2 2 6" xfId="10905"/>
    <cellStyle name="Accent5 2 3 2 2 7" xfId="10906"/>
    <cellStyle name="Accent5 2 3 2 2 8" xfId="10907"/>
    <cellStyle name="Accent5 2 3 2 2 9" xfId="10908"/>
    <cellStyle name="Accent5 2 3 2 3" xfId="10909"/>
    <cellStyle name="Accent5 2 3 2 4" xfId="10910"/>
    <cellStyle name="Accent5 2 3 2 5" xfId="10911"/>
    <cellStyle name="Accent5 2 3 2 6" xfId="10912"/>
    <cellStyle name="Accent5 2 3 2 7" xfId="10913"/>
    <cellStyle name="Accent5 2 3 2 8" xfId="10914"/>
    <cellStyle name="Accent5 2 3 2 9" xfId="10915"/>
    <cellStyle name="Accent5 2 4" xfId="10916"/>
    <cellStyle name="Accent5 2 4 10" xfId="10917"/>
    <cellStyle name="Accent5 2 4 2" xfId="10918"/>
    <cellStyle name="Accent5 2 4 2 10" xfId="10919"/>
    <cellStyle name="Accent5 2 4 2 2" xfId="10920"/>
    <cellStyle name="Accent5 2 4 2 3" xfId="10921"/>
    <cellStyle name="Accent5 2 4 2 4" xfId="10922"/>
    <cellStyle name="Accent5 2 4 2 5" xfId="10923"/>
    <cellStyle name="Accent5 2 4 2 6" xfId="10924"/>
    <cellStyle name="Accent5 2 4 2 7" xfId="10925"/>
    <cellStyle name="Accent5 2 4 2 8" xfId="10926"/>
    <cellStyle name="Accent5 2 4 2 9" xfId="10927"/>
    <cellStyle name="Accent5 2 4 3" xfId="10928"/>
    <cellStyle name="Accent5 2 4 4" xfId="10929"/>
    <cellStyle name="Accent5 2 4 5" xfId="10930"/>
    <cellStyle name="Accent5 2 4 6" xfId="10931"/>
    <cellStyle name="Accent5 2 4 7" xfId="10932"/>
    <cellStyle name="Accent5 2 4 8" xfId="10933"/>
    <cellStyle name="Accent5 2 4 9" xfId="10934"/>
    <cellStyle name="Accent5 2 5" xfId="10935"/>
    <cellStyle name="Accent5 2 5 10" xfId="10936"/>
    <cellStyle name="Accent5 2 5 2" xfId="10937"/>
    <cellStyle name="Accent5 2 5 2 10" xfId="10938"/>
    <cellStyle name="Accent5 2 5 2 2" xfId="10939"/>
    <cellStyle name="Accent5 2 5 2 3" xfId="10940"/>
    <cellStyle name="Accent5 2 5 2 4" xfId="10941"/>
    <cellStyle name="Accent5 2 5 2 5" xfId="10942"/>
    <cellStyle name="Accent5 2 5 2 6" xfId="10943"/>
    <cellStyle name="Accent5 2 5 2 7" xfId="10944"/>
    <cellStyle name="Accent5 2 5 2 8" xfId="10945"/>
    <cellStyle name="Accent5 2 5 2 9" xfId="10946"/>
    <cellStyle name="Accent5 2 5 3" xfId="10947"/>
    <cellStyle name="Accent5 2 5 4" xfId="10948"/>
    <cellStyle name="Accent5 2 5 5" xfId="10949"/>
    <cellStyle name="Accent5 2 5 6" xfId="10950"/>
    <cellStyle name="Accent5 2 5 7" xfId="10951"/>
    <cellStyle name="Accent5 2 5 8" xfId="10952"/>
    <cellStyle name="Accent5 2 5 9" xfId="10953"/>
    <cellStyle name="Accent5 2 6" xfId="10954"/>
    <cellStyle name="Accent5 2 6 10" xfId="10955"/>
    <cellStyle name="Accent5 2 6 2" xfId="10956"/>
    <cellStyle name="Accent5 2 6 2 10" xfId="10957"/>
    <cellStyle name="Accent5 2 6 2 2" xfId="10958"/>
    <cellStyle name="Accent5 2 6 2 3" xfId="10959"/>
    <cellStyle name="Accent5 2 6 2 4" xfId="10960"/>
    <cellStyle name="Accent5 2 6 2 5" xfId="10961"/>
    <cellStyle name="Accent5 2 6 2 6" xfId="10962"/>
    <cellStyle name="Accent5 2 6 2 7" xfId="10963"/>
    <cellStyle name="Accent5 2 6 2 8" xfId="10964"/>
    <cellStyle name="Accent5 2 6 2 9" xfId="10965"/>
    <cellStyle name="Accent5 2 6 3" xfId="10966"/>
    <cellStyle name="Accent5 2 6 4" xfId="10967"/>
    <cellStyle name="Accent5 2 6 5" xfId="10968"/>
    <cellStyle name="Accent5 2 6 6" xfId="10969"/>
    <cellStyle name="Accent5 2 6 7" xfId="10970"/>
    <cellStyle name="Accent5 2 6 8" xfId="10971"/>
    <cellStyle name="Accent5 2 6 9" xfId="10972"/>
    <cellStyle name="Accent5 2 7" xfId="10973"/>
    <cellStyle name="Accent5 2 7 10" xfId="10974"/>
    <cellStyle name="Accent5 2 7 2" xfId="10975"/>
    <cellStyle name="Accent5 2 7 2 10" xfId="10976"/>
    <cellStyle name="Accent5 2 7 2 2" xfId="10977"/>
    <cellStyle name="Accent5 2 7 2 3" xfId="10978"/>
    <cellStyle name="Accent5 2 7 2 4" xfId="10979"/>
    <cellStyle name="Accent5 2 7 2 5" xfId="10980"/>
    <cellStyle name="Accent5 2 7 2 6" xfId="10981"/>
    <cellStyle name="Accent5 2 7 2 7" xfId="10982"/>
    <cellStyle name="Accent5 2 7 2 8" xfId="10983"/>
    <cellStyle name="Accent5 2 7 2 9" xfId="10984"/>
    <cellStyle name="Accent5 2 7 3" xfId="10985"/>
    <cellStyle name="Accent5 2 7 4" xfId="10986"/>
    <cellStyle name="Accent5 2 7 5" xfId="10987"/>
    <cellStyle name="Accent5 2 7 6" xfId="10988"/>
    <cellStyle name="Accent5 2 7 7" xfId="10989"/>
    <cellStyle name="Accent5 2 7 8" xfId="10990"/>
    <cellStyle name="Accent5 2 7 9" xfId="10991"/>
    <cellStyle name="Accent5 2 8" xfId="10992"/>
    <cellStyle name="Accent5 2 8 10" xfId="10993"/>
    <cellStyle name="Accent5 2 8 2" xfId="10994"/>
    <cellStyle name="Accent5 2 8 2 10" xfId="10995"/>
    <cellStyle name="Accent5 2 8 2 2" xfId="10996"/>
    <cellStyle name="Accent5 2 8 2 3" xfId="10997"/>
    <cellStyle name="Accent5 2 8 2 4" xfId="10998"/>
    <cellStyle name="Accent5 2 8 2 5" xfId="10999"/>
    <cellStyle name="Accent5 2 8 2 6" xfId="11000"/>
    <cellStyle name="Accent5 2 8 2 7" xfId="11001"/>
    <cellStyle name="Accent5 2 8 2 8" xfId="11002"/>
    <cellStyle name="Accent5 2 8 2 9" xfId="11003"/>
    <cellStyle name="Accent5 2 8 3" xfId="11004"/>
    <cellStyle name="Accent5 2 8 4" xfId="11005"/>
    <cellStyle name="Accent5 2 8 5" xfId="11006"/>
    <cellStyle name="Accent5 2 8 6" xfId="11007"/>
    <cellStyle name="Accent5 2 8 7" xfId="11008"/>
    <cellStyle name="Accent5 2 8 8" xfId="11009"/>
    <cellStyle name="Accent5 2 8 9" xfId="11010"/>
    <cellStyle name="Accent5 2 9" xfId="11011"/>
    <cellStyle name="Accent5 2 9 10" xfId="11012"/>
    <cellStyle name="Accent5 2 9 11" xfId="11013"/>
    <cellStyle name="Accent5 2 9 2" xfId="11014"/>
    <cellStyle name="Accent5 2 9 3" xfId="11015"/>
    <cellStyle name="Accent5 2 9 4" xfId="11016"/>
    <cellStyle name="Accent5 2 9 5" xfId="11017"/>
    <cellStyle name="Accent5 2 9 6" xfId="11018"/>
    <cellStyle name="Accent5 2 9 7" xfId="11019"/>
    <cellStyle name="Accent5 2 9 8" xfId="11020"/>
    <cellStyle name="Accent5 2 9 9" xfId="11021"/>
    <cellStyle name="Accent5 20" xfId="11022"/>
    <cellStyle name="Accent5 21" xfId="11023"/>
    <cellStyle name="Accent5 3" xfId="11024"/>
    <cellStyle name="Accent5 3 10" xfId="11025"/>
    <cellStyle name="Accent5 3 11" xfId="11026"/>
    <cellStyle name="Accent5 3 12" xfId="11027"/>
    <cellStyle name="Accent5 3 13" xfId="11028"/>
    <cellStyle name="Accent5 3 14" xfId="11029"/>
    <cellStyle name="Accent5 3 15" xfId="11030"/>
    <cellStyle name="Accent5 3 16" xfId="11031"/>
    <cellStyle name="Accent5 3 17" xfId="11032"/>
    <cellStyle name="Accent5 3 2" xfId="11033"/>
    <cellStyle name="Accent5 3 2 2" xfId="11034"/>
    <cellStyle name="Accent5 3 2 2 10" xfId="11035"/>
    <cellStyle name="Accent5 3 2 2 2" xfId="11036"/>
    <cellStyle name="Accent5 3 2 2 2 10" xfId="11037"/>
    <cellStyle name="Accent5 3 2 2 2 2" xfId="11038"/>
    <cellStyle name="Accent5 3 2 2 2 3" xfId="11039"/>
    <cellStyle name="Accent5 3 2 2 2 4" xfId="11040"/>
    <cellStyle name="Accent5 3 2 2 2 5" xfId="11041"/>
    <cellStyle name="Accent5 3 2 2 2 6" xfId="11042"/>
    <cellStyle name="Accent5 3 2 2 2 7" xfId="11043"/>
    <cellStyle name="Accent5 3 2 2 2 8" xfId="11044"/>
    <cellStyle name="Accent5 3 2 2 2 9" xfId="11045"/>
    <cellStyle name="Accent5 3 2 2 3" xfId="11046"/>
    <cellStyle name="Accent5 3 2 2 4" xfId="11047"/>
    <cellStyle name="Accent5 3 2 2 5" xfId="11048"/>
    <cellStyle name="Accent5 3 2 2 6" xfId="11049"/>
    <cellStyle name="Accent5 3 2 2 7" xfId="11050"/>
    <cellStyle name="Accent5 3 2 2 8" xfId="11051"/>
    <cellStyle name="Accent5 3 2 2 9" xfId="11052"/>
    <cellStyle name="Accent5 3 3" xfId="11053"/>
    <cellStyle name="Accent5 3 3 10" xfId="11054"/>
    <cellStyle name="Accent5 3 3 2" xfId="11055"/>
    <cellStyle name="Accent5 3 3 2 10" xfId="11056"/>
    <cellStyle name="Accent5 3 3 2 2" xfId="11057"/>
    <cellStyle name="Accent5 3 3 2 3" xfId="11058"/>
    <cellStyle name="Accent5 3 3 2 4" xfId="11059"/>
    <cellStyle name="Accent5 3 3 2 5" xfId="11060"/>
    <cellStyle name="Accent5 3 3 2 6" xfId="11061"/>
    <cellStyle name="Accent5 3 3 2 7" xfId="11062"/>
    <cellStyle name="Accent5 3 3 2 8" xfId="11063"/>
    <cellStyle name="Accent5 3 3 2 9" xfId="11064"/>
    <cellStyle name="Accent5 3 3 3" xfId="11065"/>
    <cellStyle name="Accent5 3 3 4" xfId="11066"/>
    <cellStyle name="Accent5 3 3 5" xfId="11067"/>
    <cellStyle name="Accent5 3 3 6" xfId="11068"/>
    <cellStyle name="Accent5 3 3 7" xfId="11069"/>
    <cellStyle name="Accent5 3 3 8" xfId="11070"/>
    <cellStyle name="Accent5 3 3 9" xfId="11071"/>
    <cellStyle name="Accent5 3 4" xfId="11072"/>
    <cellStyle name="Accent5 3 4 10" xfId="11073"/>
    <cellStyle name="Accent5 3 4 2" xfId="11074"/>
    <cellStyle name="Accent5 3 4 2 10" xfId="11075"/>
    <cellStyle name="Accent5 3 4 2 2" xfId="11076"/>
    <cellStyle name="Accent5 3 4 2 3" xfId="11077"/>
    <cellStyle name="Accent5 3 4 2 4" xfId="11078"/>
    <cellStyle name="Accent5 3 4 2 5" xfId="11079"/>
    <cellStyle name="Accent5 3 4 2 6" xfId="11080"/>
    <cellStyle name="Accent5 3 4 2 7" xfId="11081"/>
    <cellStyle name="Accent5 3 4 2 8" xfId="11082"/>
    <cellStyle name="Accent5 3 4 2 9" xfId="11083"/>
    <cellStyle name="Accent5 3 4 3" xfId="11084"/>
    <cellStyle name="Accent5 3 4 4" xfId="11085"/>
    <cellStyle name="Accent5 3 4 5" xfId="11086"/>
    <cellStyle name="Accent5 3 4 6" xfId="11087"/>
    <cellStyle name="Accent5 3 4 7" xfId="11088"/>
    <cellStyle name="Accent5 3 4 8" xfId="11089"/>
    <cellStyle name="Accent5 3 4 9" xfId="11090"/>
    <cellStyle name="Accent5 3 5" xfId="11091"/>
    <cellStyle name="Accent5 3 5 10" xfId="11092"/>
    <cellStyle name="Accent5 3 5 2" xfId="11093"/>
    <cellStyle name="Accent5 3 5 2 10" xfId="11094"/>
    <cellStyle name="Accent5 3 5 2 2" xfId="11095"/>
    <cellStyle name="Accent5 3 5 2 3" xfId="11096"/>
    <cellStyle name="Accent5 3 5 2 4" xfId="11097"/>
    <cellStyle name="Accent5 3 5 2 5" xfId="11098"/>
    <cellStyle name="Accent5 3 5 2 6" xfId="11099"/>
    <cellStyle name="Accent5 3 5 2 7" xfId="11100"/>
    <cellStyle name="Accent5 3 5 2 8" xfId="11101"/>
    <cellStyle name="Accent5 3 5 2 9" xfId="11102"/>
    <cellStyle name="Accent5 3 5 3" xfId="11103"/>
    <cellStyle name="Accent5 3 5 4" xfId="11104"/>
    <cellStyle name="Accent5 3 5 5" xfId="11105"/>
    <cellStyle name="Accent5 3 5 6" xfId="11106"/>
    <cellStyle name="Accent5 3 5 7" xfId="11107"/>
    <cellStyle name="Accent5 3 5 8" xfId="11108"/>
    <cellStyle name="Accent5 3 5 9" xfId="11109"/>
    <cellStyle name="Accent5 3 6" xfId="11110"/>
    <cellStyle name="Accent5 3 6 10" xfId="11111"/>
    <cellStyle name="Accent5 3 6 2" xfId="11112"/>
    <cellStyle name="Accent5 3 6 2 10" xfId="11113"/>
    <cellStyle name="Accent5 3 6 2 2" xfId="11114"/>
    <cellStyle name="Accent5 3 6 2 3" xfId="11115"/>
    <cellStyle name="Accent5 3 6 2 4" xfId="11116"/>
    <cellStyle name="Accent5 3 6 2 5" xfId="11117"/>
    <cellStyle name="Accent5 3 6 2 6" xfId="11118"/>
    <cellStyle name="Accent5 3 6 2 7" xfId="11119"/>
    <cellStyle name="Accent5 3 6 2 8" xfId="11120"/>
    <cellStyle name="Accent5 3 6 2 9" xfId="11121"/>
    <cellStyle name="Accent5 3 6 3" xfId="11122"/>
    <cellStyle name="Accent5 3 6 4" xfId="11123"/>
    <cellStyle name="Accent5 3 6 5" xfId="11124"/>
    <cellStyle name="Accent5 3 6 6" xfId="11125"/>
    <cellStyle name="Accent5 3 6 7" xfId="11126"/>
    <cellStyle name="Accent5 3 6 8" xfId="11127"/>
    <cellStyle name="Accent5 3 6 9" xfId="11128"/>
    <cellStyle name="Accent5 3 7" xfId="11129"/>
    <cellStyle name="Accent5 3 7 10" xfId="11130"/>
    <cellStyle name="Accent5 3 7 2" xfId="11131"/>
    <cellStyle name="Accent5 3 7 2 10" xfId="11132"/>
    <cellStyle name="Accent5 3 7 2 2" xfId="11133"/>
    <cellStyle name="Accent5 3 7 2 3" xfId="11134"/>
    <cellStyle name="Accent5 3 7 2 4" xfId="11135"/>
    <cellStyle name="Accent5 3 7 2 5" xfId="11136"/>
    <cellStyle name="Accent5 3 7 2 6" xfId="11137"/>
    <cellStyle name="Accent5 3 7 2 7" xfId="11138"/>
    <cellStyle name="Accent5 3 7 2 8" xfId="11139"/>
    <cellStyle name="Accent5 3 7 2 9" xfId="11140"/>
    <cellStyle name="Accent5 3 7 3" xfId="11141"/>
    <cellStyle name="Accent5 3 7 4" xfId="11142"/>
    <cellStyle name="Accent5 3 7 5" xfId="11143"/>
    <cellStyle name="Accent5 3 7 6" xfId="11144"/>
    <cellStyle name="Accent5 3 7 7" xfId="11145"/>
    <cellStyle name="Accent5 3 7 8" xfId="11146"/>
    <cellStyle name="Accent5 3 7 9" xfId="11147"/>
    <cellStyle name="Accent5 3 8" xfId="11148"/>
    <cellStyle name="Accent5 3 8 10" xfId="11149"/>
    <cellStyle name="Accent5 3 8 2" xfId="11150"/>
    <cellStyle name="Accent5 3 8 2 10" xfId="11151"/>
    <cellStyle name="Accent5 3 8 2 2" xfId="11152"/>
    <cellStyle name="Accent5 3 8 2 3" xfId="11153"/>
    <cellStyle name="Accent5 3 8 2 4" xfId="11154"/>
    <cellStyle name="Accent5 3 8 2 5" xfId="11155"/>
    <cellStyle name="Accent5 3 8 2 6" xfId="11156"/>
    <cellStyle name="Accent5 3 8 2 7" xfId="11157"/>
    <cellStyle name="Accent5 3 8 2 8" xfId="11158"/>
    <cellStyle name="Accent5 3 8 2 9" xfId="11159"/>
    <cellStyle name="Accent5 3 8 3" xfId="11160"/>
    <cellStyle name="Accent5 3 8 4" xfId="11161"/>
    <cellStyle name="Accent5 3 8 5" xfId="11162"/>
    <cellStyle name="Accent5 3 8 6" xfId="11163"/>
    <cellStyle name="Accent5 3 8 7" xfId="11164"/>
    <cellStyle name="Accent5 3 8 8" xfId="11165"/>
    <cellStyle name="Accent5 3 8 9" xfId="11166"/>
    <cellStyle name="Accent5 3 9" xfId="11167"/>
    <cellStyle name="Accent5 3 9 10" xfId="11168"/>
    <cellStyle name="Accent5 3 9 2" xfId="11169"/>
    <cellStyle name="Accent5 3 9 3" xfId="11170"/>
    <cellStyle name="Accent5 3 9 4" xfId="11171"/>
    <cellStyle name="Accent5 3 9 5" xfId="11172"/>
    <cellStyle name="Accent5 3 9 6" xfId="11173"/>
    <cellStyle name="Accent5 3 9 7" xfId="11174"/>
    <cellStyle name="Accent5 3 9 8" xfId="11175"/>
    <cellStyle name="Accent5 3 9 9" xfId="11176"/>
    <cellStyle name="Accent5 4" xfId="11177"/>
    <cellStyle name="Accent5 4 10" xfId="11178"/>
    <cellStyle name="Accent5 4 2" xfId="11179"/>
    <cellStyle name="Accent5 4 2 10" xfId="11180"/>
    <cellStyle name="Accent5 4 2 2" xfId="11181"/>
    <cellStyle name="Accent5 4 2 3" xfId="11182"/>
    <cellStyle name="Accent5 4 2 4" xfId="11183"/>
    <cellStyle name="Accent5 4 2 5" xfId="11184"/>
    <cellStyle name="Accent5 4 2 6" xfId="11185"/>
    <cellStyle name="Accent5 4 2 7" xfId="11186"/>
    <cellStyle name="Accent5 4 2 8" xfId="11187"/>
    <cellStyle name="Accent5 4 2 9" xfId="11188"/>
    <cellStyle name="Accent5 4 3" xfId="11189"/>
    <cellStyle name="Accent5 4 4" xfId="11190"/>
    <cellStyle name="Accent5 4 5" xfId="11191"/>
    <cellStyle name="Accent5 4 6" xfId="11192"/>
    <cellStyle name="Accent5 4 7" xfId="11193"/>
    <cellStyle name="Accent5 4 8" xfId="11194"/>
    <cellStyle name="Accent5 4 9" xfId="11195"/>
    <cellStyle name="Accent5 5" xfId="11196"/>
    <cellStyle name="Accent5 5 10" xfId="11197"/>
    <cellStyle name="Accent5 5 11" xfId="11198"/>
    <cellStyle name="Accent5 5 2" xfId="11199"/>
    <cellStyle name="Accent5 5 3" xfId="11200"/>
    <cellStyle name="Accent5 5 3 10" xfId="11201"/>
    <cellStyle name="Accent5 5 3 2" xfId="11202"/>
    <cellStyle name="Accent5 5 3 3" xfId="11203"/>
    <cellStyle name="Accent5 5 3 4" xfId="11204"/>
    <cellStyle name="Accent5 5 3 5" xfId="11205"/>
    <cellStyle name="Accent5 5 3 6" xfId="11206"/>
    <cellStyle name="Accent5 5 3 7" xfId="11207"/>
    <cellStyle name="Accent5 5 3 8" xfId="11208"/>
    <cellStyle name="Accent5 5 3 9" xfId="11209"/>
    <cellStyle name="Accent5 5 4" xfId="11210"/>
    <cellStyle name="Accent5 5 5" xfId="11211"/>
    <cellStyle name="Accent5 5 6" xfId="11212"/>
    <cellStyle name="Accent5 5 7" xfId="11213"/>
    <cellStyle name="Accent5 5 8" xfId="11214"/>
    <cellStyle name="Accent5 5 9" xfId="11215"/>
    <cellStyle name="Accent5 6" xfId="11216"/>
    <cellStyle name="Accent5 7" xfId="11217"/>
    <cellStyle name="Accent5 8" xfId="11218"/>
    <cellStyle name="Accent5 9" xfId="11219"/>
    <cellStyle name="Accent6 10" xfId="11220"/>
    <cellStyle name="Accent6 11" xfId="11221"/>
    <cellStyle name="Accent6 12" xfId="11222"/>
    <cellStyle name="Accent6 13" xfId="11223"/>
    <cellStyle name="Accent6 14" xfId="11224"/>
    <cellStyle name="Accent6 14 2" xfId="11225"/>
    <cellStyle name="Accent6 14 3" xfId="11226"/>
    <cellStyle name="Accent6 15" xfId="11227"/>
    <cellStyle name="Accent6 16" xfId="11228"/>
    <cellStyle name="Accent6 17" xfId="11229"/>
    <cellStyle name="Accent6 18" xfId="11230"/>
    <cellStyle name="Accent6 19" xfId="11231"/>
    <cellStyle name="Accent6 2" xfId="11232"/>
    <cellStyle name="Accent6 2 10" xfId="11233"/>
    <cellStyle name="Accent6 2 10 10" xfId="11234"/>
    <cellStyle name="Accent6 2 10 2" xfId="11235"/>
    <cellStyle name="Accent6 2 10 2 10" xfId="11236"/>
    <cellStyle name="Accent6 2 10 2 2" xfId="11237"/>
    <cellStyle name="Accent6 2 10 2 3" xfId="11238"/>
    <cellStyle name="Accent6 2 10 2 4" xfId="11239"/>
    <cellStyle name="Accent6 2 10 2 5" xfId="11240"/>
    <cellStyle name="Accent6 2 10 2 6" xfId="11241"/>
    <cellStyle name="Accent6 2 10 2 7" xfId="11242"/>
    <cellStyle name="Accent6 2 10 2 8" xfId="11243"/>
    <cellStyle name="Accent6 2 10 2 9" xfId="11244"/>
    <cellStyle name="Accent6 2 10 3" xfId="11245"/>
    <cellStyle name="Accent6 2 10 4" xfId="11246"/>
    <cellStyle name="Accent6 2 10 5" xfId="11247"/>
    <cellStyle name="Accent6 2 10 6" xfId="11248"/>
    <cellStyle name="Accent6 2 10 7" xfId="11249"/>
    <cellStyle name="Accent6 2 10 8" xfId="11250"/>
    <cellStyle name="Accent6 2 10 9" xfId="11251"/>
    <cellStyle name="Accent6 2 11" xfId="11252"/>
    <cellStyle name="Accent6 2 11 10" xfId="11253"/>
    <cellStyle name="Accent6 2 11 2" xfId="11254"/>
    <cellStyle name="Accent6 2 11 2 10" xfId="11255"/>
    <cellStyle name="Accent6 2 11 2 2" xfId="11256"/>
    <cellStyle name="Accent6 2 11 2 3" xfId="11257"/>
    <cellStyle name="Accent6 2 11 2 4" xfId="11258"/>
    <cellStyle name="Accent6 2 11 2 5" xfId="11259"/>
    <cellStyle name="Accent6 2 11 2 6" xfId="11260"/>
    <cellStyle name="Accent6 2 11 2 7" xfId="11261"/>
    <cellStyle name="Accent6 2 11 2 8" xfId="11262"/>
    <cellStyle name="Accent6 2 11 2 9" xfId="11263"/>
    <cellStyle name="Accent6 2 11 3" xfId="11264"/>
    <cellStyle name="Accent6 2 11 4" xfId="11265"/>
    <cellStyle name="Accent6 2 11 5" xfId="11266"/>
    <cellStyle name="Accent6 2 11 6" xfId="11267"/>
    <cellStyle name="Accent6 2 11 7" xfId="11268"/>
    <cellStyle name="Accent6 2 11 8" xfId="11269"/>
    <cellStyle name="Accent6 2 11 9" xfId="11270"/>
    <cellStyle name="Accent6 2 12" xfId="11271"/>
    <cellStyle name="Accent6 2 13" xfId="11272"/>
    <cellStyle name="Accent6 2 14" xfId="11273"/>
    <cellStyle name="Accent6 2 15" xfId="11274"/>
    <cellStyle name="Accent6 2 16" xfId="11275"/>
    <cellStyle name="Accent6 2 17" xfId="11276"/>
    <cellStyle name="Accent6 2 18" xfId="11277"/>
    <cellStyle name="Accent6 2 2" xfId="11278"/>
    <cellStyle name="Accent6 2 2 10" xfId="11279"/>
    <cellStyle name="Accent6 2 2 11" xfId="11280"/>
    <cellStyle name="Accent6 2 2 12" xfId="11281"/>
    <cellStyle name="Accent6 2 2 12 10" xfId="11282"/>
    <cellStyle name="Accent6 2 2 12 2" xfId="11283"/>
    <cellStyle name="Accent6 2 2 12 3" xfId="11284"/>
    <cellStyle name="Accent6 2 2 12 4" xfId="11285"/>
    <cellStyle name="Accent6 2 2 12 5" xfId="11286"/>
    <cellStyle name="Accent6 2 2 12 6" xfId="11287"/>
    <cellStyle name="Accent6 2 2 12 7" xfId="11288"/>
    <cellStyle name="Accent6 2 2 12 8" xfId="11289"/>
    <cellStyle name="Accent6 2 2 12 9" xfId="11290"/>
    <cellStyle name="Accent6 2 2 13" xfId="11291"/>
    <cellStyle name="Accent6 2 2 14" xfId="11292"/>
    <cellStyle name="Accent6 2 2 15" xfId="11293"/>
    <cellStyle name="Accent6 2 2 16" xfId="11294"/>
    <cellStyle name="Accent6 2 2 17" xfId="11295"/>
    <cellStyle name="Accent6 2 2 18" xfId="11296"/>
    <cellStyle name="Accent6 2 2 19" xfId="11297"/>
    <cellStyle name="Accent6 2 2 2" xfId="11298"/>
    <cellStyle name="Accent6 2 2 2 2" xfId="11299"/>
    <cellStyle name="Accent6 2 2 2 2 10" xfId="11300"/>
    <cellStyle name="Accent6 2 2 2 2 11" xfId="11301"/>
    <cellStyle name="Accent6 2 2 2 2 12" xfId="11302"/>
    <cellStyle name="Accent6 2 2 2 2 13" xfId="11303"/>
    <cellStyle name="Accent6 2 2 2 2 14" xfId="11304"/>
    <cellStyle name="Accent6 2 2 2 2 2" xfId="11305"/>
    <cellStyle name="Accent6 2 2 2 2 2 2" xfId="11306"/>
    <cellStyle name="Accent6 2 2 2 2 3" xfId="11307"/>
    <cellStyle name="Accent6 2 2 2 2 4" xfId="11308"/>
    <cellStyle name="Accent6 2 2 2 2 5" xfId="11309"/>
    <cellStyle name="Accent6 2 2 2 2 6" xfId="11310"/>
    <cellStyle name="Accent6 2 2 2 2 6 10" xfId="11311"/>
    <cellStyle name="Accent6 2 2 2 2 6 2" xfId="11312"/>
    <cellStyle name="Accent6 2 2 2 2 6 3" xfId="11313"/>
    <cellStyle name="Accent6 2 2 2 2 6 4" xfId="11314"/>
    <cellStyle name="Accent6 2 2 2 2 6 5" xfId="11315"/>
    <cellStyle name="Accent6 2 2 2 2 6 6" xfId="11316"/>
    <cellStyle name="Accent6 2 2 2 2 6 7" xfId="11317"/>
    <cellStyle name="Accent6 2 2 2 2 6 8" xfId="11318"/>
    <cellStyle name="Accent6 2 2 2 2 6 9" xfId="11319"/>
    <cellStyle name="Accent6 2 2 2 2 7" xfId="11320"/>
    <cellStyle name="Accent6 2 2 2 2 8" xfId="11321"/>
    <cellStyle name="Accent6 2 2 2 2 9" xfId="11322"/>
    <cellStyle name="Accent6 2 2 2 3" xfId="11323"/>
    <cellStyle name="Accent6 2 2 2 3 10" xfId="11324"/>
    <cellStyle name="Accent6 2 2 2 3 11" xfId="11325"/>
    <cellStyle name="Accent6 2 2 2 3 2" xfId="11326"/>
    <cellStyle name="Accent6 2 2 2 3 3" xfId="11327"/>
    <cellStyle name="Accent6 2 2 2 3 4" xfId="11328"/>
    <cellStyle name="Accent6 2 2 2 3 5" xfId="11329"/>
    <cellStyle name="Accent6 2 2 2 3 6" xfId="11330"/>
    <cellStyle name="Accent6 2 2 2 3 7" xfId="11331"/>
    <cellStyle name="Accent6 2 2 2 3 8" xfId="11332"/>
    <cellStyle name="Accent6 2 2 2 3 9" xfId="11333"/>
    <cellStyle name="Accent6 2 2 2 4" xfId="11334"/>
    <cellStyle name="Accent6 2 2 2 4 10" xfId="11335"/>
    <cellStyle name="Accent6 2 2 2 4 2" xfId="11336"/>
    <cellStyle name="Accent6 2 2 2 4 2 10" xfId="11337"/>
    <cellStyle name="Accent6 2 2 2 4 2 2" xfId="11338"/>
    <cellStyle name="Accent6 2 2 2 4 2 3" xfId="11339"/>
    <cellStyle name="Accent6 2 2 2 4 2 4" xfId="11340"/>
    <cellStyle name="Accent6 2 2 2 4 2 5" xfId="11341"/>
    <cellStyle name="Accent6 2 2 2 4 2 6" xfId="11342"/>
    <cellStyle name="Accent6 2 2 2 4 2 7" xfId="11343"/>
    <cellStyle name="Accent6 2 2 2 4 2 8" xfId="11344"/>
    <cellStyle name="Accent6 2 2 2 4 2 9" xfId="11345"/>
    <cellStyle name="Accent6 2 2 2 4 3" xfId="11346"/>
    <cellStyle name="Accent6 2 2 2 4 4" xfId="11347"/>
    <cellStyle name="Accent6 2 2 2 4 5" xfId="11348"/>
    <cellStyle name="Accent6 2 2 2 4 6" xfId="11349"/>
    <cellStyle name="Accent6 2 2 2 4 7" xfId="11350"/>
    <cellStyle name="Accent6 2 2 2 4 8" xfId="11351"/>
    <cellStyle name="Accent6 2 2 2 4 9" xfId="11352"/>
    <cellStyle name="Accent6 2 2 2 5" xfId="11353"/>
    <cellStyle name="Accent6 2 2 2 5 10" xfId="11354"/>
    <cellStyle name="Accent6 2 2 2 5 2" xfId="11355"/>
    <cellStyle name="Accent6 2 2 2 5 2 10" xfId="11356"/>
    <cellStyle name="Accent6 2 2 2 5 2 2" xfId="11357"/>
    <cellStyle name="Accent6 2 2 2 5 2 3" xfId="11358"/>
    <cellStyle name="Accent6 2 2 2 5 2 4" xfId="11359"/>
    <cellStyle name="Accent6 2 2 2 5 2 5" xfId="11360"/>
    <cellStyle name="Accent6 2 2 2 5 2 6" xfId="11361"/>
    <cellStyle name="Accent6 2 2 2 5 2 7" xfId="11362"/>
    <cellStyle name="Accent6 2 2 2 5 2 8" xfId="11363"/>
    <cellStyle name="Accent6 2 2 2 5 2 9" xfId="11364"/>
    <cellStyle name="Accent6 2 2 2 5 3" xfId="11365"/>
    <cellStyle name="Accent6 2 2 2 5 4" xfId="11366"/>
    <cellStyle name="Accent6 2 2 2 5 5" xfId="11367"/>
    <cellStyle name="Accent6 2 2 2 5 6" xfId="11368"/>
    <cellStyle name="Accent6 2 2 2 5 7" xfId="11369"/>
    <cellStyle name="Accent6 2 2 2 5 8" xfId="11370"/>
    <cellStyle name="Accent6 2 2 2 5 9" xfId="11371"/>
    <cellStyle name="Accent6 2 2 20" xfId="11372"/>
    <cellStyle name="Accent6 2 2 3" xfId="11373"/>
    <cellStyle name="Accent6 2 2 4" xfId="11374"/>
    <cellStyle name="Accent6 2 2 5" xfId="11375"/>
    <cellStyle name="Accent6 2 2 6" xfId="11376"/>
    <cellStyle name="Accent6 2 2 7" xfId="11377"/>
    <cellStyle name="Accent6 2 2 8" xfId="11378"/>
    <cellStyle name="Accent6 2 2 9" xfId="11379"/>
    <cellStyle name="Accent6 2 2 9 2" xfId="11380"/>
    <cellStyle name="Accent6 2 3" xfId="11381"/>
    <cellStyle name="Accent6 2 3 2" xfId="11382"/>
    <cellStyle name="Accent6 2 3 2 10" xfId="11383"/>
    <cellStyle name="Accent6 2 3 2 2" xfId="11384"/>
    <cellStyle name="Accent6 2 3 2 2 10" xfId="11385"/>
    <cellStyle name="Accent6 2 3 2 2 2" xfId="11386"/>
    <cellStyle name="Accent6 2 3 2 2 3" xfId="11387"/>
    <cellStyle name="Accent6 2 3 2 2 4" xfId="11388"/>
    <cellStyle name="Accent6 2 3 2 2 5" xfId="11389"/>
    <cellStyle name="Accent6 2 3 2 2 6" xfId="11390"/>
    <cellStyle name="Accent6 2 3 2 2 7" xfId="11391"/>
    <cellStyle name="Accent6 2 3 2 2 8" xfId="11392"/>
    <cellStyle name="Accent6 2 3 2 2 9" xfId="11393"/>
    <cellStyle name="Accent6 2 3 2 3" xfId="11394"/>
    <cellStyle name="Accent6 2 3 2 4" xfId="11395"/>
    <cellStyle name="Accent6 2 3 2 5" xfId="11396"/>
    <cellStyle name="Accent6 2 3 2 6" xfId="11397"/>
    <cellStyle name="Accent6 2 3 2 7" xfId="11398"/>
    <cellStyle name="Accent6 2 3 2 8" xfId="11399"/>
    <cellStyle name="Accent6 2 3 2 9" xfId="11400"/>
    <cellStyle name="Accent6 2 4" xfId="11401"/>
    <cellStyle name="Accent6 2 4 10" xfId="11402"/>
    <cellStyle name="Accent6 2 4 2" xfId="11403"/>
    <cellStyle name="Accent6 2 4 2 10" xfId="11404"/>
    <cellStyle name="Accent6 2 4 2 2" xfId="11405"/>
    <cellStyle name="Accent6 2 4 2 3" xfId="11406"/>
    <cellStyle name="Accent6 2 4 2 4" xfId="11407"/>
    <cellStyle name="Accent6 2 4 2 5" xfId="11408"/>
    <cellStyle name="Accent6 2 4 2 6" xfId="11409"/>
    <cellStyle name="Accent6 2 4 2 7" xfId="11410"/>
    <cellStyle name="Accent6 2 4 2 8" xfId="11411"/>
    <cellStyle name="Accent6 2 4 2 9" xfId="11412"/>
    <cellStyle name="Accent6 2 4 3" xfId="11413"/>
    <cellStyle name="Accent6 2 4 4" xfId="11414"/>
    <cellStyle name="Accent6 2 4 5" xfId="11415"/>
    <cellStyle name="Accent6 2 4 6" xfId="11416"/>
    <cellStyle name="Accent6 2 4 7" xfId="11417"/>
    <cellStyle name="Accent6 2 4 8" xfId="11418"/>
    <cellStyle name="Accent6 2 4 9" xfId="11419"/>
    <cellStyle name="Accent6 2 5" xfId="11420"/>
    <cellStyle name="Accent6 2 5 10" xfId="11421"/>
    <cellStyle name="Accent6 2 5 2" xfId="11422"/>
    <cellStyle name="Accent6 2 5 2 10" xfId="11423"/>
    <cellStyle name="Accent6 2 5 2 2" xfId="11424"/>
    <cellStyle name="Accent6 2 5 2 3" xfId="11425"/>
    <cellStyle name="Accent6 2 5 2 4" xfId="11426"/>
    <cellStyle name="Accent6 2 5 2 5" xfId="11427"/>
    <cellStyle name="Accent6 2 5 2 6" xfId="11428"/>
    <cellStyle name="Accent6 2 5 2 7" xfId="11429"/>
    <cellStyle name="Accent6 2 5 2 8" xfId="11430"/>
    <cellStyle name="Accent6 2 5 2 9" xfId="11431"/>
    <cellStyle name="Accent6 2 5 3" xfId="11432"/>
    <cellStyle name="Accent6 2 5 4" xfId="11433"/>
    <cellStyle name="Accent6 2 5 5" xfId="11434"/>
    <cellStyle name="Accent6 2 5 6" xfId="11435"/>
    <cellStyle name="Accent6 2 5 7" xfId="11436"/>
    <cellStyle name="Accent6 2 5 8" xfId="11437"/>
    <cellStyle name="Accent6 2 5 9" xfId="11438"/>
    <cellStyle name="Accent6 2 6" xfId="11439"/>
    <cellStyle name="Accent6 2 6 10" xfId="11440"/>
    <cellStyle name="Accent6 2 6 2" xfId="11441"/>
    <cellStyle name="Accent6 2 6 2 10" xfId="11442"/>
    <cellStyle name="Accent6 2 6 2 2" xfId="11443"/>
    <cellStyle name="Accent6 2 6 2 3" xfId="11444"/>
    <cellStyle name="Accent6 2 6 2 4" xfId="11445"/>
    <cellStyle name="Accent6 2 6 2 5" xfId="11446"/>
    <cellStyle name="Accent6 2 6 2 6" xfId="11447"/>
    <cellStyle name="Accent6 2 6 2 7" xfId="11448"/>
    <cellStyle name="Accent6 2 6 2 8" xfId="11449"/>
    <cellStyle name="Accent6 2 6 2 9" xfId="11450"/>
    <cellStyle name="Accent6 2 6 3" xfId="11451"/>
    <cellStyle name="Accent6 2 6 4" xfId="11452"/>
    <cellStyle name="Accent6 2 6 5" xfId="11453"/>
    <cellStyle name="Accent6 2 6 6" xfId="11454"/>
    <cellStyle name="Accent6 2 6 7" xfId="11455"/>
    <cellStyle name="Accent6 2 6 8" xfId="11456"/>
    <cellStyle name="Accent6 2 6 9" xfId="11457"/>
    <cellStyle name="Accent6 2 7" xfId="11458"/>
    <cellStyle name="Accent6 2 7 10" xfId="11459"/>
    <cellStyle name="Accent6 2 7 2" xfId="11460"/>
    <cellStyle name="Accent6 2 7 2 10" xfId="11461"/>
    <cellStyle name="Accent6 2 7 2 2" xfId="11462"/>
    <cellStyle name="Accent6 2 7 2 3" xfId="11463"/>
    <cellStyle name="Accent6 2 7 2 4" xfId="11464"/>
    <cellStyle name="Accent6 2 7 2 5" xfId="11465"/>
    <cellStyle name="Accent6 2 7 2 6" xfId="11466"/>
    <cellStyle name="Accent6 2 7 2 7" xfId="11467"/>
    <cellStyle name="Accent6 2 7 2 8" xfId="11468"/>
    <cellStyle name="Accent6 2 7 2 9" xfId="11469"/>
    <cellStyle name="Accent6 2 7 3" xfId="11470"/>
    <cellStyle name="Accent6 2 7 4" xfId="11471"/>
    <cellStyle name="Accent6 2 7 5" xfId="11472"/>
    <cellStyle name="Accent6 2 7 6" xfId="11473"/>
    <cellStyle name="Accent6 2 7 7" xfId="11474"/>
    <cellStyle name="Accent6 2 7 8" xfId="11475"/>
    <cellStyle name="Accent6 2 7 9" xfId="11476"/>
    <cellStyle name="Accent6 2 8" xfId="11477"/>
    <cellStyle name="Accent6 2 8 10" xfId="11478"/>
    <cellStyle name="Accent6 2 8 2" xfId="11479"/>
    <cellStyle name="Accent6 2 8 2 10" xfId="11480"/>
    <cellStyle name="Accent6 2 8 2 2" xfId="11481"/>
    <cellStyle name="Accent6 2 8 2 3" xfId="11482"/>
    <cellStyle name="Accent6 2 8 2 4" xfId="11483"/>
    <cellStyle name="Accent6 2 8 2 5" xfId="11484"/>
    <cellStyle name="Accent6 2 8 2 6" xfId="11485"/>
    <cellStyle name="Accent6 2 8 2 7" xfId="11486"/>
    <cellStyle name="Accent6 2 8 2 8" xfId="11487"/>
    <cellStyle name="Accent6 2 8 2 9" xfId="11488"/>
    <cellStyle name="Accent6 2 8 3" xfId="11489"/>
    <cellStyle name="Accent6 2 8 4" xfId="11490"/>
    <cellStyle name="Accent6 2 8 5" xfId="11491"/>
    <cellStyle name="Accent6 2 8 6" xfId="11492"/>
    <cellStyle name="Accent6 2 8 7" xfId="11493"/>
    <cellStyle name="Accent6 2 8 8" xfId="11494"/>
    <cellStyle name="Accent6 2 8 9" xfId="11495"/>
    <cellStyle name="Accent6 2 9" xfId="11496"/>
    <cellStyle name="Accent6 2 9 10" xfId="11497"/>
    <cellStyle name="Accent6 2 9 11" xfId="11498"/>
    <cellStyle name="Accent6 2 9 2" xfId="11499"/>
    <cellStyle name="Accent6 2 9 3" xfId="11500"/>
    <cellStyle name="Accent6 2 9 4" xfId="11501"/>
    <cellStyle name="Accent6 2 9 5" xfId="11502"/>
    <cellStyle name="Accent6 2 9 6" xfId="11503"/>
    <cellStyle name="Accent6 2 9 7" xfId="11504"/>
    <cellStyle name="Accent6 2 9 8" xfId="11505"/>
    <cellStyle name="Accent6 2 9 9" xfId="11506"/>
    <cellStyle name="Accent6 20" xfId="11507"/>
    <cellStyle name="Accent6 21" xfId="11508"/>
    <cellStyle name="Accent6 3" xfId="11509"/>
    <cellStyle name="Accent6 3 10" xfId="11510"/>
    <cellStyle name="Accent6 3 11" xfId="11511"/>
    <cellStyle name="Accent6 3 12" xfId="11512"/>
    <cellStyle name="Accent6 3 13" xfId="11513"/>
    <cellStyle name="Accent6 3 14" xfId="11514"/>
    <cellStyle name="Accent6 3 15" xfId="11515"/>
    <cellStyle name="Accent6 3 16" xfId="11516"/>
    <cellStyle name="Accent6 3 17" xfId="11517"/>
    <cellStyle name="Accent6 3 2" xfId="11518"/>
    <cellStyle name="Accent6 3 2 2" xfId="11519"/>
    <cellStyle name="Accent6 3 2 2 10" xfId="11520"/>
    <cellStyle name="Accent6 3 2 2 2" xfId="11521"/>
    <cellStyle name="Accent6 3 2 2 2 10" xfId="11522"/>
    <cellStyle name="Accent6 3 2 2 2 2" xfId="11523"/>
    <cellStyle name="Accent6 3 2 2 2 3" xfId="11524"/>
    <cellStyle name="Accent6 3 2 2 2 4" xfId="11525"/>
    <cellStyle name="Accent6 3 2 2 2 5" xfId="11526"/>
    <cellStyle name="Accent6 3 2 2 2 6" xfId="11527"/>
    <cellStyle name="Accent6 3 2 2 2 7" xfId="11528"/>
    <cellStyle name="Accent6 3 2 2 2 8" xfId="11529"/>
    <cellStyle name="Accent6 3 2 2 2 9" xfId="11530"/>
    <cellStyle name="Accent6 3 2 2 3" xfId="11531"/>
    <cellStyle name="Accent6 3 2 2 4" xfId="11532"/>
    <cellStyle name="Accent6 3 2 2 5" xfId="11533"/>
    <cellStyle name="Accent6 3 2 2 6" xfId="11534"/>
    <cellStyle name="Accent6 3 2 2 7" xfId="11535"/>
    <cellStyle name="Accent6 3 2 2 8" xfId="11536"/>
    <cellStyle name="Accent6 3 2 2 9" xfId="11537"/>
    <cellStyle name="Accent6 3 3" xfId="11538"/>
    <cellStyle name="Accent6 3 3 10" xfId="11539"/>
    <cellStyle name="Accent6 3 3 2" xfId="11540"/>
    <cellStyle name="Accent6 3 3 2 10" xfId="11541"/>
    <cellStyle name="Accent6 3 3 2 2" xfId="11542"/>
    <cellStyle name="Accent6 3 3 2 3" xfId="11543"/>
    <cellStyle name="Accent6 3 3 2 4" xfId="11544"/>
    <cellStyle name="Accent6 3 3 2 5" xfId="11545"/>
    <cellStyle name="Accent6 3 3 2 6" xfId="11546"/>
    <cellStyle name="Accent6 3 3 2 7" xfId="11547"/>
    <cellStyle name="Accent6 3 3 2 8" xfId="11548"/>
    <cellStyle name="Accent6 3 3 2 9" xfId="11549"/>
    <cellStyle name="Accent6 3 3 3" xfId="11550"/>
    <cellStyle name="Accent6 3 3 4" xfId="11551"/>
    <cellStyle name="Accent6 3 3 5" xfId="11552"/>
    <cellStyle name="Accent6 3 3 6" xfId="11553"/>
    <cellStyle name="Accent6 3 3 7" xfId="11554"/>
    <cellStyle name="Accent6 3 3 8" xfId="11555"/>
    <cellStyle name="Accent6 3 3 9" xfId="11556"/>
    <cellStyle name="Accent6 3 4" xfId="11557"/>
    <cellStyle name="Accent6 3 4 10" xfId="11558"/>
    <cellStyle name="Accent6 3 4 2" xfId="11559"/>
    <cellStyle name="Accent6 3 4 2 10" xfId="11560"/>
    <cellStyle name="Accent6 3 4 2 2" xfId="11561"/>
    <cellStyle name="Accent6 3 4 2 3" xfId="11562"/>
    <cellStyle name="Accent6 3 4 2 4" xfId="11563"/>
    <cellStyle name="Accent6 3 4 2 5" xfId="11564"/>
    <cellStyle name="Accent6 3 4 2 6" xfId="11565"/>
    <cellStyle name="Accent6 3 4 2 7" xfId="11566"/>
    <cellStyle name="Accent6 3 4 2 8" xfId="11567"/>
    <cellStyle name="Accent6 3 4 2 9" xfId="11568"/>
    <cellStyle name="Accent6 3 4 3" xfId="11569"/>
    <cellStyle name="Accent6 3 4 4" xfId="11570"/>
    <cellStyle name="Accent6 3 4 5" xfId="11571"/>
    <cellStyle name="Accent6 3 4 6" xfId="11572"/>
    <cellStyle name="Accent6 3 4 7" xfId="11573"/>
    <cellStyle name="Accent6 3 4 8" xfId="11574"/>
    <cellStyle name="Accent6 3 4 9" xfId="11575"/>
    <cellStyle name="Accent6 3 5" xfId="11576"/>
    <cellStyle name="Accent6 3 5 10" xfId="11577"/>
    <cellStyle name="Accent6 3 5 2" xfId="11578"/>
    <cellStyle name="Accent6 3 5 2 10" xfId="11579"/>
    <cellStyle name="Accent6 3 5 2 2" xfId="11580"/>
    <cellStyle name="Accent6 3 5 2 3" xfId="11581"/>
    <cellStyle name="Accent6 3 5 2 4" xfId="11582"/>
    <cellStyle name="Accent6 3 5 2 5" xfId="11583"/>
    <cellStyle name="Accent6 3 5 2 6" xfId="11584"/>
    <cellStyle name="Accent6 3 5 2 7" xfId="11585"/>
    <cellStyle name="Accent6 3 5 2 8" xfId="11586"/>
    <cellStyle name="Accent6 3 5 2 9" xfId="11587"/>
    <cellStyle name="Accent6 3 5 3" xfId="11588"/>
    <cellStyle name="Accent6 3 5 4" xfId="11589"/>
    <cellStyle name="Accent6 3 5 5" xfId="11590"/>
    <cellStyle name="Accent6 3 5 6" xfId="11591"/>
    <cellStyle name="Accent6 3 5 7" xfId="11592"/>
    <cellStyle name="Accent6 3 5 8" xfId="11593"/>
    <cellStyle name="Accent6 3 5 9" xfId="11594"/>
    <cellStyle name="Accent6 3 6" xfId="11595"/>
    <cellStyle name="Accent6 3 6 10" xfId="11596"/>
    <cellStyle name="Accent6 3 6 2" xfId="11597"/>
    <cellStyle name="Accent6 3 6 2 10" xfId="11598"/>
    <cellStyle name="Accent6 3 6 2 2" xfId="11599"/>
    <cellStyle name="Accent6 3 6 2 3" xfId="11600"/>
    <cellStyle name="Accent6 3 6 2 4" xfId="11601"/>
    <cellStyle name="Accent6 3 6 2 5" xfId="11602"/>
    <cellStyle name="Accent6 3 6 2 6" xfId="11603"/>
    <cellStyle name="Accent6 3 6 2 7" xfId="11604"/>
    <cellStyle name="Accent6 3 6 2 8" xfId="11605"/>
    <cellStyle name="Accent6 3 6 2 9" xfId="11606"/>
    <cellStyle name="Accent6 3 6 3" xfId="11607"/>
    <cellStyle name="Accent6 3 6 4" xfId="11608"/>
    <cellStyle name="Accent6 3 6 5" xfId="11609"/>
    <cellStyle name="Accent6 3 6 6" xfId="11610"/>
    <cellStyle name="Accent6 3 6 7" xfId="11611"/>
    <cellStyle name="Accent6 3 6 8" xfId="11612"/>
    <cellStyle name="Accent6 3 6 9" xfId="11613"/>
    <cellStyle name="Accent6 3 7" xfId="11614"/>
    <cellStyle name="Accent6 3 7 10" xfId="11615"/>
    <cellStyle name="Accent6 3 7 2" xfId="11616"/>
    <cellStyle name="Accent6 3 7 2 10" xfId="11617"/>
    <cellStyle name="Accent6 3 7 2 2" xfId="11618"/>
    <cellStyle name="Accent6 3 7 2 3" xfId="11619"/>
    <cellStyle name="Accent6 3 7 2 4" xfId="11620"/>
    <cellStyle name="Accent6 3 7 2 5" xfId="11621"/>
    <cellStyle name="Accent6 3 7 2 6" xfId="11622"/>
    <cellStyle name="Accent6 3 7 2 7" xfId="11623"/>
    <cellStyle name="Accent6 3 7 2 8" xfId="11624"/>
    <cellStyle name="Accent6 3 7 2 9" xfId="11625"/>
    <cellStyle name="Accent6 3 7 3" xfId="11626"/>
    <cellStyle name="Accent6 3 7 4" xfId="11627"/>
    <cellStyle name="Accent6 3 7 5" xfId="11628"/>
    <cellStyle name="Accent6 3 7 6" xfId="11629"/>
    <cellStyle name="Accent6 3 7 7" xfId="11630"/>
    <cellStyle name="Accent6 3 7 8" xfId="11631"/>
    <cellStyle name="Accent6 3 7 9" xfId="11632"/>
    <cellStyle name="Accent6 3 8" xfId="11633"/>
    <cellStyle name="Accent6 3 8 10" xfId="11634"/>
    <cellStyle name="Accent6 3 8 2" xfId="11635"/>
    <cellStyle name="Accent6 3 8 2 10" xfId="11636"/>
    <cellStyle name="Accent6 3 8 2 2" xfId="11637"/>
    <cellStyle name="Accent6 3 8 2 3" xfId="11638"/>
    <cellStyle name="Accent6 3 8 2 4" xfId="11639"/>
    <cellStyle name="Accent6 3 8 2 5" xfId="11640"/>
    <cellStyle name="Accent6 3 8 2 6" xfId="11641"/>
    <cellStyle name="Accent6 3 8 2 7" xfId="11642"/>
    <cellStyle name="Accent6 3 8 2 8" xfId="11643"/>
    <cellStyle name="Accent6 3 8 2 9" xfId="11644"/>
    <cellStyle name="Accent6 3 8 3" xfId="11645"/>
    <cellStyle name="Accent6 3 8 4" xfId="11646"/>
    <cellStyle name="Accent6 3 8 5" xfId="11647"/>
    <cellStyle name="Accent6 3 8 6" xfId="11648"/>
    <cellStyle name="Accent6 3 8 7" xfId="11649"/>
    <cellStyle name="Accent6 3 8 8" xfId="11650"/>
    <cellStyle name="Accent6 3 8 9" xfId="11651"/>
    <cellStyle name="Accent6 3 9" xfId="11652"/>
    <cellStyle name="Accent6 3 9 10" xfId="11653"/>
    <cellStyle name="Accent6 3 9 2" xfId="11654"/>
    <cellStyle name="Accent6 3 9 3" xfId="11655"/>
    <cellStyle name="Accent6 3 9 4" xfId="11656"/>
    <cellStyle name="Accent6 3 9 5" xfId="11657"/>
    <cellStyle name="Accent6 3 9 6" xfId="11658"/>
    <cellStyle name="Accent6 3 9 7" xfId="11659"/>
    <cellStyle name="Accent6 3 9 8" xfId="11660"/>
    <cellStyle name="Accent6 3 9 9" xfId="11661"/>
    <cellStyle name="Accent6 4" xfId="11662"/>
    <cellStyle name="Accent6 4 10" xfId="11663"/>
    <cellStyle name="Accent6 4 2" xfId="11664"/>
    <cellStyle name="Accent6 4 2 10" xfId="11665"/>
    <cellStyle name="Accent6 4 2 2" xfId="11666"/>
    <cellStyle name="Accent6 4 2 3" xfId="11667"/>
    <cellStyle name="Accent6 4 2 4" xfId="11668"/>
    <cellStyle name="Accent6 4 2 5" xfId="11669"/>
    <cellStyle name="Accent6 4 2 6" xfId="11670"/>
    <cellStyle name="Accent6 4 2 7" xfId="11671"/>
    <cellStyle name="Accent6 4 2 8" xfId="11672"/>
    <cellStyle name="Accent6 4 2 9" xfId="11673"/>
    <cellStyle name="Accent6 4 3" xfId="11674"/>
    <cellStyle name="Accent6 4 4" xfId="11675"/>
    <cellStyle name="Accent6 4 5" xfId="11676"/>
    <cellStyle name="Accent6 4 6" xfId="11677"/>
    <cellStyle name="Accent6 4 7" xfId="11678"/>
    <cellStyle name="Accent6 4 8" xfId="11679"/>
    <cellStyle name="Accent6 4 9" xfId="11680"/>
    <cellStyle name="Accent6 5" xfId="11681"/>
    <cellStyle name="Accent6 5 10" xfId="11682"/>
    <cellStyle name="Accent6 5 11" xfId="11683"/>
    <cellStyle name="Accent6 5 2" xfId="11684"/>
    <cellStyle name="Accent6 5 3" xfId="11685"/>
    <cellStyle name="Accent6 5 3 10" xfId="11686"/>
    <cellStyle name="Accent6 5 3 2" xfId="11687"/>
    <cellStyle name="Accent6 5 3 3" xfId="11688"/>
    <cellStyle name="Accent6 5 3 4" xfId="11689"/>
    <cellStyle name="Accent6 5 3 5" xfId="11690"/>
    <cellStyle name="Accent6 5 3 6" xfId="11691"/>
    <cellStyle name="Accent6 5 3 7" xfId="11692"/>
    <cellStyle name="Accent6 5 3 8" xfId="11693"/>
    <cellStyle name="Accent6 5 3 9" xfId="11694"/>
    <cellStyle name="Accent6 5 4" xfId="11695"/>
    <cellStyle name="Accent6 5 5" xfId="11696"/>
    <cellStyle name="Accent6 5 6" xfId="11697"/>
    <cellStyle name="Accent6 5 7" xfId="11698"/>
    <cellStyle name="Accent6 5 8" xfId="11699"/>
    <cellStyle name="Accent6 5 9" xfId="11700"/>
    <cellStyle name="Accent6 6" xfId="11701"/>
    <cellStyle name="Accent6 7" xfId="11702"/>
    <cellStyle name="Accent6 8" xfId="11703"/>
    <cellStyle name="Accent6 9" xfId="11704"/>
    <cellStyle name="ÅëÈ­ [0]_INQUIRY ¿µ¾÷ÃßÁø " xfId="21386"/>
    <cellStyle name="AeE­ [0]_INQUIRY ¿μ¾÷AßAø " xfId="21387"/>
    <cellStyle name="ÅëÈ­_INQUIRY ¿µ¾÷ÃßÁø " xfId="21388"/>
    <cellStyle name="AeE­_INQUIRY ¿μ¾÷AßAø " xfId="21389"/>
    <cellStyle name="AS Input Middle Currency" xfId="21390"/>
    <cellStyle name="AS Input Middle Date" xfId="21391"/>
    <cellStyle name="AS Input Middle Multiple" xfId="21392"/>
    <cellStyle name="AS Input Middle Number" xfId="21393"/>
    <cellStyle name="AS Input Middle Percentage" xfId="21394"/>
    <cellStyle name="AS Input Middle Title / Name" xfId="21395"/>
    <cellStyle name="AS Input Middle Year" xfId="21396"/>
    <cellStyle name="ASI Currency" xfId="21397"/>
    <cellStyle name="ASI Date" xfId="21398"/>
    <cellStyle name="ASI Heading 1" xfId="21399"/>
    <cellStyle name="ASI Heading 2" xfId="21400"/>
    <cellStyle name="ASI Heading 3" xfId="21401"/>
    <cellStyle name="ASI Heading 4" xfId="21402"/>
    <cellStyle name="ASI Multiple" xfId="21403"/>
    <cellStyle name="ASI Number" xfId="21404"/>
    <cellStyle name="ASI Percentage" xfId="21405"/>
    <cellStyle name="ASI Sheet Title" xfId="21406"/>
    <cellStyle name="ASI Title / Name" xfId="21407"/>
    <cellStyle name="ASI Year" xfId="21408"/>
    <cellStyle name="ASO Company Name" xfId="21409"/>
    <cellStyle name="ASO Currency" xfId="21410"/>
    <cellStyle name="ASO Date" xfId="21411"/>
    <cellStyle name="ASO Heading 1" xfId="21412"/>
    <cellStyle name="ASO Heading 2" xfId="21413"/>
    <cellStyle name="ASO Heading 3" xfId="21414"/>
    <cellStyle name="ASO Heading 4" xfId="21415"/>
    <cellStyle name="ASO Link Cell" xfId="21416"/>
    <cellStyle name="ASO Multiple" xfId="21417"/>
    <cellStyle name="ASO Number" xfId="21418"/>
    <cellStyle name="ASO Percentage" xfId="21419"/>
    <cellStyle name="ASO Title / Name" xfId="21420"/>
    <cellStyle name="ASO Year" xfId="21421"/>
    <cellStyle name="assumption 1" xfId="21422"/>
    <cellStyle name="Assumption 2" xfId="21423"/>
    <cellStyle name="Assumption 2 2" xfId="21424"/>
    <cellStyle name="Assumption 2 2 2" xfId="21425"/>
    <cellStyle name="Assumption 2 2 2 2" xfId="21426"/>
    <cellStyle name="Assumption 2 2 3" xfId="21427"/>
    <cellStyle name="Assumption 2 3" xfId="21428"/>
    <cellStyle name="Assumption 3" xfId="21429"/>
    <cellStyle name="Assumption Date" xfId="21430"/>
    <cellStyle name="Assumption Date 2" xfId="21431"/>
    <cellStyle name="Assumption Date 2 2" xfId="21432"/>
    <cellStyle name="Assumption Date 2 2 2" xfId="21433"/>
    <cellStyle name="Assumption Date 2 3" xfId="21434"/>
    <cellStyle name="Assumption Date 3" xfId="21435"/>
    <cellStyle name="Assumption flex" xfId="21436"/>
    <cellStyle name="Assumption flex 2" xfId="21437"/>
    <cellStyle name="Assumption flex 2 2" xfId="21438"/>
    <cellStyle name="Assumption flex 3" xfId="21439"/>
    <cellStyle name="Assumptions Center Currency" xfId="21440"/>
    <cellStyle name="Assumptions Center Date" xfId="21441"/>
    <cellStyle name="Assumptions Center Date 2" xfId="21442"/>
    <cellStyle name="Assumptions Center Multiple" xfId="21443"/>
    <cellStyle name="Assumptions Center Number" xfId="21444"/>
    <cellStyle name="Assumptions Center Number 2" xfId="21445"/>
    <cellStyle name="Assumptions Center Number_ELE-Interest&amp;Hedging-070206v3-DFT" xfId="21446"/>
    <cellStyle name="Assumptions Center Percentage" xfId="21447"/>
    <cellStyle name="Assumptions Center Percentage 2" xfId="21448"/>
    <cellStyle name="Assumptions Center Percentage_ELE-Interest&amp;Hedging-070206v3-DFT" xfId="21449"/>
    <cellStyle name="Assumptions Center Year" xfId="21450"/>
    <cellStyle name="Assumptions Forecast Currency" xfId="21451"/>
    <cellStyle name="Assumptions Forecast Date" xfId="21452"/>
    <cellStyle name="Assumptions Forecast Multiple" xfId="21453"/>
    <cellStyle name="Assumptions Forecast Number" xfId="21454"/>
    <cellStyle name="Assumptions Forecast Percentage" xfId="21455"/>
    <cellStyle name="Assumptions Forecast Title / Name" xfId="21456"/>
    <cellStyle name="Assumptions Forecast Year" xfId="21457"/>
    <cellStyle name="Assumptions Heading" xfId="21458"/>
    <cellStyle name="Assumptions Heading 2" xfId="21459"/>
    <cellStyle name="Assumptions Middle Currency" xfId="21460"/>
    <cellStyle name="Assumptions Middle Date" xfId="21461"/>
    <cellStyle name="Assumptions Middle Multiple" xfId="21462"/>
    <cellStyle name="Assumptions Middle Number" xfId="21463"/>
    <cellStyle name="Assumptions Middle Percentage" xfId="21464"/>
    <cellStyle name="Assumptions Middle Title / Name" xfId="21465"/>
    <cellStyle name="Assumptions Middle Year" xfId="21466"/>
    <cellStyle name="Assumptions Right Currency" xfId="21467"/>
    <cellStyle name="Assumptions Right Date" xfId="21468"/>
    <cellStyle name="Assumptions Right Multiple" xfId="21469"/>
    <cellStyle name="Assumptions Right Number" xfId="21470"/>
    <cellStyle name="Assumptions Right Number 2" xfId="21471"/>
    <cellStyle name="Assumptions Right Percentage" xfId="21472"/>
    <cellStyle name="Assumptions Right Percentage 2" xfId="21473"/>
    <cellStyle name="Assumptions Right Percentage_ELE-Interest&amp;Hedging-070206v3-DFT" xfId="21474"/>
    <cellStyle name="Assumptions Right Year" xfId="21475"/>
    <cellStyle name="AssumptionsMultiple" xfId="21476"/>
    <cellStyle name="AÞ¸¶ [0]_INQUIRY ¿μ¾÷AßAø " xfId="21477"/>
    <cellStyle name="AÞ¸¶_INQUIRY ¿μ¾÷AßAø " xfId="21478"/>
    <cellStyle name="Bad 10" xfId="11705"/>
    <cellStyle name="Bad 11" xfId="11706"/>
    <cellStyle name="Bad 12" xfId="11707"/>
    <cellStyle name="Bad 13" xfId="11708"/>
    <cellStyle name="Bad 14" xfId="11709"/>
    <cellStyle name="Bad 14 2" xfId="11710"/>
    <cellStyle name="Bad 14 3" xfId="11711"/>
    <cellStyle name="Bad 15" xfId="11712"/>
    <cellStyle name="Bad 16" xfId="11713"/>
    <cellStyle name="Bad 17" xfId="11714"/>
    <cellStyle name="Bad 18" xfId="11715"/>
    <cellStyle name="Bad 19" xfId="11716"/>
    <cellStyle name="Bad 2" xfId="11717"/>
    <cellStyle name="Bad 2 10" xfId="11718"/>
    <cellStyle name="Bad 2 10 10" xfId="11719"/>
    <cellStyle name="Bad 2 10 2" xfId="11720"/>
    <cellStyle name="Bad 2 10 2 10" xfId="11721"/>
    <cellStyle name="Bad 2 10 2 2" xfId="11722"/>
    <cellStyle name="Bad 2 10 2 3" xfId="11723"/>
    <cellStyle name="Bad 2 10 2 4" xfId="11724"/>
    <cellStyle name="Bad 2 10 2 5" xfId="11725"/>
    <cellStyle name="Bad 2 10 2 6" xfId="11726"/>
    <cellStyle name="Bad 2 10 2 7" xfId="11727"/>
    <cellStyle name="Bad 2 10 2 8" xfId="11728"/>
    <cellStyle name="Bad 2 10 2 9" xfId="11729"/>
    <cellStyle name="Bad 2 10 3" xfId="11730"/>
    <cellStyle name="Bad 2 10 4" xfId="11731"/>
    <cellStyle name="Bad 2 10 5" xfId="11732"/>
    <cellStyle name="Bad 2 10 6" xfId="11733"/>
    <cellStyle name="Bad 2 10 7" xfId="11734"/>
    <cellStyle name="Bad 2 10 8" xfId="11735"/>
    <cellStyle name="Bad 2 10 9" xfId="11736"/>
    <cellStyle name="Bad 2 11" xfId="11737"/>
    <cellStyle name="Bad 2 11 10" xfId="11738"/>
    <cellStyle name="Bad 2 11 2" xfId="11739"/>
    <cellStyle name="Bad 2 11 2 10" xfId="11740"/>
    <cellStyle name="Bad 2 11 2 2" xfId="11741"/>
    <cellStyle name="Bad 2 11 2 3" xfId="11742"/>
    <cellStyle name="Bad 2 11 2 4" xfId="11743"/>
    <cellStyle name="Bad 2 11 2 5" xfId="11744"/>
    <cellStyle name="Bad 2 11 2 6" xfId="11745"/>
    <cellStyle name="Bad 2 11 2 7" xfId="11746"/>
    <cellStyle name="Bad 2 11 2 8" xfId="11747"/>
    <cellStyle name="Bad 2 11 2 9" xfId="11748"/>
    <cellStyle name="Bad 2 11 3" xfId="11749"/>
    <cellStyle name="Bad 2 11 4" xfId="11750"/>
    <cellStyle name="Bad 2 11 5" xfId="11751"/>
    <cellStyle name="Bad 2 11 6" xfId="11752"/>
    <cellStyle name="Bad 2 11 7" xfId="11753"/>
    <cellStyle name="Bad 2 11 8" xfId="11754"/>
    <cellStyle name="Bad 2 11 9" xfId="11755"/>
    <cellStyle name="Bad 2 12" xfId="11756"/>
    <cellStyle name="Bad 2 13" xfId="11757"/>
    <cellStyle name="Bad 2 14" xfId="11758"/>
    <cellStyle name="Bad 2 15" xfId="11759"/>
    <cellStyle name="Bad 2 16" xfId="11760"/>
    <cellStyle name="Bad 2 17" xfId="11761"/>
    <cellStyle name="Bad 2 18" xfId="11762"/>
    <cellStyle name="Bad 2 2" xfId="11763"/>
    <cellStyle name="Bad 2 2 10" xfId="11764"/>
    <cellStyle name="Bad 2 2 11" xfId="11765"/>
    <cellStyle name="Bad 2 2 12" xfId="11766"/>
    <cellStyle name="Bad 2 2 12 10" xfId="11767"/>
    <cellStyle name="Bad 2 2 12 2" xfId="11768"/>
    <cellStyle name="Bad 2 2 12 3" xfId="11769"/>
    <cellStyle name="Bad 2 2 12 4" xfId="11770"/>
    <cellStyle name="Bad 2 2 12 5" xfId="11771"/>
    <cellStyle name="Bad 2 2 12 6" xfId="11772"/>
    <cellStyle name="Bad 2 2 12 7" xfId="11773"/>
    <cellStyle name="Bad 2 2 12 8" xfId="11774"/>
    <cellStyle name="Bad 2 2 12 9" xfId="11775"/>
    <cellStyle name="Bad 2 2 13" xfId="11776"/>
    <cellStyle name="Bad 2 2 14" xfId="11777"/>
    <cellStyle name="Bad 2 2 15" xfId="11778"/>
    <cellStyle name="Bad 2 2 16" xfId="11779"/>
    <cellStyle name="Bad 2 2 17" xfId="11780"/>
    <cellStyle name="Bad 2 2 18" xfId="11781"/>
    <cellStyle name="Bad 2 2 19" xfId="11782"/>
    <cellStyle name="Bad 2 2 2" xfId="11783"/>
    <cellStyle name="Bad 2 2 2 2" xfId="11784"/>
    <cellStyle name="Bad 2 2 2 2 10" xfId="11785"/>
    <cellStyle name="Bad 2 2 2 2 11" xfId="11786"/>
    <cellStyle name="Bad 2 2 2 2 12" xfId="11787"/>
    <cellStyle name="Bad 2 2 2 2 13" xfId="11788"/>
    <cellStyle name="Bad 2 2 2 2 14" xfId="11789"/>
    <cellStyle name="Bad 2 2 2 2 2" xfId="11790"/>
    <cellStyle name="Bad 2 2 2 2 2 2" xfId="11791"/>
    <cellStyle name="Bad 2 2 2 2 3" xfId="11792"/>
    <cellStyle name="Bad 2 2 2 2 4" xfId="11793"/>
    <cellStyle name="Bad 2 2 2 2 5" xfId="11794"/>
    <cellStyle name="Bad 2 2 2 2 6" xfId="11795"/>
    <cellStyle name="Bad 2 2 2 2 6 10" xfId="11796"/>
    <cellStyle name="Bad 2 2 2 2 6 2" xfId="11797"/>
    <cellStyle name="Bad 2 2 2 2 6 3" xfId="11798"/>
    <cellStyle name="Bad 2 2 2 2 6 4" xfId="11799"/>
    <cellStyle name="Bad 2 2 2 2 6 5" xfId="11800"/>
    <cellStyle name="Bad 2 2 2 2 6 6" xfId="11801"/>
    <cellStyle name="Bad 2 2 2 2 6 7" xfId="11802"/>
    <cellStyle name="Bad 2 2 2 2 6 8" xfId="11803"/>
    <cellStyle name="Bad 2 2 2 2 6 9" xfId="11804"/>
    <cellStyle name="Bad 2 2 2 2 7" xfId="11805"/>
    <cellStyle name="Bad 2 2 2 2 8" xfId="11806"/>
    <cellStyle name="Bad 2 2 2 2 9" xfId="11807"/>
    <cellStyle name="Bad 2 2 2 3" xfId="11808"/>
    <cellStyle name="Bad 2 2 2 3 10" xfId="11809"/>
    <cellStyle name="Bad 2 2 2 3 11" xfId="11810"/>
    <cellStyle name="Bad 2 2 2 3 2" xfId="11811"/>
    <cellStyle name="Bad 2 2 2 3 3" xfId="11812"/>
    <cellStyle name="Bad 2 2 2 3 4" xfId="11813"/>
    <cellStyle name="Bad 2 2 2 3 5" xfId="11814"/>
    <cellStyle name="Bad 2 2 2 3 6" xfId="11815"/>
    <cellStyle name="Bad 2 2 2 3 7" xfId="11816"/>
    <cellStyle name="Bad 2 2 2 3 8" xfId="11817"/>
    <cellStyle name="Bad 2 2 2 3 9" xfId="11818"/>
    <cellStyle name="Bad 2 2 2 4" xfId="11819"/>
    <cellStyle name="Bad 2 2 2 4 10" xfId="11820"/>
    <cellStyle name="Bad 2 2 2 4 2" xfId="11821"/>
    <cellStyle name="Bad 2 2 2 4 2 10" xfId="11822"/>
    <cellStyle name="Bad 2 2 2 4 2 2" xfId="11823"/>
    <cellStyle name="Bad 2 2 2 4 2 3" xfId="11824"/>
    <cellStyle name="Bad 2 2 2 4 2 4" xfId="11825"/>
    <cellStyle name="Bad 2 2 2 4 2 5" xfId="11826"/>
    <cellStyle name="Bad 2 2 2 4 2 6" xfId="11827"/>
    <cellStyle name="Bad 2 2 2 4 2 7" xfId="11828"/>
    <cellStyle name="Bad 2 2 2 4 2 8" xfId="11829"/>
    <cellStyle name="Bad 2 2 2 4 2 9" xfId="11830"/>
    <cellStyle name="Bad 2 2 2 4 3" xfId="11831"/>
    <cellStyle name="Bad 2 2 2 4 4" xfId="11832"/>
    <cellStyle name="Bad 2 2 2 4 5" xfId="11833"/>
    <cellStyle name="Bad 2 2 2 4 6" xfId="11834"/>
    <cellStyle name="Bad 2 2 2 4 7" xfId="11835"/>
    <cellStyle name="Bad 2 2 2 4 8" xfId="11836"/>
    <cellStyle name="Bad 2 2 2 4 9" xfId="11837"/>
    <cellStyle name="Bad 2 2 2 5" xfId="11838"/>
    <cellStyle name="Bad 2 2 2 5 10" xfId="11839"/>
    <cellStyle name="Bad 2 2 2 5 2" xfId="11840"/>
    <cellStyle name="Bad 2 2 2 5 2 10" xfId="11841"/>
    <cellStyle name="Bad 2 2 2 5 2 2" xfId="11842"/>
    <cellStyle name="Bad 2 2 2 5 2 3" xfId="11843"/>
    <cellStyle name="Bad 2 2 2 5 2 4" xfId="11844"/>
    <cellStyle name="Bad 2 2 2 5 2 5" xfId="11845"/>
    <cellStyle name="Bad 2 2 2 5 2 6" xfId="11846"/>
    <cellStyle name="Bad 2 2 2 5 2 7" xfId="11847"/>
    <cellStyle name="Bad 2 2 2 5 2 8" xfId="11848"/>
    <cellStyle name="Bad 2 2 2 5 2 9" xfId="11849"/>
    <cellStyle name="Bad 2 2 2 5 3" xfId="11850"/>
    <cellStyle name="Bad 2 2 2 5 4" xfId="11851"/>
    <cellStyle name="Bad 2 2 2 5 5" xfId="11852"/>
    <cellStyle name="Bad 2 2 2 5 6" xfId="11853"/>
    <cellStyle name="Bad 2 2 2 5 7" xfId="11854"/>
    <cellStyle name="Bad 2 2 2 5 8" xfId="11855"/>
    <cellStyle name="Bad 2 2 2 5 9" xfId="11856"/>
    <cellStyle name="Bad 2 2 20" xfId="11857"/>
    <cellStyle name="Bad 2 2 3" xfId="11858"/>
    <cellStyle name="Bad 2 2 4" xfId="11859"/>
    <cellStyle name="Bad 2 2 5" xfId="11860"/>
    <cellStyle name="Bad 2 2 6" xfId="11861"/>
    <cellStyle name="Bad 2 2 7" xfId="11862"/>
    <cellStyle name="Bad 2 2 8" xfId="11863"/>
    <cellStyle name="Bad 2 2 9" xfId="11864"/>
    <cellStyle name="Bad 2 2 9 2" xfId="11865"/>
    <cellStyle name="Bad 2 3" xfId="11866"/>
    <cellStyle name="Bad 2 3 2" xfId="11867"/>
    <cellStyle name="Bad 2 3 2 10" xfId="11868"/>
    <cellStyle name="Bad 2 3 2 2" xfId="11869"/>
    <cellStyle name="Bad 2 3 2 2 10" xfId="11870"/>
    <cellStyle name="Bad 2 3 2 2 2" xfId="11871"/>
    <cellStyle name="Bad 2 3 2 2 3" xfId="11872"/>
    <cellStyle name="Bad 2 3 2 2 4" xfId="11873"/>
    <cellStyle name="Bad 2 3 2 2 5" xfId="11874"/>
    <cellStyle name="Bad 2 3 2 2 6" xfId="11875"/>
    <cellStyle name="Bad 2 3 2 2 7" xfId="11876"/>
    <cellStyle name="Bad 2 3 2 2 8" xfId="11877"/>
    <cellStyle name="Bad 2 3 2 2 9" xfId="11878"/>
    <cellStyle name="Bad 2 3 2 3" xfId="11879"/>
    <cellStyle name="Bad 2 3 2 4" xfId="11880"/>
    <cellStyle name="Bad 2 3 2 5" xfId="11881"/>
    <cellStyle name="Bad 2 3 2 6" xfId="11882"/>
    <cellStyle name="Bad 2 3 2 7" xfId="11883"/>
    <cellStyle name="Bad 2 3 2 8" xfId="11884"/>
    <cellStyle name="Bad 2 3 2 9" xfId="11885"/>
    <cellStyle name="Bad 2 4" xfId="11886"/>
    <cellStyle name="Bad 2 4 10" xfId="11887"/>
    <cellStyle name="Bad 2 4 2" xfId="11888"/>
    <cellStyle name="Bad 2 4 2 10" xfId="11889"/>
    <cellStyle name="Bad 2 4 2 2" xfId="11890"/>
    <cellStyle name="Bad 2 4 2 3" xfId="11891"/>
    <cellStyle name="Bad 2 4 2 4" xfId="11892"/>
    <cellStyle name="Bad 2 4 2 5" xfId="11893"/>
    <cellStyle name="Bad 2 4 2 6" xfId="11894"/>
    <cellStyle name="Bad 2 4 2 7" xfId="11895"/>
    <cellStyle name="Bad 2 4 2 8" xfId="11896"/>
    <cellStyle name="Bad 2 4 2 9" xfId="11897"/>
    <cellStyle name="Bad 2 4 3" xfId="11898"/>
    <cellStyle name="Bad 2 4 4" xfId="11899"/>
    <cellStyle name="Bad 2 4 5" xfId="11900"/>
    <cellStyle name="Bad 2 4 6" xfId="11901"/>
    <cellStyle name="Bad 2 4 7" xfId="11902"/>
    <cellStyle name="Bad 2 4 8" xfId="11903"/>
    <cellStyle name="Bad 2 4 9" xfId="11904"/>
    <cellStyle name="Bad 2 5" xfId="11905"/>
    <cellStyle name="Bad 2 5 10" xfId="11906"/>
    <cellStyle name="Bad 2 5 2" xfId="11907"/>
    <cellStyle name="Bad 2 5 2 10" xfId="11908"/>
    <cellStyle name="Bad 2 5 2 2" xfId="11909"/>
    <cellStyle name="Bad 2 5 2 3" xfId="11910"/>
    <cellStyle name="Bad 2 5 2 4" xfId="11911"/>
    <cellStyle name="Bad 2 5 2 5" xfId="11912"/>
    <cellStyle name="Bad 2 5 2 6" xfId="11913"/>
    <cellStyle name="Bad 2 5 2 7" xfId="11914"/>
    <cellStyle name="Bad 2 5 2 8" xfId="11915"/>
    <cellStyle name="Bad 2 5 2 9" xfId="11916"/>
    <cellStyle name="Bad 2 5 3" xfId="11917"/>
    <cellStyle name="Bad 2 5 4" xfId="11918"/>
    <cellStyle name="Bad 2 5 5" xfId="11919"/>
    <cellStyle name="Bad 2 5 6" xfId="11920"/>
    <cellStyle name="Bad 2 5 7" xfId="11921"/>
    <cellStyle name="Bad 2 5 8" xfId="11922"/>
    <cellStyle name="Bad 2 5 9" xfId="11923"/>
    <cellStyle name="Bad 2 6" xfId="11924"/>
    <cellStyle name="Bad 2 6 10" xfId="11925"/>
    <cellStyle name="Bad 2 6 2" xfId="11926"/>
    <cellStyle name="Bad 2 6 2 10" xfId="11927"/>
    <cellStyle name="Bad 2 6 2 2" xfId="11928"/>
    <cellStyle name="Bad 2 6 2 3" xfId="11929"/>
    <cellStyle name="Bad 2 6 2 4" xfId="11930"/>
    <cellStyle name="Bad 2 6 2 5" xfId="11931"/>
    <cellStyle name="Bad 2 6 2 6" xfId="11932"/>
    <cellStyle name="Bad 2 6 2 7" xfId="11933"/>
    <cellStyle name="Bad 2 6 2 8" xfId="11934"/>
    <cellStyle name="Bad 2 6 2 9" xfId="11935"/>
    <cellStyle name="Bad 2 6 3" xfId="11936"/>
    <cellStyle name="Bad 2 6 4" xfId="11937"/>
    <cellStyle name="Bad 2 6 5" xfId="11938"/>
    <cellStyle name="Bad 2 6 6" xfId="11939"/>
    <cellStyle name="Bad 2 6 7" xfId="11940"/>
    <cellStyle name="Bad 2 6 8" xfId="11941"/>
    <cellStyle name="Bad 2 6 9" xfId="11942"/>
    <cellStyle name="Bad 2 7" xfId="11943"/>
    <cellStyle name="Bad 2 7 10" xfId="11944"/>
    <cellStyle name="Bad 2 7 2" xfId="11945"/>
    <cellStyle name="Bad 2 7 2 10" xfId="11946"/>
    <cellStyle name="Bad 2 7 2 2" xfId="11947"/>
    <cellStyle name="Bad 2 7 2 3" xfId="11948"/>
    <cellStyle name="Bad 2 7 2 4" xfId="11949"/>
    <cellStyle name="Bad 2 7 2 5" xfId="11950"/>
    <cellStyle name="Bad 2 7 2 6" xfId="11951"/>
    <cellStyle name="Bad 2 7 2 7" xfId="11952"/>
    <cellStyle name="Bad 2 7 2 8" xfId="11953"/>
    <cellStyle name="Bad 2 7 2 9" xfId="11954"/>
    <cellStyle name="Bad 2 7 3" xfId="11955"/>
    <cellStyle name="Bad 2 7 4" xfId="11956"/>
    <cellStyle name="Bad 2 7 5" xfId="11957"/>
    <cellStyle name="Bad 2 7 6" xfId="11958"/>
    <cellStyle name="Bad 2 7 7" xfId="11959"/>
    <cellStyle name="Bad 2 7 8" xfId="11960"/>
    <cellStyle name="Bad 2 7 9" xfId="11961"/>
    <cellStyle name="Bad 2 8" xfId="11962"/>
    <cellStyle name="Bad 2 8 10" xfId="11963"/>
    <cellStyle name="Bad 2 8 2" xfId="11964"/>
    <cellStyle name="Bad 2 8 2 10" xfId="11965"/>
    <cellStyle name="Bad 2 8 2 2" xfId="11966"/>
    <cellStyle name="Bad 2 8 2 3" xfId="11967"/>
    <cellStyle name="Bad 2 8 2 4" xfId="11968"/>
    <cellStyle name="Bad 2 8 2 5" xfId="11969"/>
    <cellStyle name="Bad 2 8 2 6" xfId="11970"/>
    <cellStyle name="Bad 2 8 2 7" xfId="11971"/>
    <cellStyle name="Bad 2 8 2 8" xfId="11972"/>
    <cellStyle name="Bad 2 8 2 9" xfId="11973"/>
    <cellStyle name="Bad 2 8 3" xfId="11974"/>
    <cellStyle name="Bad 2 8 4" xfId="11975"/>
    <cellStyle name="Bad 2 8 5" xfId="11976"/>
    <cellStyle name="Bad 2 8 6" xfId="11977"/>
    <cellStyle name="Bad 2 8 7" xfId="11978"/>
    <cellStyle name="Bad 2 8 8" xfId="11979"/>
    <cellStyle name="Bad 2 8 9" xfId="11980"/>
    <cellStyle name="Bad 2 9" xfId="11981"/>
    <cellStyle name="Bad 2 9 10" xfId="11982"/>
    <cellStyle name="Bad 2 9 11" xfId="11983"/>
    <cellStyle name="Bad 2 9 2" xfId="11984"/>
    <cellStyle name="Bad 2 9 3" xfId="11985"/>
    <cellStyle name="Bad 2 9 4" xfId="11986"/>
    <cellStyle name="Bad 2 9 5" xfId="11987"/>
    <cellStyle name="Bad 2 9 6" xfId="11988"/>
    <cellStyle name="Bad 2 9 7" xfId="11989"/>
    <cellStyle name="Bad 2 9 8" xfId="11990"/>
    <cellStyle name="Bad 2 9 9" xfId="11991"/>
    <cellStyle name="Bad 20" xfId="11992"/>
    <cellStyle name="Bad 21" xfId="11993"/>
    <cellStyle name="Bad 3" xfId="11994"/>
    <cellStyle name="Bad 3 10" xfId="11995"/>
    <cellStyle name="Bad 3 11" xfId="11996"/>
    <cellStyle name="Bad 3 12" xfId="11997"/>
    <cellStyle name="Bad 3 13" xfId="11998"/>
    <cellStyle name="Bad 3 14" xfId="11999"/>
    <cellStyle name="Bad 3 15" xfId="12000"/>
    <cellStyle name="Bad 3 16" xfId="12001"/>
    <cellStyle name="Bad 3 17" xfId="12002"/>
    <cellStyle name="Bad 3 2" xfId="12003"/>
    <cellStyle name="Bad 3 2 2" xfId="12004"/>
    <cellStyle name="Bad 3 2 2 10" xfId="12005"/>
    <cellStyle name="Bad 3 2 2 2" xfId="12006"/>
    <cellStyle name="Bad 3 2 2 2 10" xfId="12007"/>
    <cellStyle name="Bad 3 2 2 2 2" xfId="12008"/>
    <cellStyle name="Bad 3 2 2 2 3" xfId="12009"/>
    <cellStyle name="Bad 3 2 2 2 4" xfId="12010"/>
    <cellStyle name="Bad 3 2 2 2 5" xfId="12011"/>
    <cellStyle name="Bad 3 2 2 2 6" xfId="12012"/>
    <cellStyle name="Bad 3 2 2 2 7" xfId="12013"/>
    <cellStyle name="Bad 3 2 2 2 8" xfId="12014"/>
    <cellStyle name="Bad 3 2 2 2 9" xfId="12015"/>
    <cellStyle name="Bad 3 2 2 3" xfId="12016"/>
    <cellStyle name="Bad 3 2 2 4" xfId="12017"/>
    <cellStyle name="Bad 3 2 2 5" xfId="12018"/>
    <cellStyle name="Bad 3 2 2 6" xfId="12019"/>
    <cellStyle name="Bad 3 2 2 7" xfId="12020"/>
    <cellStyle name="Bad 3 2 2 8" xfId="12021"/>
    <cellStyle name="Bad 3 2 2 9" xfId="12022"/>
    <cellStyle name="Bad 3 2 3" xfId="21479"/>
    <cellStyle name="Bad 3 3" xfId="12023"/>
    <cellStyle name="Bad 3 3 10" xfId="12024"/>
    <cellStyle name="Bad 3 3 2" xfId="12025"/>
    <cellStyle name="Bad 3 3 2 10" xfId="12026"/>
    <cellStyle name="Bad 3 3 2 2" xfId="12027"/>
    <cellStyle name="Bad 3 3 2 3" xfId="12028"/>
    <cellStyle name="Bad 3 3 2 4" xfId="12029"/>
    <cellStyle name="Bad 3 3 2 5" xfId="12030"/>
    <cellStyle name="Bad 3 3 2 6" xfId="12031"/>
    <cellStyle name="Bad 3 3 2 7" xfId="12032"/>
    <cellStyle name="Bad 3 3 2 8" xfId="12033"/>
    <cellStyle name="Bad 3 3 2 9" xfId="12034"/>
    <cellStyle name="Bad 3 3 3" xfId="12035"/>
    <cellStyle name="Bad 3 3 4" xfId="12036"/>
    <cellStyle name="Bad 3 3 5" xfId="12037"/>
    <cellStyle name="Bad 3 3 6" xfId="12038"/>
    <cellStyle name="Bad 3 3 7" xfId="12039"/>
    <cellStyle name="Bad 3 3 8" xfId="12040"/>
    <cellStyle name="Bad 3 3 9" xfId="12041"/>
    <cellStyle name="Bad 3 4" xfId="12042"/>
    <cellStyle name="Bad 3 4 10" xfId="12043"/>
    <cellStyle name="Bad 3 4 2" xfId="12044"/>
    <cellStyle name="Bad 3 4 2 10" xfId="12045"/>
    <cellStyle name="Bad 3 4 2 2" xfId="12046"/>
    <cellStyle name="Bad 3 4 2 3" xfId="12047"/>
    <cellStyle name="Bad 3 4 2 4" xfId="12048"/>
    <cellStyle name="Bad 3 4 2 5" xfId="12049"/>
    <cellStyle name="Bad 3 4 2 6" xfId="12050"/>
    <cellStyle name="Bad 3 4 2 7" xfId="12051"/>
    <cellStyle name="Bad 3 4 2 8" xfId="12052"/>
    <cellStyle name="Bad 3 4 2 9" xfId="12053"/>
    <cellStyle name="Bad 3 4 3" xfId="12054"/>
    <cellStyle name="Bad 3 4 4" xfId="12055"/>
    <cellStyle name="Bad 3 4 5" xfId="12056"/>
    <cellStyle name="Bad 3 4 6" xfId="12057"/>
    <cellStyle name="Bad 3 4 7" xfId="12058"/>
    <cellStyle name="Bad 3 4 8" xfId="12059"/>
    <cellStyle name="Bad 3 4 9" xfId="12060"/>
    <cellStyle name="Bad 3 5" xfId="12061"/>
    <cellStyle name="Bad 3 5 10" xfId="12062"/>
    <cellStyle name="Bad 3 5 2" xfId="12063"/>
    <cellStyle name="Bad 3 5 2 10" xfId="12064"/>
    <cellStyle name="Bad 3 5 2 2" xfId="12065"/>
    <cellStyle name="Bad 3 5 2 3" xfId="12066"/>
    <cellStyle name="Bad 3 5 2 4" xfId="12067"/>
    <cellStyle name="Bad 3 5 2 5" xfId="12068"/>
    <cellStyle name="Bad 3 5 2 6" xfId="12069"/>
    <cellStyle name="Bad 3 5 2 7" xfId="12070"/>
    <cellStyle name="Bad 3 5 2 8" xfId="12071"/>
    <cellStyle name="Bad 3 5 2 9" xfId="12072"/>
    <cellStyle name="Bad 3 5 3" xfId="12073"/>
    <cellStyle name="Bad 3 5 4" xfId="12074"/>
    <cellStyle name="Bad 3 5 5" xfId="12075"/>
    <cellStyle name="Bad 3 5 6" xfId="12076"/>
    <cellStyle name="Bad 3 5 7" xfId="12077"/>
    <cellStyle name="Bad 3 5 8" xfId="12078"/>
    <cellStyle name="Bad 3 5 9" xfId="12079"/>
    <cellStyle name="Bad 3 6" xfId="12080"/>
    <cellStyle name="Bad 3 6 10" xfId="12081"/>
    <cellStyle name="Bad 3 6 2" xfId="12082"/>
    <cellStyle name="Bad 3 6 2 10" xfId="12083"/>
    <cellStyle name="Bad 3 6 2 2" xfId="12084"/>
    <cellStyle name="Bad 3 6 2 3" xfId="12085"/>
    <cellStyle name="Bad 3 6 2 4" xfId="12086"/>
    <cellStyle name="Bad 3 6 2 5" xfId="12087"/>
    <cellStyle name="Bad 3 6 2 6" xfId="12088"/>
    <cellStyle name="Bad 3 6 2 7" xfId="12089"/>
    <cellStyle name="Bad 3 6 2 8" xfId="12090"/>
    <cellStyle name="Bad 3 6 2 9" xfId="12091"/>
    <cellStyle name="Bad 3 6 3" xfId="12092"/>
    <cellStyle name="Bad 3 6 4" xfId="12093"/>
    <cellStyle name="Bad 3 6 5" xfId="12094"/>
    <cellStyle name="Bad 3 6 6" xfId="12095"/>
    <cellStyle name="Bad 3 6 7" xfId="12096"/>
    <cellStyle name="Bad 3 6 8" xfId="12097"/>
    <cellStyle name="Bad 3 6 9" xfId="12098"/>
    <cellStyle name="Bad 3 7" xfId="12099"/>
    <cellStyle name="Bad 3 7 10" xfId="12100"/>
    <cellStyle name="Bad 3 7 2" xfId="12101"/>
    <cellStyle name="Bad 3 7 2 10" xfId="12102"/>
    <cellStyle name="Bad 3 7 2 2" xfId="12103"/>
    <cellStyle name="Bad 3 7 2 3" xfId="12104"/>
    <cellStyle name="Bad 3 7 2 4" xfId="12105"/>
    <cellStyle name="Bad 3 7 2 5" xfId="12106"/>
    <cellStyle name="Bad 3 7 2 6" xfId="12107"/>
    <cellStyle name="Bad 3 7 2 7" xfId="12108"/>
    <cellStyle name="Bad 3 7 2 8" xfId="12109"/>
    <cellStyle name="Bad 3 7 2 9" xfId="12110"/>
    <cellStyle name="Bad 3 7 3" xfId="12111"/>
    <cellStyle name="Bad 3 7 4" xfId="12112"/>
    <cellStyle name="Bad 3 7 5" xfId="12113"/>
    <cellStyle name="Bad 3 7 6" xfId="12114"/>
    <cellStyle name="Bad 3 7 7" xfId="12115"/>
    <cellStyle name="Bad 3 7 8" xfId="12116"/>
    <cellStyle name="Bad 3 7 9" xfId="12117"/>
    <cellStyle name="Bad 3 8" xfId="12118"/>
    <cellStyle name="Bad 3 8 10" xfId="12119"/>
    <cellStyle name="Bad 3 8 2" xfId="12120"/>
    <cellStyle name="Bad 3 8 2 10" xfId="12121"/>
    <cellStyle name="Bad 3 8 2 2" xfId="12122"/>
    <cellStyle name="Bad 3 8 2 3" xfId="12123"/>
    <cellStyle name="Bad 3 8 2 4" xfId="12124"/>
    <cellStyle name="Bad 3 8 2 5" xfId="12125"/>
    <cellStyle name="Bad 3 8 2 6" xfId="12126"/>
    <cellStyle name="Bad 3 8 2 7" xfId="12127"/>
    <cellStyle name="Bad 3 8 2 8" xfId="12128"/>
    <cellStyle name="Bad 3 8 2 9" xfId="12129"/>
    <cellStyle name="Bad 3 8 3" xfId="12130"/>
    <cellStyle name="Bad 3 8 4" xfId="12131"/>
    <cellStyle name="Bad 3 8 5" xfId="12132"/>
    <cellStyle name="Bad 3 8 6" xfId="12133"/>
    <cellStyle name="Bad 3 8 7" xfId="12134"/>
    <cellStyle name="Bad 3 8 8" xfId="12135"/>
    <cellStyle name="Bad 3 8 9" xfId="12136"/>
    <cellStyle name="Bad 3 9" xfId="12137"/>
    <cellStyle name="Bad 3 9 10" xfId="12138"/>
    <cellStyle name="Bad 3 9 2" xfId="12139"/>
    <cellStyle name="Bad 3 9 3" xfId="12140"/>
    <cellStyle name="Bad 3 9 4" xfId="12141"/>
    <cellStyle name="Bad 3 9 5" xfId="12142"/>
    <cellStyle name="Bad 3 9 6" xfId="12143"/>
    <cellStyle name="Bad 3 9 7" xfId="12144"/>
    <cellStyle name="Bad 3 9 8" xfId="12145"/>
    <cellStyle name="Bad 3 9 9" xfId="12146"/>
    <cellStyle name="Bad 4" xfId="12147"/>
    <cellStyle name="Bad 4 10" xfId="12148"/>
    <cellStyle name="Bad 4 2" xfId="12149"/>
    <cellStyle name="Bad 4 2 10" xfId="12150"/>
    <cellStyle name="Bad 4 2 2" xfId="12151"/>
    <cellStyle name="Bad 4 2 3" xfId="12152"/>
    <cellStyle name="Bad 4 2 4" xfId="12153"/>
    <cellStyle name="Bad 4 2 5" xfId="12154"/>
    <cellStyle name="Bad 4 2 6" xfId="12155"/>
    <cellStyle name="Bad 4 2 7" xfId="12156"/>
    <cellStyle name="Bad 4 2 8" xfId="12157"/>
    <cellStyle name="Bad 4 2 9" xfId="12158"/>
    <cellStyle name="Bad 4 3" xfId="12159"/>
    <cellStyle name="Bad 4 4" xfId="12160"/>
    <cellStyle name="Bad 4 5" xfId="12161"/>
    <cellStyle name="Bad 4 6" xfId="12162"/>
    <cellStyle name="Bad 4 7" xfId="12163"/>
    <cellStyle name="Bad 4 8" xfId="12164"/>
    <cellStyle name="Bad 4 9" xfId="12165"/>
    <cellStyle name="Bad 5" xfId="12166"/>
    <cellStyle name="Bad 5 10" xfId="12167"/>
    <cellStyle name="Bad 5 11" xfId="12168"/>
    <cellStyle name="Bad 5 2" xfId="12169"/>
    <cellStyle name="Bad 5 3" xfId="12170"/>
    <cellStyle name="Bad 5 3 10" xfId="12171"/>
    <cellStyle name="Bad 5 3 2" xfId="12172"/>
    <cellStyle name="Bad 5 3 3" xfId="12173"/>
    <cellStyle name="Bad 5 3 4" xfId="12174"/>
    <cellStyle name="Bad 5 3 5" xfId="12175"/>
    <cellStyle name="Bad 5 3 6" xfId="12176"/>
    <cellStyle name="Bad 5 3 7" xfId="12177"/>
    <cellStyle name="Bad 5 3 8" xfId="12178"/>
    <cellStyle name="Bad 5 3 9" xfId="12179"/>
    <cellStyle name="Bad 5 4" xfId="12180"/>
    <cellStyle name="Bad 5 5" xfId="12181"/>
    <cellStyle name="Bad 5 6" xfId="12182"/>
    <cellStyle name="Bad 5 7" xfId="12183"/>
    <cellStyle name="Bad 5 8" xfId="12184"/>
    <cellStyle name="Bad 5 9" xfId="12185"/>
    <cellStyle name="Bad 6" xfId="12186"/>
    <cellStyle name="Bad 6 2" xfId="21480"/>
    <cellStyle name="Bad 7" xfId="12187"/>
    <cellStyle name="Bad 8" xfId="12188"/>
    <cellStyle name="Bad 9" xfId="12189"/>
    <cellStyle name="Blockout" xfId="21481"/>
    <cellStyle name="Blockout 2" xfId="21482"/>
    <cellStyle name="Blockout 2 2" xfId="21483"/>
    <cellStyle name="Blockout 3" xfId="21484"/>
    <cellStyle name="Blockout 3 2" xfId="21485"/>
    <cellStyle name="Blockout 4" xfId="21486"/>
    <cellStyle name="Blockout 4 2" xfId="21487"/>
    <cellStyle name="Blockout 5" xfId="21488"/>
    <cellStyle name="Blockout 5 2" xfId="21489"/>
    <cellStyle name="Blockout 6" xfId="21490"/>
    <cellStyle name="Blockout 6 2" xfId="21491"/>
    <cellStyle name="Blockout 7" xfId="21492"/>
    <cellStyle name="Blockout 7 2" xfId="21493"/>
    <cellStyle name="Blockout 8" xfId="21494"/>
    <cellStyle name="Blockout 8 2" xfId="21495"/>
    <cellStyle name="Blockout 9" xfId="21496"/>
    <cellStyle name="blp_date_mdyyyy" xfId="21497"/>
    <cellStyle name="BM CheckSum" xfId="21498"/>
    <cellStyle name="BM CheckSum 2" xfId="21499"/>
    <cellStyle name="BM CheckSum 2 2" xfId="21500"/>
    <cellStyle name="BM CheckSum 2 2 2" xfId="21501"/>
    <cellStyle name="BM CheckSum 2 3" xfId="21502"/>
    <cellStyle name="BM CheckSum 3" xfId="21503"/>
    <cellStyle name="BM CheckSum 3 2" xfId="21504"/>
    <cellStyle name="BM CheckSum 4" xfId="21505"/>
    <cellStyle name="BM Header Main" xfId="21506"/>
    <cellStyle name="BM Header Main 2" xfId="21507"/>
    <cellStyle name="BM Header Main 2 2" xfId="21508"/>
    <cellStyle name="BM Header Main 3" xfId="21509"/>
    <cellStyle name="BM Header Non-Underlined" xfId="21510"/>
    <cellStyle name="BM Header Non-Underlined 2" xfId="21511"/>
    <cellStyle name="BM Header Non-Underlined 2 2" xfId="21512"/>
    <cellStyle name="BM Header Non-Underlined 3" xfId="21513"/>
    <cellStyle name="BM Header Secondary" xfId="21514"/>
    <cellStyle name="BM Header Secondary 2" xfId="21515"/>
    <cellStyle name="BM Header Secondary 2 2" xfId="21516"/>
    <cellStyle name="BM Header Secondary 3" xfId="21517"/>
    <cellStyle name="BM Header Underlined" xfId="21518"/>
    <cellStyle name="BM Header Underlined 2" xfId="21519"/>
    <cellStyle name="BM Header Underlined 2 2" xfId="21520"/>
    <cellStyle name="BM Header Underlined 2 3" xfId="21521"/>
    <cellStyle name="BM Header Underlined 3" xfId="21522"/>
    <cellStyle name="BM Header Underlined 4" xfId="21523"/>
    <cellStyle name="BM Input" xfId="21524"/>
    <cellStyle name="BM Input 2" xfId="21525"/>
    <cellStyle name="BM Input 2 2" xfId="21526"/>
    <cellStyle name="BM Input 2 2 2" xfId="21527"/>
    <cellStyle name="BM Input 2 2 2 2" xfId="21528"/>
    <cellStyle name="BM Input 2 2 3" xfId="21529"/>
    <cellStyle name="BM Input 2 3" xfId="21530"/>
    <cellStyle name="BM Input 2 3 2" xfId="21531"/>
    <cellStyle name="BM Input 2 4" xfId="21532"/>
    <cellStyle name="BM Input 2 4 2" xfId="21533"/>
    <cellStyle name="BM Input 2 5" xfId="21534"/>
    <cellStyle name="BM Input 3" xfId="21535"/>
    <cellStyle name="BM Input 3 2" xfId="21536"/>
    <cellStyle name="BM Input 3 2 2" xfId="21537"/>
    <cellStyle name="BM Input 3 3" xfId="21538"/>
    <cellStyle name="BM Input 3 3 2" xfId="21539"/>
    <cellStyle name="BM Input 3 4" xfId="21540"/>
    <cellStyle name="BM Input 4" xfId="21541"/>
    <cellStyle name="BM Input 4 2" xfId="21542"/>
    <cellStyle name="BM Input 5" xfId="21543"/>
    <cellStyle name="BM Input 5 2" xfId="21544"/>
    <cellStyle name="BM Input 6" xfId="21545"/>
    <cellStyle name="BM Input 6 2" xfId="21546"/>
    <cellStyle name="BM Input 7" xfId="21547"/>
    <cellStyle name="BM Input 7 2" xfId="21548"/>
    <cellStyle name="BM Input 8" xfId="21549"/>
    <cellStyle name="BM Input External Link" xfId="21550"/>
    <cellStyle name="BM Input External Link 2" xfId="21551"/>
    <cellStyle name="BM Input External Link 2 2" xfId="21552"/>
    <cellStyle name="BM Input External Link 2 2 2" xfId="21553"/>
    <cellStyle name="BM Input External Link 2 2 2 2" xfId="21554"/>
    <cellStyle name="BM Input External Link 2 2 3" xfId="21555"/>
    <cellStyle name="BM Input External Link 2 3" xfId="21556"/>
    <cellStyle name="BM Input External Link 2 3 2" xfId="21557"/>
    <cellStyle name="BM Input External Link 2 4" xfId="21558"/>
    <cellStyle name="BM Input External Link 2 4 2" xfId="21559"/>
    <cellStyle name="BM Input External Link 2 5" xfId="21560"/>
    <cellStyle name="BM Input External Link 3" xfId="21561"/>
    <cellStyle name="BM Input External Link 3 2" xfId="21562"/>
    <cellStyle name="BM Input External Link 3 2 2" xfId="21563"/>
    <cellStyle name="BM Input External Link 3 3" xfId="21564"/>
    <cellStyle name="BM Input External Link 3 3 2" xfId="21565"/>
    <cellStyle name="BM Input External Link 3 4" xfId="21566"/>
    <cellStyle name="BM Input External Link 4" xfId="21567"/>
    <cellStyle name="BM Input External Link 4 2" xfId="21568"/>
    <cellStyle name="BM Input External Link 5" xfId="21569"/>
    <cellStyle name="BM Input External Link 5 2" xfId="21570"/>
    <cellStyle name="BM Input External Link 6" xfId="21571"/>
    <cellStyle name="BM Input External Link 6 2" xfId="21572"/>
    <cellStyle name="BM Input External Link 7" xfId="21573"/>
    <cellStyle name="BM Input External Link 7 2" xfId="21574"/>
    <cellStyle name="BM Input External Link 8" xfId="21575"/>
    <cellStyle name="BM Input Modeller" xfId="21576"/>
    <cellStyle name="BM Input Modeller 2" xfId="21577"/>
    <cellStyle name="BM Input Modeller 2 2" xfId="21578"/>
    <cellStyle name="BM Input Modeller 2 2 2" xfId="21579"/>
    <cellStyle name="BM Input Modeller 2 2 2 2" xfId="21580"/>
    <cellStyle name="BM Input Modeller 2 2 3" xfId="21581"/>
    <cellStyle name="BM Input Modeller 2 3" xfId="21582"/>
    <cellStyle name="BM Input Modeller 2 3 2" xfId="21583"/>
    <cellStyle name="BM Input Modeller 2 4" xfId="21584"/>
    <cellStyle name="BM Input Modeller 2 4 2" xfId="21585"/>
    <cellStyle name="BM Input Modeller 2 5" xfId="21586"/>
    <cellStyle name="BM Input Modeller 3" xfId="21587"/>
    <cellStyle name="BM Input Modeller 3 2" xfId="21588"/>
    <cellStyle name="BM Input Modeller 3 2 2" xfId="21589"/>
    <cellStyle name="BM Input Modeller 3 3" xfId="21590"/>
    <cellStyle name="BM Input Modeller 3 3 2" xfId="21591"/>
    <cellStyle name="BM Input Modeller 3 4" xfId="21592"/>
    <cellStyle name="BM Input Modeller 4" xfId="21593"/>
    <cellStyle name="BM Input Modeller 4 2" xfId="21594"/>
    <cellStyle name="BM Input Modeller 5" xfId="21595"/>
    <cellStyle name="BM Input Modeller 5 2" xfId="21596"/>
    <cellStyle name="BM Input Modeller 6" xfId="21597"/>
    <cellStyle name="BM Input Modeller 6 2" xfId="21598"/>
    <cellStyle name="BM Input Modeller 7" xfId="21599"/>
    <cellStyle name="BM Input Modeller 7 2" xfId="21600"/>
    <cellStyle name="BM Input Modeller 8" xfId="21601"/>
    <cellStyle name="BM Input Static" xfId="21602"/>
    <cellStyle name="BM Input Static 2" xfId="21603"/>
    <cellStyle name="BM Input Static 2 2" xfId="21604"/>
    <cellStyle name="BM Input Static 2 2 2" xfId="21605"/>
    <cellStyle name="BM Input Static 2 2 2 2" xfId="21606"/>
    <cellStyle name="BM Input Static 2 2 3" xfId="21607"/>
    <cellStyle name="BM Input Static 2 3" xfId="21608"/>
    <cellStyle name="BM Input Static 2 3 2" xfId="21609"/>
    <cellStyle name="BM Input Static 2 4" xfId="21610"/>
    <cellStyle name="BM Input Static 2 4 2" xfId="21611"/>
    <cellStyle name="BM Input Static 2 5" xfId="21612"/>
    <cellStyle name="BM Input Static 3" xfId="21613"/>
    <cellStyle name="BM Input Static 3 2" xfId="21614"/>
    <cellStyle name="BM Input Static 3 2 2" xfId="21615"/>
    <cellStyle name="BM Input Static 3 3" xfId="21616"/>
    <cellStyle name="BM Input Static 3 3 2" xfId="21617"/>
    <cellStyle name="BM Input Static 3 4" xfId="21618"/>
    <cellStyle name="BM Input Static 4" xfId="21619"/>
    <cellStyle name="BM Input Static 4 2" xfId="21620"/>
    <cellStyle name="BM Input Static 5" xfId="21621"/>
    <cellStyle name="BM Input Static 5 2" xfId="21622"/>
    <cellStyle name="BM Input Static 6" xfId="21623"/>
    <cellStyle name="BM Input Static 6 2" xfId="21624"/>
    <cellStyle name="BM Input Static 7" xfId="21625"/>
    <cellStyle name="BM Input Static 7 2" xfId="21626"/>
    <cellStyle name="BM Input Static 8" xfId="21627"/>
    <cellStyle name="BM Label" xfId="21628"/>
    <cellStyle name="BM Label 2" xfId="21629"/>
    <cellStyle name="BM Label 2 2" xfId="21630"/>
    <cellStyle name="BM Label 3" xfId="21631"/>
    <cellStyle name="BM UF in Col E" xfId="21632"/>
    <cellStyle name="BM UF in Col E 2" xfId="21633"/>
    <cellStyle name="BM UF in Col E 2 2" xfId="21634"/>
    <cellStyle name="BM UF in Col E 2 2 2" xfId="21635"/>
    <cellStyle name="BM UF in Col E 2 2 2 2" xfId="21636"/>
    <cellStyle name="BM UF in Col E 2 2 3" xfId="21637"/>
    <cellStyle name="BM UF in Col E 2 3" xfId="21638"/>
    <cellStyle name="BM UF in Col E 2 3 2" xfId="21639"/>
    <cellStyle name="BM UF in Col E 2 4" xfId="21640"/>
    <cellStyle name="BM UF in Col E 2 4 2" xfId="21641"/>
    <cellStyle name="BM UF in Col E 2 5" xfId="21642"/>
    <cellStyle name="BM UF in Col E 3" xfId="21643"/>
    <cellStyle name="BM UF in Col E 3 2" xfId="21644"/>
    <cellStyle name="BM UF in Col E 3 2 2" xfId="21645"/>
    <cellStyle name="BM UF in Col E 3 3" xfId="21646"/>
    <cellStyle name="BM UF in Col E 3 3 2" xfId="21647"/>
    <cellStyle name="BM UF in Col E 3 4" xfId="21648"/>
    <cellStyle name="BM UF in Col E 4" xfId="21649"/>
    <cellStyle name="BM UF in Col E 4 2" xfId="21650"/>
    <cellStyle name="BM UF in Col E 5" xfId="21651"/>
    <cellStyle name="BM UF in Col E 5 2" xfId="21652"/>
    <cellStyle name="BM UF in Col E 6" xfId="21653"/>
    <cellStyle name="BM UF in Col E 6 2" xfId="21654"/>
    <cellStyle name="BM UF in Col E 7" xfId="21655"/>
    <cellStyle name="BM UF in Col E 7 2" xfId="21656"/>
    <cellStyle name="BM UF in Col E 8" xfId="21657"/>
    <cellStyle name="BMM_Data Input" xfId="21658"/>
    <cellStyle name="body" xfId="21659"/>
    <cellStyle name="Body 2" xfId="21660"/>
    <cellStyle name="Body 3" xfId="21661"/>
    <cellStyle name="Body_Input" xfId="21662"/>
    <cellStyle name="Brand Default" xfId="21663"/>
    <cellStyle name="Brand Subtitle with Underline" xfId="21664"/>
    <cellStyle name="Brand Subtitle with Underline 2" xfId="21665"/>
    <cellStyle name="Brand Subtitle without Underline" xfId="21666"/>
    <cellStyle name="Brand Title" xfId="21667"/>
    <cellStyle name="c_HardInc " xfId="21668"/>
    <cellStyle name="c_HardInc  2" xfId="21669"/>
    <cellStyle name="C￥AØ_¿μ¾÷CoE² " xfId="21670"/>
    <cellStyle name="Ç¥ÁØ_»ç¾÷ºÎº° ÃÑ°è " xfId="21671"/>
    <cellStyle name="C￥AØ_≫c¾÷ºIº° AN°e " xfId="21672"/>
    <cellStyle name="Ç¥ÁØ_0N-HANDLING " xfId="21673"/>
    <cellStyle name="C￥AØ_5-1±¤°i " xfId="21674"/>
    <cellStyle name="Ç¥ÁØ_5-1±¤°í " xfId="21675"/>
    <cellStyle name="C￥AØ_5-1±¤°i  2" xfId="21676"/>
    <cellStyle name="Ç¥ÁØ_5-1±¤°í  2" xfId="21677"/>
    <cellStyle name="C￥AØ_Ay°eC￥(2¿u) " xfId="21678"/>
    <cellStyle name="Ç¥ÁØ_Áý°èÇ¥(2¿ù) " xfId="21679"/>
    <cellStyle name="C￥AØ_Ay°eC￥(2¿u)  2" xfId="21680"/>
    <cellStyle name="Ç¥ÁØ_Áý°èÇ¥(2¿ù)  2" xfId="21681"/>
    <cellStyle name="C￥AØ_CoAo¹yAI °A¾×¿ⓒ½A " xfId="21682"/>
    <cellStyle name="Ç¥ÁØ_Sheet1_¿µ¾÷ÇöÈ² " xfId="21683"/>
    <cellStyle name="Calc_1st Column" xfId="21684"/>
    <cellStyle name="Calcs_Divider" xfId="12190"/>
    <cellStyle name="Calculation $" xfId="21685"/>
    <cellStyle name="Calculation %" xfId="21686"/>
    <cellStyle name="Calculation 10" xfId="12191"/>
    <cellStyle name="Calculation 11" xfId="12192"/>
    <cellStyle name="Calculation 12" xfId="12193"/>
    <cellStyle name="Calculation 13" xfId="12194"/>
    <cellStyle name="Calculation 14" xfId="12195"/>
    <cellStyle name="Calculation 14 2" xfId="12196"/>
    <cellStyle name="Calculation 14 3" xfId="12197"/>
    <cellStyle name="Calculation 15" xfId="12198"/>
    <cellStyle name="Calculation 16" xfId="12199"/>
    <cellStyle name="Calculation 17" xfId="12200"/>
    <cellStyle name="Calculation 18" xfId="12201"/>
    <cellStyle name="Calculation 19" xfId="12202"/>
    <cellStyle name="Calculation 2" xfId="12203"/>
    <cellStyle name="Calculation 2 10" xfId="12204"/>
    <cellStyle name="Calculation 2 10 10" xfId="12205"/>
    <cellStyle name="Calculation 2 10 2" xfId="12206"/>
    <cellStyle name="Calculation 2 10 2 10" xfId="12207"/>
    <cellStyle name="Calculation 2 10 2 2" xfId="12208"/>
    <cellStyle name="Calculation 2 10 2 3" xfId="12209"/>
    <cellStyle name="Calculation 2 10 2 4" xfId="12210"/>
    <cellStyle name="Calculation 2 10 2 5" xfId="12211"/>
    <cellStyle name="Calculation 2 10 2 6" xfId="12212"/>
    <cellStyle name="Calculation 2 10 2 7" xfId="12213"/>
    <cellStyle name="Calculation 2 10 2 8" xfId="12214"/>
    <cellStyle name="Calculation 2 10 2 9" xfId="12215"/>
    <cellStyle name="Calculation 2 10 3" xfId="12216"/>
    <cellStyle name="Calculation 2 10 4" xfId="12217"/>
    <cellStyle name="Calculation 2 10 5" xfId="12218"/>
    <cellStyle name="Calculation 2 10 6" xfId="12219"/>
    <cellStyle name="Calculation 2 10 7" xfId="12220"/>
    <cellStyle name="Calculation 2 10 8" xfId="12221"/>
    <cellStyle name="Calculation 2 10 9" xfId="12222"/>
    <cellStyle name="Calculation 2 11" xfId="12223"/>
    <cellStyle name="Calculation 2 11 10" xfId="12224"/>
    <cellStyle name="Calculation 2 11 2" xfId="12225"/>
    <cellStyle name="Calculation 2 11 2 10" xfId="12226"/>
    <cellStyle name="Calculation 2 11 2 2" xfId="12227"/>
    <cellStyle name="Calculation 2 11 2 3" xfId="12228"/>
    <cellStyle name="Calculation 2 11 2 4" xfId="12229"/>
    <cellStyle name="Calculation 2 11 2 5" xfId="12230"/>
    <cellStyle name="Calculation 2 11 2 6" xfId="12231"/>
    <cellStyle name="Calculation 2 11 2 7" xfId="12232"/>
    <cellStyle name="Calculation 2 11 2 8" xfId="12233"/>
    <cellStyle name="Calculation 2 11 2 9" xfId="12234"/>
    <cellStyle name="Calculation 2 11 3" xfId="12235"/>
    <cellStyle name="Calculation 2 11 4" xfId="12236"/>
    <cellStyle name="Calculation 2 11 5" xfId="12237"/>
    <cellStyle name="Calculation 2 11 6" xfId="12238"/>
    <cellStyle name="Calculation 2 11 7" xfId="12239"/>
    <cellStyle name="Calculation 2 11 8" xfId="12240"/>
    <cellStyle name="Calculation 2 11 9" xfId="12241"/>
    <cellStyle name="Calculation 2 12" xfId="12242"/>
    <cellStyle name="Calculation 2 13" xfId="12243"/>
    <cellStyle name="Calculation 2 14" xfId="12244"/>
    <cellStyle name="Calculation 2 15" xfId="12245"/>
    <cellStyle name="Calculation 2 16" xfId="12246"/>
    <cellStyle name="Calculation 2 17" xfId="12247"/>
    <cellStyle name="Calculation 2 18" xfId="12248"/>
    <cellStyle name="Calculation 2 2" xfId="12249"/>
    <cellStyle name="Calculation 2 2 10" xfId="12250"/>
    <cellStyle name="Calculation 2 2 11" xfId="12251"/>
    <cellStyle name="Calculation 2 2 12" xfId="12252"/>
    <cellStyle name="Calculation 2 2 12 10" xfId="12253"/>
    <cellStyle name="Calculation 2 2 12 2" xfId="12254"/>
    <cellStyle name="Calculation 2 2 12 3" xfId="12255"/>
    <cellStyle name="Calculation 2 2 12 4" xfId="12256"/>
    <cellStyle name="Calculation 2 2 12 5" xfId="12257"/>
    <cellStyle name="Calculation 2 2 12 6" xfId="12258"/>
    <cellStyle name="Calculation 2 2 12 7" xfId="12259"/>
    <cellStyle name="Calculation 2 2 12 8" xfId="12260"/>
    <cellStyle name="Calculation 2 2 12 9" xfId="12261"/>
    <cellStyle name="Calculation 2 2 13" xfId="12262"/>
    <cellStyle name="Calculation 2 2 14" xfId="12263"/>
    <cellStyle name="Calculation 2 2 15" xfId="12264"/>
    <cellStyle name="Calculation 2 2 16" xfId="12265"/>
    <cellStyle name="Calculation 2 2 17" xfId="12266"/>
    <cellStyle name="Calculation 2 2 18" xfId="12267"/>
    <cellStyle name="Calculation 2 2 19" xfId="12268"/>
    <cellStyle name="Calculation 2 2 2" xfId="12269"/>
    <cellStyle name="Calculation 2 2 2 2" xfId="12270"/>
    <cellStyle name="Calculation 2 2 2 2 10" xfId="12271"/>
    <cellStyle name="Calculation 2 2 2 2 11" xfId="12272"/>
    <cellStyle name="Calculation 2 2 2 2 12" xfId="12273"/>
    <cellStyle name="Calculation 2 2 2 2 13" xfId="12274"/>
    <cellStyle name="Calculation 2 2 2 2 14" xfId="12275"/>
    <cellStyle name="Calculation 2 2 2 2 2" xfId="12276"/>
    <cellStyle name="Calculation 2 2 2 2 2 2" xfId="12277"/>
    <cellStyle name="Calculation 2 2 2 2 3" xfId="12278"/>
    <cellStyle name="Calculation 2 2 2 2 4" xfId="12279"/>
    <cellStyle name="Calculation 2 2 2 2 5" xfId="12280"/>
    <cellStyle name="Calculation 2 2 2 2 6" xfId="12281"/>
    <cellStyle name="Calculation 2 2 2 2 6 10" xfId="12282"/>
    <cellStyle name="Calculation 2 2 2 2 6 2" xfId="12283"/>
    <cellStyle name="Calculation 2 2 2 2 6 3" xfId="12284"/>
    <cellStyle name="Calculation 2 2 2 2 6 4" xfId="12285"/>
    <cellStyle name="Calculation 2 2 2 2 6 5" xfId="12286"/>
    <cellStyle name="Calculation 2 2 2 2 6 6" xfId="12287"/>
    <cellStyle name="Calculation 2 2 2 2 6 7" xfId="12288"/>
    <cellStyle name="Calculation 2 2 2 2 6 8" xfId="12289"/>
    <cellStyle name="Calculation 2 2 2 2 6 9" xfId="12290"/>
    <cellStyle name="Calculation 2 2 2 2 7" xfId="12291"/>
    <cellStyle name="Calculation 2 2 2 2 8" xfId="12292"/>
    <cellStyle name="Calculation 2 2 2 2 9" xfId="12293"/>
    <cellStyle name="Calculation 2 2 2 3" xfId="12294"/>
    <cellStyle name="Calculation 2 2 2 3 10" xfId="12295"/>
    <cellStyle name="Calculation 2 2 2 3 11" xfId="12296"/>
    <cellStyle name="Calculation 2 2 2 3 2" xfId="12297"/>
    <cellStyle name="Calculation 2 2 2 3 3" xfId="12298"/>
    <cellStyle name="Calculation 2 2 2 3 4" xfId="12299"/>
    <cellStyle name="Calculation 2 2 2 3 5" xfId="12300"/>
    <cellStyle name="Calculation 2 2 2 3 6" xfId="12301"/>
    <cellStyle name="Calculation 2 2 2 3 7" xfId="12302"/>
    <cellStyle name="Calculation 2 2 2 3 8" xfId="12303"/>
    <cellStyle name="Calculation 2 2 2 3 9" xfId="12304"/>
    <cellStyle name="Calculation 2 2 2 4" xfId="12305"/>
    <cellStyle name="Calculation 2 2 2 4 10" xfId="12306"/>
    <cellStyle name="Calculation 2 2 2 4 2" xfId="12307"/>
    <cellStyle name="Calculation 2 2 2 4 2 10" xfId="12308"/>
    <cellStyle name="Calculation 2 2 2 4 2 2" xfId="12309"/>
    <cellStyle name="Calculation 2 2 2 4 2 3" xfId="12310"/>
    <cellStyle name="Calculation 2 2 2 4 2 4" xfId="12311"/>
    <cellStyle name="Calculation 2 2 2 4 2 5" xfId="12312"/>
    <cellStyle name="Calculation 2 2 2 4 2 6" xfId="12313"/>
    <cellStyle name="Calculation 2 2 2 4 2 7" xfId="12314"/>
    <cellStyle name="Calculation 2 2 2 4 2 8" xfId="12315"/>
    <cellStyle name="Calculation 2 2 2 4 2 9" xfId="12316"/>
    <cellStyle name="Calculation 2 2 2 4 3" xfId="12317"/>
    <cellStyle name="Calculation 2 2 2 4 4" xfId="12318"/>
    <cellStyle name="Calculation 2 2 2 4 5" xfId="12319"/>
    <cellStyle name="Calculation 2 2 2 4 6" xfId="12320"/>
    <cellStyle name="Calculation 2 2 2 4 7" xfId="12321"/>
    <cellStyle name="Calculation 2 2 2 4 8" xfId="12322"/>
    <cellStyle name="Calculation 2 2 2 4 9" xfId="12323"/>
    <cellStyle name="Calculation 2 2 2 5" xfId="12324"/>
    <cellStyle name="Calculation 2 2 2 5 10" xfId="12325"/>
    <cellStyle name="Calculation 2 2 2 5 2" xfId="12326"/>
    <cellStyle name="Calculation 2 2 2 5 2 10" xfId="12327"/>
    <cellStyle name="Calculation 2 2 2 5 2 2" xfId="12328"/>
    <cellStyle name="Calculation 2 2 2 5 2 3" xfId="12329"/>
    <cellStyle name="Calculation 2 2 2 5 2 4" xfId="12330"/>
    <cellStyle name="Calculation 2 2 2 5 2 5" xfId="12331"/>
    <cellStyle name="Calculation 2 2 2 5 2 6" xfId="12332"/>
    <cellStyle name="Calculation 2 2 2 5 2 7" xfId="12333"/>
    <cellStyle name="Calculation 2 2 2 5 2 8" xfId="12334"/>
    <cellStyle name="Calculation 2 2 2 5 2 9" xfId="12335"/>
    <cellStyle name="Calculation 2 2 2 5 3" xfId="12336"/>
    <cellStyle name="Calculation 2 2 2 5 4" xfId="12337"/>
    <cellStyle name="Calculation 2 2 2 5 5" xfId="12338"/>
    <cellStyle name="Calculation 2 2 2 5 6" xfId="12339"/>
    <cellStyle name="Calculation 2 2 2 5 7" xfId="12340"/>
    <cellStyle name="Calculation 2 2 2 5 8" xfId="12341"/>
    <cellStyle name="Calculation 2 2 2 5 9" xfId="12342"/>
    <cellStyle name="Calculation 2 2 20" xfId="12343"/>
    <cellStyle name="Calculation 2 2 3" xfId="12344"/>
    <cellStyle name="Calculation 2 2 4" xfId="12345"/>
    <cellStyle name="Calculation 2 2 5" xfId="12346"/>
    <cellStyle name="Calculation 2 2 6" xfId="12347"/>
    <cellStyle name="Calculation 2 2 7" xfId="12348"/>
    <cellStyle name="Calculation 2 2 8" xfId="12349"/>
    <cellStyle name="Calculation 2 2 9" xfId="12350"/>
    <cellStyle name="Calculation 2 2 9 2" xfId="12351"/>
    <cellStyle name="Calculation 2 3" xfId="12352"/>
    <cellStyle name="Calculation 2 3 2" xfId="12353"/>
    <cellStyle name="Calculation 2 3 2 10" xfId="12354"/>
    <cellStyle name="Calculation 2 3 2 2" xfId="12355"/>
    <cellStyle name="Calculation 2 3 2 2 10" xfId="12356"/>
    <cellStyle name="Calculation 2 3 2 2 2" xfId="12357"/>
    <cellStyle name="Calculation 2 3 2 2 3" xfId="12358"/>
    <cellStyle name="Calculation 2 3 2 2 4" xfId="12359"/>
    <cellStyle name="Calculation 2 3 2 2 5" xfId="12360"/>
    <cellStyle name="Calculation 2 3 2 2 6" xfId="12361"/>
    <cellStyle name="Calculation 2 3 2 2 7" xfId="12362"/>
    <cellStyle name="Calculation 2 3 2 2 8" xfId="12363"/>
    <cellStyle name="Calculation 2 3 2 2 9" xfId="12364"/>
    <cellStyle name="Calculation 2 3 2 3" xfId="12365"/>
    <cellStyle name="Calculation 2 3 2 4" xfId="12366"/>
    <cellStyle name="Calculation 2 3 2 5" xfId="12367"/>
    <cellStyle name="Calculation 2 3 2 6" xfId="12368"/>
    <cellStyle name="Calculation 2 3 2 7" xfId="12369"/>
    <cellStyle name="Calculation 2 3 2 8" xfId="12370"/>
    <cellStyle name="Calculation 2 3 2 9" xfId="12371"/>
    <cellStyle name="Calculation 2 4" xfId="12372"/>
    <cellStyle name="Calculation 2 4 10" xfId="12373"/>
    <cellStyle name="Calculation 2 4 2" xfId="12374"/>
    <cellStyle name="Calculation 2 4 2 10" xfId="12375"/>
    <cellStyle name="Calculation 2 4 2 2" xfId="12376"/>
    <cellStyle name="Calculation 2 4 2 3" xfId="12377"/>
    <cellStyle name="Calculation 2 4 2 4" xfId="12378"/>
    <cellStyle name="Calculation 2 4 2 5" xfId="12379"/>
    <cellStyle name="Calculation 2 4 2 6" xfId="12380"/>
    <cellStyle name="Calculation 2 4 2 7" xfId="12381"/>
    <cellStyle name="Calculation 2 4 2 8" xfId="12382"/>
    <cellStyle name="Calculation 2 4 2 9" xfId="12383"/>
    <cellStyle name="Calculation 2 4 3" xfId="12384"/>
    <cellStyle name="Calculation 2 4 4" xfId="12385"/>
    <cellStyle name="Calculation 2 4 5" xfId="12386"/>
    <cellStyle name="Calculation 2 4 6" xfId="12387"/>
    <cellStyle name="Calculation 2 4 7" xfId="12388"/>
    <cellStyle name="Calculation 2 4 8" xfId="12389"/>
    <cellStyle name="Calculation 2 4 9" xfId="12390"/>
    <cellStyle name="Calculation 2 5" xfId="12391"/>
    <cellStyle name="Calculation 2 5 10" xfId="12392"/>
    <cellStyle name="Calculation 2 5 2" xfId="12393"/>
    <cellStyle name="Calculation 2 5 2 10" xfId="12394"/>
    <cellStyle name="Calculation 2 5 2 2" xfId="12395"/>
    <cellStyle name="Calculation 2 5 2 3" xfId="12396"/>
    <cellStyle name="Calculation 2 5 2 4" xfId="12397"/>
    <cellStyle name="Calculation 2 5 2 5" xfId="12398"/>
    <cellStyle name="Calculation 2 5 2 6" xfId="12399"/>
    <cellStyle name="Calculation 2 5 2 7" xfId="12400"/>
    <cellStyle name="Calculation 2 5 2 8" xfId="12401"/>
    <cellStyle name="Calculation 2 5 2 9" xfId="12402"/>
    <cellStyle name="Calculation 2 5 3" xfId="12403"/>
    <cellStyle name="Calculation 2 5 4" xfId="12404"/>
    <cellStyle name="Calculation 2 5 5" xfId="12405"/>
    <cellStyle name="Calculation 2 5 6" xfId="12406"/>
    <cellStyle name="Calculation 2 5 7" xfId="12407"/>
    <cellStyle name="Calculation 2 5 8" xfId="12408"/>
    <cellStyle name="Calculation 2 5 9" xfId="12409"/>
    <cellStyle name="Calculation 2 6" xfId="12410"/>
    <cellStyle name="Calculation 2 6 10" xfId="12411"/>
    <cellStyle name="Calculation 2 6 2" xfId="12412"/>
    <cellStyle name="Calculation 2 6 2 10" xfId="12413"/>
    <cellStyle name="Calculation 2 6 2 2" xfId="12414"/>
    <cellStyle name="Calculation 2 6 2 3" xfId="12415"/>
    <cellStyle name="Calculation 2 6 2 4" xfId="12416"/>
    <cellStyle name="Calculation 2 6 2 5" xfId="12417"/>
    <cellStyle name="Calculation 2 6 2 6" xfId="12418"/>
    <cellStyle name="Calculation 2 6 2 7" xfId="12419"/>
    <cellStyle name="Calculation 2 6 2 8" xfId="12420"/>
    <cellStyle name="Calculation 2 6 2 9" xfId="12421"/>
    <cellStyle name="Calculation 2 6 3" xfId="12422"/>
    <cellStyle name="Calculation 2 6 4" xfId="12423"/>
    <cellStyle name="Calculation 2 6 5" xfId="12424"/>
    <cellStyle name="Calculation 2 6 6" xfId="12425"/>
    <cellStyle name="Calculation 2 6 7" xfId="12426"/>
    <cellStyle name="Calculation 2 6 8" xfId="12427"/>
    <cellStyle name="Calculation 2 6 9" xfId="12428"/>
    <cellStyle name="Calculation 2 7" xfId="12429"/>
    <cellStyle name="Calculation 2 7 10" xfId="12430"/>
    <cellStyle name="Calculation 2 7 2" xfId="12431"/>
    <cellStyle name="Calculation 2 7 2 10" xfId="12432"/>
    <cellStyle name="Calculation 2 7 2 2" xfId="12433"/>
    <cellStyle name="Calculation 2 7 2 3" xfId="12434"/>
    <cellStyle name="Calculation 2 7 2 4" xfId="12435"/>
    <cellStyle name="Calculation 2 7 2 5" xfId="12436"/>
    <cellStyle name="Calculation 2 7 2 6" xfId="12437"/>
    <cellStyle name="Calculation 2 7 2 7" xfId="12438"/>
    <cellStyle name="Calculation 2 7 2 8" xfId="12439"/>
    <cellStyle name="Calculation 2 7 2 9" xfId="12440"/>
    <cellStyle name="Calculation 2 7 3" xfId="12441"/>
    <cellStyle name="Calculation 2 7 4" xfId="12442"/>
    <cellStyle name="Calculation 2 7 5" xfId="12443"/>
    <cellStyle name="Calculation 2 7 6" xfId="12444"/>
    <cellStyle name="Calculation 2 7 7" xfId="12445"/>
    <cellStyle name="Calculation 2 7 8" xfId="12446"/>
    <cellStyle name="Calculation 2 7 9" xfId="12447"/>
    <cellStyle name="Calculation 2 8" xfId="12448"/>
    <cellStyle name="Calculation 2 8 10" xfId="12449"/>
    <cellStyle name="Calculation 2 8 2" xfId="12450"/>
    <cellStyle name="Calculation 2 8 2 10" xfId="12451"/>
    <cellStyle name="Calculation 2 8 2 2" xfId="12452"/>
    <cellStyle name="Calculation 2 8 2 3" xfId="12453"/>
    <cellStyle name="Calculation 2 8 2 4" xfId="12454"/>
    <cellStyle name="Calculation 2 8 2 5" xfId="12455"/>
    <cellStyle name="Calculation 2 8 2 6" xfId="12456"/>
    <cellStyle name="Calculation 2 8 2 7" xfId="12457"/>
    <cellStyle name="Calculation 2 8 2 8" xfId="12458"/>
    <cellStyle name="Calculation 2 8 2 9" xfId="12459"/>
    <cellStyle name="Calculation 2 8 3" xfId="12460"/>
    <cellStyle name="Calculation 2 8 4" xfId="12461"/>
    <cellStyle name="Calculation 2 8 5" xfId="12462"/>
    <cellStyle name="Calculation 2 8 6" xfId="12463"/>
    <cellStyle name="Calculation 2 8 7" xfId="12464"/>
    <cellStyle name="Calculation 2 8 8" xfId="12465"/>
    <cellStyle name="Calculation 2 8 9" xfId="12466"/>
    <cellStyle name="Calculation 2 9" xfId="12467"/>
    <cellStyle name="Calculation 2 9 10" xfId="12468"/>
    <cellStyle name="Calculation 2 9 11" xfId="12469"/>
    <cellStyle name="Calculation 2 9 2" xfId="12470"/>
    <cellStyle name="Calculation 2 9 3" xfId="12471"/>
    <cellStyle name="Calculation 2 9 4" xfId="12472"/>
    <cellStyle name="Calculation 2 9 5" xfId="12473"/>
    <cellStyle name="Calculation 2 9 6" xfId="12474"/>
    <cellStyle name="Calculation 2 9 7" xfId="12475"/>
    <cellStyle name="Calculation 2 9 8" xfId="12476"/>
    <cellStyle name="Calculation 2 9 9" xfId="12477"/>
    <cellStyle name="Calculation 20" xfId="12478"/>
    <cellStyle name="Calculation 21" xfId="12479"/>
    <cellStyle name="Calculation 3" xfId="12480"/>
    <cellStyle name="Calculation 3 10" xfId="12481"/>
    <cellStyle name="Calculation 3 11" xfId="12482"/>
    <cellStyle name="Calculation 3 12" xfId="12483"/>
    <cellStyle name="Calculation 3 13" xfId="12484"/>
    <cellStyle name="Calculation 3 14" xfId="12485"/>
    <cellStyle name="Calculation 3 15" xfId="12486"/>
    <cellStyle name="Calculation 3 16" xfId="12487"/>
    <cellStyle name="Calculation 3 17" xfId="12488"/>
    <cellStyle name="Calculation 3 2" xfId="12489"/>
    <cellStyle name="Calculation 3 2 2" xfId="12490"/>
    <cellStyle name="Calculation 3 2 2 10" xfId="12491"/>
    <cellStyle name="Calculation 3 2 2 2" xfId="12492"/>
    <cellStyle name="Calculation 3 2 2 2 10" xfId="12493"/>
    <cellStyle name="Calculation 3 2 2 2 2" xfId="12494"/>
    <cellStyle name="Calculation 3 2 2 2 3" xfId="12495"/>
    <cellStyle name="Calculation 3 2 2 2 4" xfId="12496"/>
    <cellStyle name="Calculation 3 2 2 2 5" xfId="12497"/>
    <cellStyle name="Calculation 3 2 2 2 6" xfId="12498"/>
    <cellStyle name="Calculation 3 2 2 2 7" xfId="12499"/>
    <cellStyle name="Calculation 3 2 2 2 8" xfId="12500"/>
    <cellStyle name="Calculation 3 2 2 2 9" xfId="12501"/>
    <cellStyle name="Calculation 3 2 2 3" xfId="12502"/>
    <cellStyle name="Calculation 3 2 2 4" xfId="12503"/>
    <cellStyle name="Calculation 3 2 2 5" xfId="12504"/>
    <cellStyle name="Calculation 3 2 2 6" xfId="12505"/>
    <cellStyle name="Calculation 3 2 2 7" xfId="12506"/>
    <cellStyle name="Calculation 3 2 2 8" xfId="12507"/>
    <cellStyle name="Calculation 3 2 2 9" xfId="12508"/>
    <cellStyle name="Calculation 3 3" xfId="12509"/>
    <cellStyle name="Calculation 3 3 10" xfId="12510"/>
    <cellStyle name="Calculation 3 3 2" xfId="12511"/>
    <cellStyle name="Calculation 3 3 2 10" xfId="12512"/>
    <cellStyle name="Calculation 3 3 2 2" xfId="12513"/>
    <cellStyle name="Calculation 3 3 2 3" xfId="12514"/>
    <cellStyle name="Calculation 3 3 2 4" xfId="12515"/>
    <cellStyle name="Calculation 3 3 2 5" xfId="12516"/>
    <cellStyle name="Calculation 3 3 2 6" xfId="12517"/>
    <cellStyle name="Calculation 3 3 2 7" xfId="12518"/>
    <cellStyle name="Calculation 3 3 2 8" xfId="12519"/>
    <cellStyle name="Calculation 3 3 2 9" xfId="12520"/>
    <cellStyle name="Calculation 3 3 3" xfId="12521"/>
    <cellStyle name="Calculation 3 3 4" xfId="12522"/>
    <cellStyle name="Calculation 3 3 5" xfId="12523"/>
    <cellStyle name="Calculation 3 3 6" xfId="12524"/>
    <cellStyle name="Calculation 3 3 7" xfId="12525"/>
    <cellStyle name="Calculation 3 3 8" xfId="12526"/>
    <cellStyle name="Calculation 3 3 9" xfId="12527"/>
    <cellStyle name="Calculation 3 4" xfId="12528"/>
    <cellStyle name="Calculation 3 4 10" xfId="12529"/>
    <cellStyle name="Calculation 3 4 2" xfId="12530"/>
    <cellStyle name="Calculation 3 4 2 10" xfId="12531"/>
    <cellStyle name="Calculation 3 4 2 2" xfId="12532"/>
    <cellStyle name="Calculation 3 4 2 3" xfId="12533"/>
    <cellStyle name="Calculation 3 4 2 4" xfId="12534"/>
    <cellStyle name="Calculation 3 4 2 5" xfId="12535"/>
    <cellStyle name="Calculation 3 4 2 6" xfId="12536"/>
    <cellStyle name="Calculation 3 4 2 7" xfId="12537"/>
    <cellStyle name="Calculation 3 4 2 8" xfId="12538"/>
    <cellStyle name="Calculation 3 4 2 9" xfId="12539"/>
    <cellStyle name="Calculation 3 4 3" xfId="12540"/>
    <cellStyle name="Calculation 3 4 4" xfId="12541"/>
    <cellStyle name="Calculation 3 4 5" xfId="12542"/>
    <cellStyle name="Calculation 3 4 6" xfId="12543"/>
    <cellStyle name="Calculation 3 4 7" xfId="12544"/>
    <cellStyle name="Calculation 3 4 8" xfId="12545"/>
    <cellStyle name="Calculation 3 4 9" xfId="12546"/>
    <cellStyle name="Calculation 3 5" xfId="12547"/>
    <cellStyle name="Calculation 3 5 10" xfId="12548"/>
    <cellStyle name="Calculation 3 5 2" xfId="12549"/>
    <cellStyle name="Calculation 3 5 2 10" xfId="12550"/>
    <cellStyle name="Calculation 3 5 2 2" xfId="12551"/>
    <cellStyle name="Calculation 3 5 2 3" xfId="12552"/>
    <cellStyle name="Calculation 3 5 2 4" xfId="12553"/>
    <cellStyle name="Calculation 3 5 2 5" xfId="12554"/>
    <cellStyle name="Calculation 3 5 2 6" xfId="12555"/>
    <cellStyle name="Calculation 3 5 2 7" xfId="12556"/>
    <cellStyle name="Calculation 3 5 2 8" xfId="12557"/>
    <cellStyle name="Calculation 3 5 2 9" xfId="12558"/>
    <cellStyle name="Calculation 3 5 3" xfId="12559"/>
    <cellStyle name="Calculation 3 5 4" xfId="12560"/>
    <cellStyle name="Calculation 3 5 5" xfId="12561"/>
    <cellStyle name="Calculation 3 5 6" xfId="12562"/>
    <cellStyle name="Calculation 3 5 7" xfId="12563"/>
    <cellStyle name="Calculation 3 5 8" xfId="12564"/>
    <cellStyle name="Calculation 3 5 9" xfId="12565"/>
    <cellStyle name="Calculation 3 6" xfId="12566"/>
    <cellStyle name="Calculation 3 6 10" xfId="12567"/>
    <cellStyle name="Calculation 3 6 2" xfId="12568"/>
    <cellStyle name="Calculation 3 6 2 10" xfId="12569"/>
    <cellStyle name="Calculation 3 6 2 2" xfId="12570"/>
    <cellStyle name="Calculation 3 6 2 3" xfId="12571"/>
    <cellStyle name="Calculation 3 6 2 4" xfId="12572"/>
    <cellStyle name="Calculation 3 6 2 5" xfId="12573"/>
    <cellStyle name="Calculation 3 6 2 6" xfId="12574"/>
    <cellStyle name="Calculation 3 6 2 7" xfId="12575"/>
    <cellStyle name="Calculation 3 6 2 8" xfId="12576"/>
    <cellStyle name="Calculation 3 6 2 9" xfId="12577"/>
    <cellStyle name="Calculation 3 6 3" xfId="12578"/>
    <cellStyle name="Calculation 3 6 4" xfId="12579"/>
    <cellStyle name="Calculation 3 6 5" xfId="12580"/>
    <cellStyle name="Calculation 3 6 6" xfId="12581"/>
    <cellStyle name="Calculation 3 6 7" xfId="12582"/>
    <cellStyle name="Calculation 3 6 8" xfId="12583"/>
    <cellStyle name="Calculation 3 6 9" xfId="12584"/>
    <cellStyle name="Calculation 3 7" xfId="12585"/>
    <cellStyle name="Calculation 3 7 10" xfId="12586"/>
    <cellStyle name="Calculation 3 7 2" xfId="12587"/>
    <cellStyle name="Calculation 3 7 2 10" xfId="12588"/>
    <cellStyle name="Calculation 3 7 2 2" xfId="12589"/>
    <cellStyle name="Calculation 3 7 2 3" xfId="12590"/>
    <cellStyle name="Calculation 3 7 2 4" xfId="12591"/>
    <cellStyle name="Calculation 3 7 2 5" xfId="12592"/>
    <cellStyle name="Calculation 3 7 2 6" xfId="12593"/>
    <cellStyle name="Calculation 3 7 2 7" xfId="12594"/>
    <cellStyle name="Calculation 3 7 2 8" xfId="12595"/>
    <cellStyle name="Calculation 3 7 2 9" xfId="12596"/>
    <cellStyle name="Calculation 3 7 3" xfId="12597"/>
    <cellStyle name="Calculation 3 7 4" xfId="12598"/>
    <cellStyle name="Calculation 3 7 5" xfId="12599"/>
    <cellStyle name="Calculation 3 7 6" xfId="12600"/>
    <cellStyle name="Calculation 3 7 7" xfId="12601"/>
    <cellStyle name="Calculation 3 7 8" xfId="12602"/>
    <cellStyle name="Calculation 3 7 9" xfId="12603"/>
    <cellStyle name="Calculation 3 8" xfId="12604"/>
    <cellStyle name="Calculation 3 8 10" xfId="12605"/>
    <cellStyle name="Calculation 3 8 2" xfId="12606"/>
    <cellStyle name="Calculation 3 8 2 10" xfId="12607"/>
    <cellStyle name="Calculation 3 8 2 2" xfId="12608"/>
    <cellStyle name="Calculation 3 8 2 3" xfId="12609"/>
    <cellStyle name="Calculation 3 8 2 4" xfId="12610"/>
    <cellStyle name="Calculation 3 8 2 5" xfId="12611"/>
    <cellStyle name="Calculation 3 8 2 6" xfId="12612"/>
    <cellStyle name="Calculation 3 8 2 7" xfId="12613"/>
    <cellStyle name="Calculation 3 8 2 8" xfId="12614"/>
    <cellStyle name="Calculation 3 8 2 9" xfId="12615"/>
    <cellStyle name="Calculation 3 8 3" xfId="12616"/>
    <cellStyle name="Calculation 3 8 4" xfId="12617"/>
    <cellStyle name="Calculation 3 8 5" xfId="12618"/>
    <cellStyle name="Calculation 3 8 6" xfId="12619"/>
    <cellStyle name="Calculation 3 8 7" xfId="12620"/>
    <cellStyle name="Calculation 3 8 8" xfId="12621"/>
    <cellStyle name="Calculation 3 8 9" xfId="12622"/>
    <cellStyle name="Calculation 3 9" xfId="12623"/>
    <cellStyle name="Calculation 3 9 10" xfId="12624"/>
    <cellStyle name="Calculation 3 9 2" xfId="12625"/>
    <cellStyle name="Calculation 3 9 3" xfId="12626"/>
    <cellStyle name="Calculation 3 9 4" xfId="12627"/>
    <cellStyle name="Calculation 3 9 5" xfId="12628"/>
    <cellStyle name="Calculation 3 9 6" xfId="12629"/>
    <cellStyle name="Calculation 3 9 7" xfId="12630"/>
    <cellStyle name="Calculation 3 9 8" xfId="12631"/>
    <cellStyle name="Calculation 3 9 9" xfId="12632"/>
    <cellStyle name="Calculation 4" xfId="12633"/>
    <cellStyle name="Calculation 4 10" xfId="12634"/>
    <cellStyle name="Calculation 4 2" xfId="12635"/>
    <cellStyle name="Calculation 4 2 10" xfId="12636"/>
    <cellStyle name="Calculation 4 2 2" xfId="12637"/>
    <cellStyle name="Calculation 4 2 3" xfId="12638"/>
    <cellStyle name="Calculation 4 2 4" xfId="12639"/>
    <cellStyle name="Calculation 4 2 5" xfId="12640"/>
    <cellStyle name="Calculation 4 2 6" xfId="12641"/>
    <cellStyle name="Calculation 4 2 7" xfId="12642"/>
    <cellStyle name="Calculation 4 2 8" xfId="12643"/>
    <cellStyle name="Calculation 4 2 9" xfId="12644"/>
    <cellStyle name="Calculation 4 3" xfId="12645"/>
    <cellStyle name="Calculation 4 4" xfId="12646"/>
    <cellStyle name="Calculation 4 5" xfId="12647"/>
    <cellStyle name="Calculation 4 6" xfId="12648"/>
    <cellStyle name="Calculation 4 7" xfId="12649"/>
    <cellStyle name="Calculation 4 8" xfId="12650"/>
    <cellStyle name="Calculation 4 9" xfId="12651"/>
    <cellStyle name="Calculation 5" xfId="12652"/>
    <cellStyle name="Calculation 5 10" xfId="12653"/>
    <cellStyle name="Calculation 5 11" xfId="12654"/>
    <cellStyle name="Calculation 5 2" xfId="12655"/>
    <cellStyle name="Calculation 5 3" xfId="12656"/>
    <cellStyle name="Calculation 5 3 10" xfId="12657"/>
    <cellStyle name="Calculation 5 3 2" xfId="12658"/>
    <cellStyle name="Calculation 5 3 3" xfId="12659"/>
    <cellStyle name="Calculation 5 3 4" xfId="12660"/>
    <cellStyle name="Calculation 5 3 5" xfId="12661"/>
    <cellStyle name="Calculation 5 3 6" xfId="12662"/>
    <cellStyle name="Calculation 5 3 7" xfId="12663"/>
    <cellStyle name="Calculation 5 3 8" xfId="12664"/>
    <cellStyle name="Calculation 5 3 9" xfId="12665"/>
    <cellStyle name="Calculation 5 4" xfId="12666"/>
    <cellStyle name="Calculation 5 5" xfId="12667"/>
    <cellStyle name="Calculation 5 6" xfId="12668"/>
    <cellStyle name="Calculation 5 7" xfId="12669"/>
    <cellStyle name="Calculation 5 8" xfId="12670"/>
    <cellStyle name="Calculation 5 9" xfId="12671"/>
    <cellStyle name="Calculation 6" xfId="12672"/>
    <cellStyle name="Calculation 6 2" xfId="21687"/>
    <cellStyle name="Calculation 7" xfId="12673"/>
    <cellStyle name="Calculation 8" xfId="12674"/>
    <cellStyle name="Calculation 9" xfId="12675"/>
    <cellStyle name="Case Selector" xfId="21688"/>
    <cellStyle name="Case Selector 2" xfId="21689"/>
    <cellStyle name="Case Selector 2 2" xfId="21690"/>
    <cellStyle name="Case Selector 3" xfId="21691"/>
    <cellStyle name="Cell Link" xfId="21692"/>
    <cellStyle name="Cell Link 2" xfId="21693"/>
    <cellStyle name="Center Currency" xfId="21694"/>
    <cellStyle name="Center Date" xfId="21695"/>
    <cellStyle name="Center Date 2" xfId="21696"/>
    <cellStyle name="Center Date_(ClientName)-(ProjName)-WIP-1-DFT" xfId="21697"/>
    <cellStyle name="Center Multiple" xfId="21698"/>
    <cellStyle name="Center Number" xfId="21699"/>
    <cellStyle name="Center Percentage" xfId="21700"/>
    <cellStyle name="Center Year" xfId="21701"/>
    <cellStyle name="Check" xfId="12676"/>
    <cellStyle name="Check 10" xfId="21702"/>
    <cellStyle name="Check 10 2" xfId="21703"/>
    <cellStyle name="Check 10 2 2" xfId="21704"/>
    <cellStyle name="Check 10 3" xfId="21705"/>
    <cellStyle name="Check 10 3 2" xfId="21706"/>
    <cellStyle name="Check 10 4" xfId="21707"/>
    <cellStyle name="Check 10 4 2" xfId="21708"/>
    <cellStyle name="Check 10 5" xfId="21709"/>
    <cellStyle name="Check 11" xfId="21710"/>
    <cellStyle name="Check 2" xfId="21711"/>
    <cellStyle name="Check 2 2" xfId="21712"/>
    <cellStyle name="Check 2 2 2" xfId="21713"/>
    <cellStyle name="Check 2 2 2 2" xfId="21714"/>
    <cellStyle name="Check 2 2 3" xfId="21715"/>
    <cellStyle name="Check 2 2 3 2" xfId="21716"/>
    <cellStyle name="Check 2 2 4" xfId="21717"/>
    <cellStyle name="Check 2 2 4 2" xfId="21718"/>
    <cellStyle name="Check 2 2 5" xfId="21719"/>
    <cellStyle name="Check 2 3" xfId="21720"/>
    <cellStyle name="Check 3" xfId="21721"/>
    <cellStyle name="Check 3 2" xfId="21722"/>
    <cellStyle name="Check 3 2 2" xfId="21723"/>
    <cellStyle name="Check 3 2 2 2" xfId="21724"/>
    <cellStyle name="Check 3 2 3" xfId="21725"/>
    <cellStyle name="Check 3 2 3 2" xfId="21726"/>
    <cellStyle name="Check 3 2 4" xfId="21727"/>
    <cellStyle name="Check 3 2 4 2" xfId="21728"/>
    <cellStyle name="Check 3 2 5" xfId="21729"/>
    <cellStyle name="Check 3 3" xfId="21730"/>
    <cellStyle name="Check 4" xfId="21731"/>
    <cellStyle name="Check 4 2" xfId="21732"/>
    <cellStyle name="Check 4 2 2" xfId="21733"/>
    <cellStyle name="Check 4 2 2 2" xfId="21734"/>
    <cellStyle name="Check 4 2 3" xfId="21735"/>
    <cellStyle name="Check 4 2 3 2" xfId="21736"/>
    <cellStyle name="Check 4 2 4" xfId="21737"/>
    <cellStyle name="Check 4 2 4 2" xfId="21738"/>
    <cellStyle name="Check 4 2 5" xfId="21739"/>
    <cellStyle name="Check 4 3" xfId="21740"/>
    <cellStyle name="Check 5" xfId="21741"/>
    <cellStyle name="Check 5 2" xfId="21742"/>
    <cellStyle name="Check 5 2 2" xfId="21743"/>
    <cellStyle name="Check 5 2 2 2" xfId="21744"/>
    <cellStyle name="Check 5 2 3" xfId="21745"/>
    <cellStyle name="Check 5 2 3 2" xfId="21746"/>
    <cellStyle name="Check 5 2 4" xfId="21747"/>
    <cellStyle name="Check 5 2 4 2" xfId="21748"/>
    <cellStyle name="Check 5 2 5" xfId="21749"/>
    <cellStyle name="Check 5 3" xfId="21750"/>
    <cellStyle name="Check 6" xfId="21751"/>
    <cellStyle name="Check 6 2" xfId="21752"/>
    <cellStyle name="Check 6 2 2" xfId="21753"/>
    <cellStyle name="Check 6 2 2 2" xfId="21754"/>
    <cellStyle name="Check 6 2 3" xfId="21755"/>
    <cellStyle name="Check 6 2 3 2" xfId="21756"/>
    <cellStyle name="Check 6 2 4" xfId="21757"/>
    <cellStyle name="Check 6 2 4 2" xfId="21758"/>
    <cellStyle name="Check 6 2 5" xfId="21759"/>
    <cellStyle name="Check 6 3" xfId="21760"/>
    <cellStyle name="Check 7" xfId="21761"/>
    <cellStyle name="Check 7 2" xfId="21762"/>
    <cellStyle name="Check 7 2 2" xfId="21763"/>
    <cellStyle name="Check 7 2 2 2" xfId="21764"/>
    <cellStyle name="Check 7 2 3" xfId="21765"/>
    <cellStyle name="Check 7 2 3 2" xfId="21766"/>
    <cellStyle name="Check 7 2 4" xfId="21767"/>
    <cellStyle name="Check 7 2 4 2" xfId="21768"/>
    <cellStyle name="Check 7 2 5" xfId="21769"/>
    <cellStyle name="Check 7 3" xfId="21770"/>
    <cellStyle name="Check 8" xfId="21771"/>
    <cellStyle name="Check 8 2" xfId="21772"/>
    <cellStyle name="Check 8 2 2" xfId="21773"/>
    <cellStyle name="Check 8 2 2 2" xfId="21774"/>
    <cellStyle name="Check 8 2 3" xfId="21775"/>
    <cellStyle name="Check 8 2 3 2" xfId="21776"/>
    <cellStyle name="Check 8 2 4" xfId="21777"/>
    <cellStyle name="Check 8 2 4 2" xfId="21778"/>
    <cellStyle name="Check 8 2 5" xfId="21779"/>
    <cellStyle name="Check 8 3" xfId="21780"/>
    <cellStyle name="Check 9" xfId="21781"/>
    <cellStyle name="Check 9 2" xfId="21782"/>
    <cellStyle name="Check 9 2 2" xfId="21783"/>
    <cellStyle name="Check 9 2 2 2" xfId="21784"/>
    <cellStyle name="Check 9 2 3" xfId="21785"/>
    <cellStyle name="Check 9 2 3 2" xfId="21786"/>
    <cellStyle name="Check 9 2 4" xfId="21787"/>
    <cellStyle name="Check 9 2 4 2" xfId="21788"/>
    <cellStyle name="Check 9 2 5" xfId="21789"/>
    <cellStyle name="Check 9 3" xfId="21790"/>
    <cellStyle name="Check Cell 10" xfId="12677"/>
    <cellStyle name="Check Cell 11" xfId="12678"/>
    <cellStyle name="Check Cell 12" xfId="12679"/>
    <cellStyle name="Check Cell 13" xfId="12680"/>
    <cellStyle name="Check Cell 14" xfId="12681"/>
    <cellStyle name="Check Cell 14 2" xfId="12682"/>
    <cellStyle name="Check Cell 14 3" xfId="12683"/>
    <cellStyle name="Check Cell 15" xfId="12684"/>
    <cellStyle name="Check Cell 16" xfId="12685"/>
    <cellStyle name="Check Cell 17" xfId="12686"/>
    <cellStyle name="Check Cell 18" xfId="12687"/>
    <cellStyle name="Check Cell 19" xfId="12688"/>
    <cellStyle name="Check Cell 2" xfId="12689"/>
    <cellStyle name="Check Cell 2 10" xfId="12690"/>
    <cellStyle name="Check Cell 2 10 10" xfId="12691"/>
    <cellStyle name="Check Cell 2 10 2" xfId="12692"/>
    <cellStyle name="Check Cell 2 10 2 10" xfId="12693"/>
    <cellStyle name="Check Cell 2 10 2 2" xfId="12694"/>
    <cellStyle name="Check Cell 2 10 2 3" xfId="12695"/>
    <cellStyle name="Check Cell 2 10 2 4" xfId="12696"/>
    <cellStyle name="Check Cell 2 10 2 5" xfId="12697"/>
    <cellStyle name="Check Cell 2 10 2 6" xfId="12698"/>
    <cellStyle name="Check Cell 2 10 2 7" xfId="12699"/>
    <cellStyle name="Check Cell 2 10 2 8" xfId="12700"/>
    <cellStyle name="Check Cell 2 10 2 9" xfId="12701"/>
    <cellStyle name="Check Cell 2 10 3" xfId="12702"/>
    <cellStyle name="Check Cell 2 10 4" xfId="12703"/>
    <cellStyle name="Check Cell 2 10 5" xfId="12704"/>
    <cellStyle name="Check Cell 2 10 6" xfId="12705"/>
    <cellStyle name="Check Cell 2 10 7" xfId="12706"/>
    <cellStyle name="Check Cell 2 10 8" xfId="12707"/>
    <cellStyle name="Check Cell 2 10 9" xfId="12708"/>
    <cellStyle name="Check Cell 2 11" xfId="12709"/>
    <cellStyle name="Check Cell 2 11 10" xfId="12710"/>
    <cellStyle name="Check Cell 2 11 2" xfId="12711"/>
    <cellStyle name="Check Cell 2 11 2 10" xfId="12712"/>
    <cellStyle name="Check Cell 2 11 2 2" xfId="12713"/>
    <cellStyle name="Check Cell 2 11 2 3" xfId="12714"/>
    <cellStyle name="Check Cell 2 11 2 4" xfId="12715"/>
    <cellStyle name="Check Cell 2 11 2 5" xfId="12716"/>
    <cellStyle name="Check Cell 2 11 2 6" xfId="12717"/>
    <cellStyle name="Check Cell 2 11 2 7" xfId="12718"/>
    <cellStyle name="Check Cell 2 11 2 8" xfId="12719"/>
    <cellStyle name="Check Cell 2 11 2 9" xfId="12720"/>
    <cellStyle name="Check Cell 2 11 3" xfId="12721"/>
    <cellStyle name="Check Cell 2 11 4" xfId="12722"/>
    <cellStyle name="Check Cell 2 11 5" xfId="12723"/>
    <cellStyle name="Check Cell 2 11 6" xfId="12724"/>
    <cellStyle name="Check Cell 2 11 7" xfId="12725"/>
    <cellStyle name="Check Cell 2 11 8" xfId="12726"/>
    <cellStyle name="Check Cell 2 11 9" xfId="12727"/>
    <cellStyle name="Check Cell 2 12" xfId="12728"/>
    <cellStyle name="Check Cell 2 13" xfId="12729"/>
    <cellStyle name="Check Cell 2 14" xfId="12730"/>
    <cellStyle name="Check Cell 2 15" xfId="12731"/>
    <cellStyle name="Check Cell 2 16" xfId="12732"/>
    <cellStyle name="Check Cell 2 17" xfId="12733"/>
    <cellStyle name="Check Cell 2 18" xfId="12734"/>
    <cellStyle name="Check Cell 2 2" xfId="12735"/>
    <cellStyle name="Check Cell 2 2 10" xfId="12736"/>
    <cellStyle name="Check Cell 2 2 11" xfId="12737"/>
    <cellStyle name="Check Cell 2 2 12" xfId="12738"/>
    <cellStyle name="Check Cell 2 2 12 10" xfId="12739"/>
    <cellStyle name="Check Cell 2 2 12 2" xfId="12740"/>
    <cellStyle name="Check Cell 2 2 12 3" xfId="12741"/>
    <cellStyle name="Check Cell 2 2 12 4" xfId="12742"/>
    <cellStyle name="Check Cell 2 2 12 5" xfId="12743"/>
    <cellStyle name="Check Cell 2 2 12 6" xfId="12744"/>
    <cellStyle name="Check Cell 2 2 12 7" xfId="12745"/>
    <cellStyle name="Check Cell 2 2 12 8" xfId="12746"/>
    <cellStyle name="Check Cell 2 2 12 9" xfId="12747"/>
    <cellStyle name="Check Cell 2 2 13" xfId="12748"/>
    <cellStyle name="Check Cell 2 2 14" xfId="12749"/>
    <cellStyle name="Check Cell 2 2 15" xfId="12750"/>
    <cellStyle name="Check Cell 2 2 16" xfId="12751"/>
    <cellStyle name="Check Cell 2 2 17" xfId="12752"/>
    <cellStyle name="Check Cell 2 2 18" xfId="12753"/>
    <cellStyle name="Check Cell 2 2 19" xfId="12754"/>
    <cellStyle name="Check Cell 2 2 2" xfId="12755"/>
    <cellStyle name="Check Cell 2 2 2 2" xfId="12756"/>
    <cellStyle name="Check Cell 2 2 2 2 10" xfId="12757"/>
    <cellStyle name="Check Cell 2 2 2 2 11" xfId="12758"/>
    <cellStyle name="Check Cell 2 2 2 2 12" xfId="12759"/>
    <cellStyle name="Check Cell 2 2 2 2 13" xfId="12760"/>
    <cellStyle name="Check Cell 2 2 2 2 14" xfId="12761"/>
    <cellStyle name="Check Cell 2 2 2 2 2" xfId="12762"/>
    <cellStyle name="Check Cell 2 2 2 2 2 2" xfId="12763"/>
    <cellStyle name="Check Cell 2 2 2 2 3" xfId="12764"/>
    <cellStyle name="Check Cell 2 2 2 2 4" xfId="12765"/>
    <cellStyle name="Check Cell 2 2 2 2 5" xfId="12766"/>
    <cellStyle name="Check Cell 2 2 2 2 6" xfId="12767"/>
    <cellStyle name="Check Cell 2 2 2 2 6 10" xfId="12768"/>
    <cellStyle name="Check Cell 2 2 2 2 6 2" xfId="12769"/>
    <cellStyle name="Check Cell 2 2 2 2 6 3" xfId="12770"/>
    <cellStyle name="Check Cell 2 2 2 2 6 4" xfId="12771"/>
    <cellStyle name="Check Cell 2 2 2 2 6 5" xfId="12772"/>
    <cellStyle name="Check Cell 2 2 2 2 6 6" xfId="12773"/>
    <cellStyle name="Check Cell 2 2 2 2 6 7" xfId="12774"/>
    <cellStyle name="Check Cell 2 2 2 2 6 8" xfId="12775"/>
    <cellStyle name="Check Cell 2 2 2 2 6 9" xfId="12776"/>
    <cellStyle name="Check Cell 2 2 2 2 7" xfId="12777"/>
    <cellStyle name="Check Cell 2 2 2 2 8" xfId="12778"/>
    <cellStyle name="Check Cell 2 2 2 2 9" xfId="12779"/>
    <cellStyle name="Check Cell 2 2 2 3" xfId="12780"/>
    <cellStyle name="Check Cell 2 2 2 3 10" xfId="12781"/>
    <cellStyle name="Check Cell 2 2 2 3 11" xfId="12782"/>
    <cellStyle name="Check Cell 2 2 2 3 2" xfId="12783"/>
    <cellStyle name="Check Cell 2 2 2 3 3" xfId="12784"/>
    <cellStyle name="Check Cell 2 2 2 3 4" xfId="12785"/>
    <cellStyle name="Check Cell 2 2 2 3 5" xfId="12786"/>
    <cellStyle name="Check Cell 2 2 2 3 6" xfId="12787"/>
    <cellStyle name="Check Cell 2 2 2 3 7" xfId="12788"/>
    <cellStyle name="Check Cell 2 2 2 3 8" xfId="12789"/>
    <cellStyle name="Check Cell 2 2 2 3 9" xfId="12790"/>
    <cellStyle name="Check Cell 2 2 2 4" xfId="12791"/>
    <cellStyle name="Check Cell 2 2 2 4 10" xfId="12792"/>
    <cellStyle name="Check Cell 2 2 2 4 2" xfId="12793"/>
    <cellStyle name="Check Cell 2 2 2 4 2 10" xfId="12794"/>
    <cellStyle name="Check Cell 2 2 2 4 2 2" xfId="12795"/>
    <cellStyle name="Check Cell 2 2 2 4 2 3" xfId="12796"/>
    <cellStyle name="Check Cell 2 2 2 4 2 4" xfId="12797"/>
    <cellStyle name="Check Cell 2 2 2 4 2 5" xfId="12798"/>
    <cellStyle name="Check Cell 2 2 2 4 2 6" xfId="12799"/>
    <cellStyle name="Check Cell 2 2 2 4 2 7" xfId="12800"/>
    <cellStyle name="Check Cell 2 2 2 4 2 8" xfId="12801"/>
    <cellStyle name="Check Cell 2 2 2 4 2 9" xfId="12802"/>
    <cellStyle name="Check Cell 2 2 2 4 3" xfId="12803"/>
    <cellStyle name="Check Cell 2 2 2 4 4" xfId="12804"/>
    <cellStyle name="Check Cell 2 2 2 4 5" xfId="12805"/>
    <cellStyle name="Check Cell 2 2 2 4 6" xfId="12806"/>
    <cellStyle name="Check Cell 2 2 2 4 7" xfId="12807"/>
    <cellStyle name="Check Cell 2 2 2 4 8" xfId="12808"/>
    <cellStyle name="Check Cell 2 2 2 4 9" xfId="12809"/>
    <cellStyle name="Check Cell 2 2 2 5" xfId="12810"/>
    <cellStyle name="Check Cell 2 2 2 5 10" xfId="12811"/>
    <cellStyle name="Check Cell 2 2 2 5 2" xfId="12812"/>
    <cellStyle name="Check Cell 2 2 2 5 2 10" xfId="12813"/>
    <cellStyle name="Check Cell 2 2 2 5 2 2" xfId="12814"/>
    <cellStyle name="Check Cell 2 2 2 5 2 3" xfId="12815"/>
    <cellStyle name="Check Cell 2 2 2 5 2 4" xfId="12816"/>
    <cellStyle name="Check Cell 2 2 2 5 2 5" xfId="12817"/>
    <cellStyle name="Check Cell 2 2 2 5 2 6" xfId="12818"/>
    <cellStyle name="Check Cell 2 2 2 5 2 7" xfId="12819"/>
    <cellStyle name="Check Cell 2 2 2 5 2 8" xfId="12820"/>
    <cellStyle name="Check Cell 2 2 2 5 2 9" xfId="12821"/>
    <cellStyle name="Check Cell 2 2 2 5 3" xfId="12822"/>
    <cellStyle name="Check Cell 2 2 2 5 4" xfId="12823"/>
    <cellStyle name="Check Cell 2 2 2 5 5" xfId="12824"/>
    <cellStyle name="Check Cell 2 2 2 5 6" xfId="12825"/>
    <cellStyle name="Check Cell 2 2 2 5 7" xfId="12826"/>
    <cellStyle name="Check Cell 2 2 2 5 8" xfId="12827"/>
    <cellStyle name="Check Cell 2 2 2 5 9" xfId="12828"/>
    <cellStyle name="Check Cell 2 2 20" xfId="12829"/>
    <cellStyle name="Check Cell 2 2 3" xfId="12830"/>
    <cellStyle name="Check Cell 2 2 4" xfId="12831"/>
    <cellStyle name="Check Cell 2 2 5" xfId="12832"/>
    <cellStyle name="Check Cell 2 2 6" xfId="12833"/>
    <cellStyle name="Check Cell 2 2 7" xfId="12834"/>
    <cellStyle name="Check Cell 2 2 8" xfId="12835"/>
    <cellStyle name="Check Cell 2 2 9" xfId="12836"/>
    <cellStyle name="Check Cell 2 2 9 2" xfId="12837"/>
    <cellStyle name="Check Cell 2 3" xfId="12838"/>
    <cellStyle name="Check Cell 2 3 2" xfId="12839"/>
    <cellStyle name="Check Cell 2 3 2 10" xfId="12840"/>
    <cellStyle name="Check Cell 2 3 2 2" xfId="12841"/>
    <cellStyle name="Check Cell 2 3 2 2 10" xfId="12842"/>
    <cellStyle name="Check Cell 2 3 2 2 2" xfId="12843"/>
    <cellStyle name="Check Cell 2 3 2 2 3" xfId="12844"/>
    <cellStyle name="Check Cell 2 3 2 2 4" xfId="12845"/>
    <cellStyle name="Check Cell 2 3 2 2 5" xfId="12846"/>
    <cellStyle name="Check Cell 2 3 2 2 6" xfId="12847"/>
    <cellStyle name="Check Cell 2 3 2 2 7" xfId="12848"/>
    <cellStyle name="Check Cell 2 3 2 2 8" xfId="12849"/>
    <cellStyle name="Check Cell 2 3 2 2 9" xfId="12850"/>
    <cellStyle name="Check Cell 2 3 2 3" xfId="12851"/>
    <cellStyle name="Check Cell 2 3 2 4" xfId="12852"/>
    <cellStyle name="Check Cell 2 3 2 5" xfId="12853"/>
    <cellStyle name="Check Cell 2 3 2 6" xfId="12854"/>
    <cellStyle name="Check Cell 2 3 2 7" xfId="12855"/>
    <cellStyle name="Check Cell 2 3 2 8" xfId="12856"/>
    <cellStyle name="Check Cell 2 3 2 9" xfId="12857"/>
    <cellStyle name="Check Cell 2 4" xfId="12858"/>
    <cellStyle name="Check Cell 2 4 10" xfId="12859"/>
    <cellStyle name="Check Cell 2 4 2" xfId="12860"/>
    <cellStyle name="Check Cell 2 4 2 10" xfId="12861"/>
    <cellStyle name="Check Cell 2 4 2 2" xfId="12862"/>
    <cellStyle name="Check Cell 2 4 2 3" xfId="12863"/>
    <cellStyle name="Check Cell 2 4 2 4" xfId="12864"/>
    <cellStyle name="Check Cell 2 4 2 5" xfId="12865"/>
    <cellStyle name="Check Cell 2 4 2 6" xfId="12866"/>
    <cellStyle name="Check Cell 2 4 2 7" xfId="12867"/>
    <cellStyle name="Check Cell 2 4 2 8" xfId="12868"/>
    <cellStyle name="Check Cell 2 4 2 9" xfId="12869"/>
    <cellStyle name="Check Cell 2 4 3" xfId="12870"/>
    <cellStyle name="Check Cell 2 4 4" xfId="12871"/>
    <cellStyle name="Check Cell 2 4 5" xfId="12872"/>
    <cellStyle name="Check Cell 2 4 6" xfId="12873"/>
    <cellStyle name="Check Cell 2 4 7" xfId="12874"/>
    <cellStyle name="Check Cell 2 4 8" xfId="12875"/>
    <cellStyle name="Check Cell 2 4 9" xfId="12876"/>
    <cellStyle name="Check Cell 2 5" xfId="12877"/>
    <cellStyle name="Check Cell 2 5 10" xfId="12878"/>
    <cellStyle name="Check Cell 2 5 2" xfId="12879"/>
    <cellStyle name="Check Cell 2 5 2 10" xfId="12880"/>
    <cellStyle name="Check Cell 2 5 2 2" xfId="12881"/>
    <cellStyle name="Check Cell 2 5 2 3" xfId="12882"/>
    <cellStyle name="Check Cell 2 5 2 4" xfId="12883"/>
    <cellStyle name="Check Cell 2 5 2 5" xfId="12884"/>
    <cellStyle name="Check Cell 2 5 2 6" xfId="12885"/>
    <cellStyle name="Check Cell 2 5 2 7" xfId="12886"/>
    <cellStyle name="Check Cell 2 5 2 8" xfId="12887"/>
    <cellStyle name="Check Cell 2 5 2 9" xfId="12888"/>
    <cellStyle name="Check Cell 2 5 3" xfId="12889"/>
    <cellStyle name="Check Cell 2 5 4" xfId="12890"/>
    <cellStyle name="Check Cell 2 5 5" xfId="12891"/>
    <cellStyle name="Check Cell 2 5 6" xfId="12892"/>
    <cellStyle name="Check Cell 2 5 7" xfId="12893"/>
    <cellStyle name="Check Cell 2 5 8" xfId="12894"/>
    <cellStyle name="Check Cell 2 5 9" xfId="12895"/>
    <cellStyle name="Check Cell 2 6" xfId="12896"/>
    <cellStyle name="Check Cell 2 6 10" xfId="12897"/>
    <cellStyle name="Check Cell 2 6 2" xfId="12898"/>
    <cellStyle name="Check Cell 2 6 2 10" xfId="12899"/>
    <cellStyle name="Check Cell 2 6 2 2" xfId="12900"/>
    <cellStyle name="Check Cell 2 6 2 3" xfId="12901"/>
    <cellStyle name="Check Cell 2 6 2 4" xfId="12902"/>
    <cellStyle name="Check Cell 2 6 2 5" xfId="12903"/>
    <cellStyle name="Check Cell 2 6 2 6" xfId="12904"/>
    <cellStyle name="Check Cell 2 6 2 7" xfId="12905"/>
    <cellStyle name="Check Cell 2 6 2 8" xfId="12906"/>
    <cellStyle name="Check Cell 2 6 2 9" xfId="12907"/>
    <cellStyle name="Check Cell 2 6 3" xfId="12908"/>
    <cellStyle name="Check Cell 2 6 4" xfId="12909"/>
    <cellStyle name="Check Cell 2 6 5" xfId="12910"/>
    <cellStyle name="Check Cell 2 6 6" xfId="12911"/>
    <cellStyle name="Check Cell 2 6 7" xfId="12912"/>
    <cellStyle name="Check Cell 2 6 8" xfId="12913"/>
    <cellStyle name="Check Cell 2 6 9" xfId="12914"/>
    <cellStyle name="Check Cell 2 7" xfId="12915"/>
    <cellStyle name="Check Cell 2 7 10" xfId="12916"/>
    <cellStyle name="Check Cell 2 7 2" xfId="12917"/>
    <cellStyle name="Check Cell 2 7 2 10" xfId="12918"/>
    <cellStyle name="Check Cell 2 7 2 2" xfId="12919"/>
    <cellStyle name="Check Cell 2 7 2 3" xfId="12920"/>
    <cellStyle name="Check Cell 2 7 2 4" xfId="12921"/>
    <cellStyle name="Check Cell 2 7 2 5" xfId="12922"/>
    <cellStyle name="Check Cell 2 7 2 6" xfId="12923"/>
    <cellStyle name="Check Cell 2 7 2 7" xfId="12924"/>
    <cellStyle name="Check Cell 2 7 2 8" xfId="12925"/>
    <cellStyle name="Check Cell 2 7 2 9" xfId="12926"/>
    <cellStyle name="Check Cell 2 7 3" xfId="12927"/>
    <cellStyle name="Check Cell 2 7 4" xfId="12928"/>
    <cellStyle name="Check Cell 2 7 5" xfId="12929"/>
    <cellStyle name="Check Cell 2 7 6" xfId="12930"/>
    <cellStyle name="Check Cell 2 7 7" xfId="12931"/>
    <cellStyle name="Check Cell 2 7 8" xfId="12932"/>
    <cellStyle name="Check Cell 2 7 9" xfId="12933"/>
    <cellStyle name="Check Cell 2 8" xfId="12934"/>
    <cellStyle name="Check Cell 2 8 10" xfId="12935"/>
    <cellStyle name="Check Cell 2 8 2" xfId="12936"/>
    <cellStyle name="Check Cell 2 8 2 10" xfId="12937"/>
    <cellStyle name="Check Cell 2 8 2 2" xfId="12938"/>
    <cellStyle name="Check Cell 2 8 2 3" xfId="12939"/>
    <cellStyle name="Check Cell 2 8 2 4" xfId="12940"/>
    <cellStyle name="Check Cell 2 8 2 5" xfId="12941"/>
    <cellStyle name="Check Cell 2 8 2 6" xfId="12942"/>
    <cellStyle name="Check Cell 2 8 2 7" xfId="12943"/>
    <cellStyle name="Check Cell 2 8 2 8" xfId="12944"/>
    <cellStyle name="Check Cell 2 8 2 9" xfId="12945"/>
    <cellStyle name="Check Cell 2 8 3" xfId="12946"/>
    <cellStyle name="Check Cell 2 8 4" xfId="12947"/>
    <cellStyle name="Check Cell 2 8 5" xfId="12948"/>
    <cellStyle name="Check Cell 2 8 6" xfId="12949"/>
    <cellStyle name="Check Cell 2 8 7" xfId="12950"/>
    <cellStyle name="Check Cell 2 8 8" xfId="12951"/>
    <cellStyle name="Check Cell 2 8 9" xfId="12952"/>
    <cellStyle name="Check Cell 2 9" xfId="12953"/>
    <cellStyle name="Check Cell 2 9 10" xfId="12954"/>
    <cellStyle name="Check Cell 2 9 11" xfId="12955"/>
    <cellStyle name="Check Cell 2 9 2" xfId="12956"/>
    <cellStyle name="Check Cell 2 9 3" xfId="12957"/>
    <cellStyle name="Check Cell 2 9 4" xfId="12958"/>
    <cellStyle name="Check Cell 2 9 5" xfId="12959"/>
    <cellStyle name="Check Cell 2 9 6" xfId="12960"/>
    <cellStyle name="Check Cell 2 9 7" xfId="12961"/>
    <cellStyle name="Check Cell 2 9 8" xfId="12962"/>
    <cellStyle name="Check Cell 2 9 9" xfId="12963"/>
    <cellStyle name="Check Cell 20" xfId="12964"/>
    <cellStyle name="Check Cell 21" xfId="12965"/>
    <cellStyle name="Check Cell 3" xfId="12966"/>
    <cellStyle name="Check Cell 3 10" xfId="12967"/>
    <cellStyle name="Check Cell 3 11" xfId="12968"/>
    <cellStyle name="Check Cell 3 12" xfId="12969"/>
    <cellStyle name="Check Cell 3 13" xfId="12970"/>
    <cellStyle name="Check Cell 3 14" xfId="12971"/>
    <cellStyle name="Check Cell 3 15" xfId="12972"/>
    <cellStyle name="Check Cell 3 16" xfId="12973"/>
    <cellStyle name="Check Cell 3 17" xfId="12974"/>
    <cellStyle name="Check Cell 3 2" xfId="12975"/>
    <cellStyle name="Check Cell 3 2 2" xfId="12976"/>
    <cellStyle name="Check Cell 3 2 2 10" xfId="12977"/>
    <cellStyle name="Check Cell 3 2 2 2" xfId="12978"/>
    <cellStyle name="Check Cell 3 2 2 2 10" xfId="12979"/>
    <cellStyle name="Check Cell 3 2 2 2 2" xfId="12980"/>
    <cellStyle name="Check Cell 3 2 2 2 3" xfId="12981"/>
    <cellStyle name="Check Cell 3 2 2 2 4" xfId="12982"/>
    <cellStyle name="Check Cell 3 2 2 2 5" xfId="12983"/>
    <cellStyle name="Check Cell 3 2 2 2 6" xfId="12984"/>
    <cellStyle name="Check Cell 3 2 2 2 7" xfId="12985"/>
    <cellStyle name="Check Cell 3 2 2 2 8" xfId="12986"/>
    <cellStyle name="Check Cell 3 2 2 2 9" xfId="12987"/>
    <cellStyle name="Check Cell 3 2 2 3" xfId="12988"/>
    <cellStyle name="Check Cell 3 2 2 4" xfId="12989"/>
    <cellStyle name="Check Cell 3 2 2 5" xfId="12990"/>
    <cellStyle name="Check Cell 3 2 2 6" xfId="12991"/>
    <cellStyle name="Check Cell 3 2 2 7" xfId="12992"/>
    <cellStyle name="Check Cell 3 2 2 8" xfId="12993"/>
    <cellStyle name="Check Cell 3 2 2 9" xfId="12994"/>
    <cellStyle name="Check Cell 3 3" xfId="12995"/>
    <cellStyle name="Check Cell 3 3 10" xfId="12996"/>
    <cellStyle name="Check Cell 3 3 2" xfId="12997"/>
    <cellStyle name="Check Cell 3 3 2 10" xfId="12998"/>
    <cellStyle name="Check Cell 3 3 2 2" xfId="12999"/>
    <cellStyle name="Check Cell 3 3 2 3" xfId="13000"/>
    <cellStyle name="Check Cell 3 3 2 4" xfId="13001"/>
    <cellStyle name="Check Cell 3 3 2 5" xfId="13002"/>
    <cellStyle name="Check Cell 3 3 2 6" xfId="13003"/>
    <cellStyle name="Check Cell 3 3 2 7" xfId="13004"/>
    <cellStyle name="Check Cell 3 3 2 8" xfId="13005"/>
    <cellStyle name="Check Cell 3 3 2 9" xfId="13006"/>
    <cellStyle name="Check Cell 3 3 3" xfId="13007"/>
    <cellStyle name="Check Cell 3 3 4" xfId="13008"/>
    <cellStyle name="Check Cell 3 3 5" xfId="13009"/>
    <cellStyle name="Check Cell 3 3 6" xfId="13010"/>
    <cellStyle name="Check Cell 3 3 7" xfId="13011"/>
    <cellStyle name="Check Cell 3 3 8" xfId="13012"/>
    <cellStyle name="Check Cell 3 3 9" xfId="13013"/>
    <cellStyle name="Check Cell 3 4" xfId="13014"/>
    <cellStyle name="Check Cell 3 4 10" xfId="13015"/>
    <cellStyle name="Check Cell 3 4 2" xfId="13016"/>
    <cellStyle name="Check Cell 3 4 2 10" xfId="13017"/>
    <cellStyle name="Check Cell 3 4 2 2" xfId="13018"/>
    <cellStyle name="Check Cell 3 4 2 3" xfId="13019"/>
    <cellStyle name="Check Cell 3 4 2 4" xfId="13020"/>
    <cellStyle name="Check Cell 3 4 2 5" xfId="13021"/>
    <cellStyle name="Check Cell 3 4 2 6" xfId="13022"/>
    <cellStyle name="Check Cell 3 4 2 7" xfId="13023"/>
    <cellStyle name="Check Cell 3 4 2 8" xfId="13024"/>
    <cellStyle name="Check Cell 3 4 2 9" xfId="13025"/>
    <cellStyle name="Check Cell 3 4 3" xfId="13026"/>
    <cellStyle name="Check Cell 3 4 4" xfId="13027"/>
    <cellStyle name="Check Cell 3 4 5" xfId="13028"/>
    <cellStyle name="Check Cell 3 4 6" xfId="13029"/>
    <cellStyle name="Check Cell 3 4 7" xfId="13030"/>
    <cellStyle name="Check Cell 3 4 8" xfId="13031"/>
    <cellStyle name="Check Cell 3 4 9" xfId="13032"/>
    <cellStyle name="Check Cell 3 5" xfId="13033"/>
    <cellStyle name="Check Cell 3 5 10" xfId="13034"/>
    <cellStyle name="Check Cell 3 5 2" xfId="13035"/>
    <cellStyle name="Check Cell 3 5 2 10" xfId="13036"/>
    <cellStyle name="Check Cell 3 5 2 2" xfId="13037"/>
    <cellStyle name="Check Cell 3 5 2 3" xfId="13038"/>
    <cellStyle name="Check Cell 3 5 2 4" xfId="13039"/>
    <cellStyle name="Check Cell 3 5 2 5" xfId="13040"/>
    <cellStyle name="Check Cell 3 5 2 6" xfId="13041"/>
    <cellStyle name="Check Cell 3 5 2 7" xfId="13042"/>
    <cellStyle name="Check Cell 3 5 2 8" xfId="13043"/>
    <cellStyle name="Check Cell 3 5 2 9" xfId="13044"/>
    <cellStyle name="Check Cell 3 5 3" xfId="13045"/>
    <cellStyle name="Check Cell 3 5 4" xfId="13046"/>
    <cellStyle name="Check Cell 3 5 5" xfId="13047"/>
    <cellStyle name="Check Cell 3 5 6" xfId="13048"/>
    <cellStyle name="Check Cell 3 5 7" xfId="13049"/>
    <cellStyle name="Check Cell 3 5 8" xfId="13050"/>
    <cellStyle name="Check Cell 3 5 9" xfId="13051"/>
    <cellStyle name="Check Cell 3 6" xfId="13052"/>
    <cellStyle name="Check Cell 3 6 10" xfId="13053"/>
    <cellStyle name="Check Cell 3 6 2" xfId="13054"/>
    <cellStyle name="Check Cell 3 6 2 10" xfId="13055"/>
    <cellStyle name="Check Cell 3 6 2 2" xfId="13056"/>
    <cellStyle name="Check Cell 3 6 2 3" xfId="13057"/>
    <cellStyle name="Check Cell 3 6 2 4" xfId="13058"/>
    <cellStyle name="Check Cell 3 6 2 5" xfId="13059"/>
    <cellStyle name="Check Cell 3 6 2 6" xfId="13060"/>
    <cellStyle name="Check Cell 3 6 2 7" xfId="13061"/>
    <cellStyle name="Check Cell 3 6 2 8" xfId="13062"/>
    <cellStyle name="Check Cell 3 6 2 9" xfId="13063"/>
    <cellStyle name="Check Cell 3 6 3" xfId="13064"/>
    <cellStyle name="Check Cell 3 6 4" xfId="13065"/>
    <cellStyle name="Check Cell 3 6 5" xfId="13066"/>
    <cellStyle name="Check Cell 3 6 6" xfId="13067"/>
    <cellStyle name="Check Cell 3 6 7" xfId="13068"/>
    <cellStyle name="Check Cell 3 6 8" xfId="13069"/>
    <cellStyle name="Check Cell 3 6 9" xfId="13070"/>
    <cellStyle name="Check Cell 3 7" xfId="13071"/>
    <cellStyle name="Check Cell 3 7 10" xfId="13072"/>
    <cellStyle name="Check Cell 3 7 2" xfId="13073"/>
    <cellStyle name="Check Cell 3 7 2 10" xfId="13074"/>
    <cellStyle name="Check Cell 3 7 2 2" xfId="13075"/>
    <cellStyle name="Check Cell 3 7 2 3" xfId="13076"/>
    <cellStyle name="Check Cell 3 7 2 4" xfId="13077"/>
    <cellStyle name="Check Cell 3 7 2 5" xfId="13078"/>
    <cellStyle name="Check Cell 3 7 2 6" xfId="13079"/>
    <cellStyle name="Check Cell 3 7 2 7" xfId="13080"/>
    <cellStyle name="Check Cell 3 7 2 8" xfId="13081"/>
    <cellStyle name="Check Cell 3 7 2 9" xfId="13082"/>
    <cellStyle name="Check Cell 3 7 3" xfId="13083"/>
    <cellStyle name="Check Cell 3 7 4" xfId="13084"/>
    <cellStyle name="Check Cell 3 7 5" xfId="13085"/>
    <cellStyle name="Check Cell 3 7 6" xfId="13086"/>
    <cellStyle name="Check Cell 3 7 7" xfId="13087"/>
    <cellStyle name="Check Cell 3 7 8" xfId="13088"/>
    <cellStyle name="Check Cell 3 7 9" xfId="13089"/>
    <cellStyle name="Check Cell 3 8" xfId="13090"/>
    <cellStyle name="Check Cell 3 8 10" xfId="13091"/>
    <cellStyle name="Check Cell 3 8 2" xfId="13092"/>
    <cellStyle name="Check Cell 3 8 2 10" xfId="13093"/>
    <cellStyle name="Check Cell 3 8 2 2" xfId="13094"/>
    <cellStyle name="Check Cell 3 8 2 3" xfId="13095"/>
    <cellStyle name="Check Cell 3 8 2 4" xfId="13096"/>
    <cellStyle name="Check Cell 3 8 2 5" xfId="13097"/>
    <cellStyle name="Check Cell 3 8 2 6" xfId="13098"/>
    <cellStyle name="Check Cell 3 8 2 7" xfId="13099"/>
    <cellStyle name="Check Cell 3 8 2 8" xfId="13100"/>
    <cellStyle name="Check Cell 3 8 2 9" xfId="13101"/>
    <cellStyle name="Check Cell 3 8 3" xfId="13102"/>
    <cellStyle name="Check Cell 3 8 4" xfId="13103"/>
    <cellStyle name="Check Cell 3 8 5" xfId="13104"/>
    <cellStyle name="Check Cell 3 8 6" xfId="13105"/>
    <cellStyle name="Check Cell 3 8 7" xfId="13106"/>
    <cellStyle name="Check Cell 3 8 8" xfId="13107"/>
    <cellStyle name="Check Cell 3 8 9" xfId="13108"/>
    <cellStyle name="Check Cell 3 9" xfId="13109"/>
    <cellStyle name="Check Cell 3 9 10" xfId="13110"/>
    <cellStyle name="Check Cell 3 9 2" xfId="13111"/>
    <cellStyle name="Check Cell 3 9 3" xfId="13112"/>
    <cellStyle name="Check Cell 3 9 4" xfId="13113"/>
    <cellStyle name="Check Cell 3 9 5" xfId="13114"/>
    <cellStyle name="Check Cell 3 9 6" xfId="13115"/>
    <cellStyle name="Check Cell 3 9 7" xfId="13116"/>
    <cellStyle name="Check Cell 3 9 8" xfId="13117"/>
    <cellStyle name="Check Cell 3 9 9" xfId="13118"/>
    <cellStyle name="Check Cell 4" xfId="13119"/>
    <cellStyle name="Check Cell 4 10" xfId="13120"/>
    <cellStyle name="Check Cell 4 2" xfId="13121"/>
    <cellStyle name="Check Cell 4 2 10" xfId="13122"/>
    <cellStyle name="Check Cell 4 2 2" xfId="13123"/>
    <cellStyle name="Check Cell 4 2 3" xfId="13124"/>
    <cellStyle name="Check Cell 4 2 4" xfId="13125"/>
    <cellStyle name="Check Cell 4 2 5" xfId="13126"/>
    <cellStyle name="Check Cell 4 2 6" xfId="13127"/>
    <cellStyle name="Check Cell 4 2 7" xfId="13128"/>
    <cellStyle name="Check Cell 4 2 8" xfId="13129"/>
    <cellStyle name="Check Cell 4 2 9" xfId="13130"/>
    <cellStyle name="Check Cell 4 3" xfId="13131"/>
    <cellStyle name="Check Cell 4 4" xfId="13132"/>
    <cellStyle name="Check Cell 4 5" xfId="13133"/>
    <cellStyle name="Check Cell 4 6" xfId="13134"/>
    <cellStyle name="Check Cell 4 7" xfId="13135"/>
    <cellStyle name="Check Cell 4 8" xfId="13136"/>
    <cellStyle name="Check Cell 4 9" xfId="13137"/>
    <cellStyle name="Check Cell 5" xfId="13138"/>
    <cellStyle name="Check Cell 5 10" xfId="13139"/>
    <cellStyle name="Check Cell 5 11" xfId="13140"/>
    <cellStyle name="Check Cell 5 2" xfId="13141"/>
    <cellStyle name="Check Cell 5 3" xfId="13142"/>
    <cellStyle name="Check Cell 5 3 10" xfId="13143"/>
    <cellStyle name="Check Cell 5 3 2" xfId="13144"/>
    <cellStyle name="Check Cell 5 3 3" xfId="13145"/>
    <cellStyle name="Check Cell 5 3 4" xfId="13146"/>
    <cellStyle name="Check Cell 5 3 5" xfId="13147"/>
    <cellStyle name="Check Cell 5 3 6" xfId="13148"/>
    <cellStyle name="Check Cell 5 3 7" xfId="13149"/>
    <cellStyle name="Check Cell 5 3 8" xfId="13150"/>
    <cellStyle name="Check Cell 5 3 9" xfId="13151"/>
    <cellStyle name="Check Cell 5 4" xfId="13152"/>
    <cellStyle name="Check Cell 5 5" xfId="13153"/>
    <cellStyle name="Check Cell 5 6" xfId="13154"/>
    <cellStyle name="Check Cell 5 7" xfId="13155"/>
    <cellStyle name="Check Cell 5 8" xfId="13156"/>
    <cellStyle name="Check Cell 5 9" xfId="13157"/>
    <cellStyle name="Check Cell 6" xfId="13158"/>
    <cellStyle name="Check Cell 6 2" xfId="21791"/>
    <cellStyle name="Check Cell 7" xfId="13159"/>
    <cellStyle name="Check Cell 8" xfId="13160"/>
    <cellStyle name="Check Cell 9" xfId="13161"/>
    <cellStyle name="Column_Heading_1" xfId="13162"/>
    <cellStyle name="Comma" xfId="21169" builtinId="3"/>
    <cellStyle name="Comma 0" xfId="21792"/>
    <cellStyle name="Comma 10" xfId="21793"/>
    <cellStyle name="Comma 10 2" xfId="21794"/>
    <cellStyle name="Comma 10 2 2" xfId="21168"/>
    <cellStyle name="Comma 10 2 3" xfId="21795"/>
    <cellStyle name="Comma 10 3" xfId="21796"/>
    <cellStyle name="Comma 11" xfId="21797"/>
    <cellStyle name="Comma 11 2" xfId="21798"/>
    <cellStyle name="Comma 11 2 2" xfId="21799"/>
    <cellStyle name="Comma 11 2 3" xfId="21800"/>
    <cellStyle name="Comma 11 3" xfId="21801"/>
    <cellStyle name="Comma 11 4" xfId="21802"/>
    <cellStyle name="Comma 12" xfId="21803"/>
    <cellStyle name="Comma 12 2" xfId="21804"/>
    <cellStyle name="Comma 12 2 2" xfId="21805"/>
    <cellStyle name="Comma 12 2 2 2" xfId="21806"/>
    <cellStyle name="Comma 12 2 2 3" xfId="21807"/>
    <cellStyle name="Comma 12 2 3" xfId="21808"/>
    <cellStyle name="Comma 12 2 4" xfId="21809"/>
    <cellStyle name="Comma 12 3" xfId="21810"/>
    <cellStyle name="Comma 12 4" xfId="21811"/>
    <cellStyle name="Comma 13" xfId="21812"/>
    <cellStyle name="Comma 13 2" xfId="21813"/>
    <cellStyle name="Comma 13 2 2" xfId="21814"/>
    <cellStyle name="Comma 13 3" xfId="21815"/>
    <cellStyle name="Comma 14" xfId="21816"/>
    <cellStyle name="Comma 14 2" xfId="21817"/>
    <cellStyle name="Comma 14 2 2" xfId="21818"/>
    <cellStyle name="Comma 15" xfId="21819"/>
    <cellStyle name="Comma 15 2" xfId="21820"/>
    <cellStyle name="Comma 15 2 2" xfId="21821"/>
    <cellStyle name="Comma 15 3" xfId="21822"/>
    <cellStyle name="Comma 16" xfId="21823"/>
    <cellStyle name="Comma 16 2" xfId="21824"/>
    <cellStyle name="Comma 17" xfId="21825"/>
    <cellStyle name="Comma 17 2" xfId="21826"/>
    <cellStyle name="Comma 18" xfId="21827"/>
    <cellStyle name="Comma 18 2" xfId="21828"/>
    <cellStyle name="Comma 19" xfId="21829"/>
    <cellStyle name="Comma 19 2" xfId="21830"/>
    <cellStyle name="Comma 2" xfId="42"/>
    <cellStyle name="Comma 2 10" xfId="21831"/>
    <cellStyle name="Comma 2 10 2" xfId="21832"/>
    <cellStyle name="Comma 2 11" xfId="21833"/>
    <cellStyle name="Comma 2 12" xfId="21834"/>
    <cellStyle name="Comma 2 13" xfId="21835"/>
    <cellStyle name="Comma 2 14" xfId="21836"/>
    <cellStyle name="Comma 2 15" xfId="21837"/>
    <cellStyle name="Comma 2 16" xfId="21838"/>
    <cellStyle name="Comma 2 17" xfId="21839"/>
    <cellStyle name="Comma 2 18" xfId="21840"/>
    <cellStyle name="Comma 2 2" xfId="13163"/>
    <cellStyle name="Comma 2 2 2" xfId="21841"/>
    <cellStyle name="Comma 2 2 2 2" xfId="21842"/>
    <cellStyle name="Comma 2 2 2 2 2" xfId="21843"/>
    <cellStyle name="Comma 2 2 2 2 2 2" xfId="21844"/>
    <cellStyle name="Comma 2 2 2 2 3" xfId="21845"/>
    <cellStyle name="Comma 2 2 2 2 4" xfId="21846"/>
    <cellStyle name="Comma 2 2 2 3" xfId="21847"/>
    <cellStyle name="Comma 2 2 2 4" xfId="21848"/>
    <cellStyle name="Comma 2 2 3" xfId="21849"/>
    <cellStyle name="Comma 2 2 3 2" xfId="21850"/>
    <cellStyle name="Comma 2 2 4" xfId="21851"/>
    <cellStyle name="Comma 2 2 4 2" xfId="21852"/>
    <cellStyle name="Comma 2 2 4 2 2" xfId="21853"/>
    <cellStyle name="Comma 2 2 4 3" xfId="21854"/>
    <cellStyle name="Comma 2 2 4 4" xfId="21855"/>
    <cellStyle name="Comma 2 2 5" xfId="21856"/>
    <cellStyle name="Comma 2 2 5 2" xfId="21857"/>
    <cellStyle name="Comma 2 2 5 2 2" xfId="21858"/>
    <cellStyle name="Comma 2 2 5 3" xfId="21859"/>
    <cellStyle name="Comma 2 2 6" xfId="21860"/>
    <cellStyle name="Comma 2 2 7" xfId="21861"/>
    <cellStyle name="Comma 2 2 8" xfId="21862"/>
    <cellStyle name="Comma 2 3" xfId="13164"/>
    <cellStyle name="Comma 2 3 2" xfId="21863"/>
    <cellStyle name="Comma 2 3 2 2" xfId="21864"/>
    <cellStyle name="Comma 2 3 2 3" xfId="21865"/>
    <cellStyle name="Comma 2 3 3" xfId="21866"/>
    <cellStyle name="Comma 2 3 4" xfId="21867"/>
    <cellStyle name="Comma 2 3 4 2" xfId="21868"/>
    <cellStyle name="Comma 2 3 5" xfId="21869"/>
    <cellStyle name="Comma 2 3 6" xfId="21870"/>
    <cellStyle name="Comma 2 3 7" xfId="21871"/>
    <cellStyle name="Comma 2 3 8" xfId="21872"/>
    <cellStyle name="Comma 2 4" xfId="64"/>
    <cellStyle name="Comma 2 4 10" xfId="21873"/>
    <cellStyle name="Comma 2 4 10 2" xfId="21874"/>
    <cellStyle name="Comma 2 4 11" xfId="21875"/>
    <cellStyle name="Comma 2 4 12" xfId="21876"/>
    <cellStyle name="Comma 2 4 13" xfId="21877"/>
    <cellStyle name="Comma 2 4 2" xfId="21878"/>
    <cellStyle name="Comma 2 4 2 10" xfId="21879"/>
    <cellStyle name="Comma 2 4 2 11" xfId="21880"/>
    <cellStyle name="Comma 2 4 2 2" xfId="21881"/>
    <cellStyle name="Comma 2 4 2 2 2" xfId="21882"/>
    <cellStyle name="Comma 2 4 2 2 2 2" xfId="21883"/>
    <cellStyle name="Comma 2 4 2 2 2 2 2" xfId="21884"/>
    <cellStyle name="Comma 2 4 2 2 2 2 2 2" xfId="21885"/>
    <cellStyle name="Comma 2 4 2 2 2 2 2 2 2" xfId="21886"/>
    <cellStyle name="Comma 2 4 2 2 2 2 2 2 2 2" xfId="21887"/>
    <cellStyle name="Comma 2 4 2 2 2 2 2 2 3" xfId="21888"/>
    <cellStyle name="Comma 2 4 2 2 2 2 2 3" xfId="21889"/>
    <cellStyle name="Comma 2 4 2 2 2 2 2 3 2" xfId="21890"/>
    <cellStyle name="Comma 2 4 2 2 2 2 2 3 2 2" xfId="21891"/>
    <cellStyle name="Comma 2 4 2 2 2 2 2 3 3" xfId="21892"/>
    <cellStyle name="Comma 2 4 2 2 2 2 2 4" xfId="21893"/>
    <cellStyle name="Comma 2 4 2 2 2 2 2 4 2" xfId="21894"/>
    <cellStyle name="Comma 2 4 2 2 2 2 2 5" xfId="21895"/>
    <cellStyle name="Comma 2 4 2 2 2 2 3" xfId="21896"/>
    <cellStyle name="Comma 2 4 2 2 2 2 3 2" xfId="21897"/>
    <cellStyle name="Comma 2 4 2 2 2 2 3 2 2" xfId="21898"/>
    <cellStyle name="Comma 2 4 2 2 2 2 3 3" xfId="21899"/>
    <cellStyle name="Comma 2 4 2 2 2 2 4" xfId="21900"/>
    <cellStyle name="Comma 2 4 2 2 2 2 4 2" xfId="21901"/>
    <cellStyle name="Comma 2 4 2 2 2 2 4 2 2" xfId="21902"/>
    <cellStyle name="Comma 2 4 2 2 2 2 4 3" xfId="21903"/>
    <cellStyle name="Comma 2 4 2 2 2 2 5" xfId="21904"/>
    <cellStyle name="Comma 2 4 2 2 2 2 5 2" xfId="21905"/>
    <cellStyle name="Comma 2 4 2 2 2 2 6" xfId="21906"/>
    <cellStyle name="Comma 2 4 2 2 2 2 7" xfId="21907"/>
    <cellStyle name="Comma 2 4 2 2 2 3" xfId="21908"/>
    <cellStyle name="Comma 2 4 2 2 2 3 2" xfId="21909"/>
    <cellStyle name="Comma 2 4 2 2 2 3 2 2" xfId="21910"/>
    <cellStyle name="Comma 2 4 2 2 2 3 2 2 2" xfId="21911"/>
    <cellStyle name="Comma 2 4 2 2 2 3 2 3" xfId="21912"/>
    <cellStyle name="Comma 2 4 2 2 2 3 3" xfId="21913"/>
    <cellStyle name="Comma 2 4 2 2 2 3 3 2" xfId="21914"/>
    <cellStyle name="Comma 2 4 2 2 2 3 3 2 2" xfId="21915"/>
    <cellStyle name="Comma 2 4 2 2 2 3 3 3" xfId="21916"/>
    <cellStyle name="Comma 2 4 2 2 2 3 4" xfId="21917"/>
    <cellStyle name="Comma 2 4 2 2 2 3 4 2" xfId="21918"/>
    <cellStyle name="Comma 2 4 2 2 2 3 5" xfId="21919"/>
    <cellStyle name="Comma 2 4 2 2 2 4" xfId="21920"/>
    <cellStyle name="Comma 2 4 2 2 2 4 2" xfId="21921"/>
    <cellStyle name="Comma 2 4 2 2 2 4 2 2" xfId="21922"/>
    <cellStyle name="Comma 2 4 2 2 2 4 3" xfId="21923"/>
    <cellStyle name="Comma 2 4 2 2 2 5" xfId="21924"/>
    <cellStyle name="Comma 2 4 2 2 2 5 2" xfId="21925"/>
    <cellStyle name="Comma 2 4 2 2 2 5 2 2" xfId="21926"/>
    <cellStyle name="Comma 2 4 2 2 2 5 3" xfId="21927"/>
    <cellStyle name="Comma 2 4 2 2 2 6" xfId="21928"/>
    <cellStyle name="Comma 2 4 2 2 2 6 2" xfId="21929"/>
    <cellStyle name="Comma 2 4 2 2 2 7" xfId="21930"/>
    <cellStyle name="Comma 2 4 2 2 2 8" xfId="21931"/>
    <cellStyle name="Comma 2 4 2 2 3" xfId="21932"/>
    <cellStyle name="Comma 2 4 2 2 3 2" xfId="21933"/>
    <cellStyle name="Comma 2 4 2 2 3 2 2" xfId="21934"/>
    <cellStyle name="Comma 2 4 2 2 3 2 2 2" xfId="21935"/>
    <cellStyle name="Comma 2 4 2 2 3 2 2 2 2" xfId="21936"/>
    <cellStyle name="Comma 2 4 2 2 3 2 2 3" xfId="21937"/>
    <cellStyle name="Comma 2 4 2 2 3 2 3" xfId="21938"/>
    <cellStyle name="Comma 2 4 2 2 3 2 3 2" xfId="21939"/>
    <cellStyle name="Comma 2 4 2 2 3 2 3 2 2" xfId="21940"/>
    <cellStyle name="Comma 2 4 2 2 3 2 3 3" xfId="21941"/>
    <cellStyle name="Comma 2 4 2 2 3 2 4" xfId="21942"/>
    <cellStyle name="Comma 2 4 2 2 3 2 4 2" xfId="21943"/>
    <cellStyle name="Comma 2 4 2 2 3 2 5" xfId="21944"/>
    <cellStyle name="Comma 2 4 2 2 3 3" xfId="21945"/>
    <cellStyle name="Comma 2 4 2 2 3 3 2" xfId="21946"/>
    <cellStyle name="Comma 2 4 2 2 3 3 2 2" xfId="21947"/>
    <cellStyle name="Comma 2 4 2 2 3 3 3" xfId="21948"/>
    <cellStyle name="Comma 2 4 2 2 3 4" xfId="21949"/>
    <cellStyle name="Comma 2 4 2 2 3 4 2" xfId="21950"/>
    <cellStyle name="Comma 2 4 2 2 3 4 2 2" xfId="21951"/>
    <cellStyle name="Comma 2 4 2 2 3 4 3" xfId="21952"/>
    <cellStyle name="Comma 2 4 2 2 3 5" xfId="21953"/>
    <cellStyle name="Comma 2 4 2 2 3 5 2" xfId="21954"/>
    <cellStyle name="Comma 2 4 2 2 3 6" xfId="21955"/>
    <cellStyle name="Comma 2 4 2 2 3 7" xfId="21956"/>
    <cellStyle name="Comma 2 4 2 2 4" xfId="21957"/>
    <cellStyle name="Comma 2 4 2 2 4 2" xfId="21958"/>
    <cellStyle name="Comma 2 4 2 2 4 2 2" xfId="21959"/>
    <cellStyle name="Comma 2 4 2 2 4 2 2 2" xfId="21960"/>
    <cellStyle name="Comma 2 4 2 2 4 2 3" xfId="21961"/>
    <cellStyle name="Comma 2 4 2 2 4 3" xfId="21962"/>
    <cellStyle name="Comma 2 4 2 2 4 3 2" xfId="21963"/>
    <cellStyle name="Comma 2 4 2 2 4 3 2 2" xfId="21964"/>
    <cellStyle name="Comma 2 4 2 2 4 3 3" xfId="21965"/>
    <cellStyle name="Comma 2 4 2 2 4 4" xfId="21966"/>
    <cellStyle name="Comma 2 4 2 2 4 4 2" xfId="21967"/>
    <cellStyle name="Comma 2 4 2 2 4 5" xfId="21968"/>
    <cellStyle name="Comma 2 4 2 2 5" xfId="21969"/>
    <cellStyle name="Comma 2 4 2 2 5 2" xfId="21970"/>
    <cellStyle name="Comma 2 4 2 2 5 2 2" xfId="21971"/>
    <cellStyle name="Comma 2 4 2 2 5 3" xfId="21972"/>
    <cellStyle name="Comma 2 4 2 2 6" xfId="21973"/>
    <cellStyle name="Comma 2 4 2 2 6 2" xfId="21974"/>
    <cellStyle name="Comma 2 4 2 2 6 2 2" xfId="21975"/>
    <cellStyle name="Comma 2 4 2 2 6 3" xfId="21976"/>
    <cellStyle name="Comma 2 4 2 2 7" xfId="21977"/>
    <cellStyle name="Comma 2 4 2 2 7 2" xfId="21978"/>
    <cellStyle name="Comma 2 4 2 2 8" xfId="21979"/>
    <cellStyle name="Comma 2 4 2 2 9" xfId="21980"/>
    <cellStyle name="Comma 2 4 2 3" xfId="21981"/>
    <cellStyle name="Comma 2 4 2 3 2" xfId="21982"/>
    <cellStyle name="Comma 2 4 2 3 2 2" xfId="21983"/>
    <cellStyle name="Comma 2 4 2 3 2 2 2" xfId="21984"/>
    <cellStyle name="Comma 2 4 2 3 2 2 2 2" xfId="21985"/>
    <cellStyle name="Comma 2 4 2 3 2 2 2 2 2" xfId="21986"/>
    <cellStyle name="Comma 2 4 2 3 2 2 2 3" xfId="21987"/>
    <cellStyle name="Comma 2 4 2 3 2 2 3" xfId="21988"/>
    <cellStyle name="Comma 2 4 2 3 2 2 3 2" xfId="21989"/>
    <cellStyle name="Comma 2 4 2 3 2 2 3 2 2" xfId="21990"/>
    <cellStyle name="Comma 2 4 2 3 2 2 3 3" xfId="21991"/>
    <cellStyle name="Comma 2 4 2 3 2 2 4" xfId="21992"/>
    <cellStyle name="Comma 2 4 2 3 2 2 4 2" xfId="21993"/>
    <cellStyle name="Comma 2 4 2 3 2 2 5" xfId="21994"/>
    <cellStyle name="Comma 2 4 2 3 2 3" xfId="21995"/>
    <cellStyle name="Comma 2 4 2 3 2 3 2" xfId="21996"/>
    <cellStyle name="Comma 2 4 2 3 2 3 2 2" xfId="21997"/>
    <cellStyle name="Comma 2 4 2 3 2 3 3" xfId="21998"/>
    <cellStyle name="Comma 2 4 2 3 2 4" xfId="21999"/>
    <cellStyle name="Comma 2 4 2 3 2 4 2" xfId="22000"/>
    <cellStyle name="Comma 2 4 2 3 2 4 2 2" xfId="22001"/>
    <cellStyle name="Comma 2 4 2 3 2 4 3" xfId="22002"/>
    <cellStyle name="Comma 2 4 2 3 2 5" xfId="22003"/>
    <cellStyle name="Comma 2 4 2 3 2 5 2" xfId="22004"/>
    <cellStyle name="Comma 2 4 2 3 2 6" xfId="22005"/>
    <cellStyle name="Comma 2 4 2 3 2 7" xfId="22006"/>
    <cellStyle name="Comma 2 4 2 3 3" xfId="22007"/>
    <cellStyle name="Comma 2 4 2 3 3 2" xfId="22008"/>
    <cellStyle name="Comma 2 4 2 3 3 2 2" xfId="22009"/>
    <cellStyle name="Comma 2 4 2 3 3 2 2 2" xfId="22010"/>
    <cellStyle name="Comma 2 4 2 3 3 2 3" xfId="22011"/>
    <cellStyle name="Comma 2 4 2 3 3 3" xfId="22012"/>
    <cellStyle name="Comma 2 4 2 3 3 3 2" xfId="22013"/>
    <cellStyle name="Comma 2 4 2 3 3 3 2 2" xfId="22014"/>
    <cellStyle name="Comma 2 4 2 3 3 3 3" xfId="22015"/>
    <cellStyle name="Comma 2 4 2 3 3 4" xfId="22016"/>
    <cellStyle name="Comma 2 4 2 3 3 4 2" xfId="22017"/>
    <cellStyle name="Comma 2 4 2 3 3 5" xfId="22018"/>
    <cellStyle name="Comma 2 4 2 3 4" xfId="22019"/>
    <cellStyle name="Comma 2 4 2 3 4 2" xfId="22020"/>
    <cellStyle name="Comma 2 4 2 3 4 2 2" xfId="22021"/>
    <cellStyle name="Comma 2 4 2 3 4 3" xfId="22022"/>
    <cellStyle name="Comma 2 4 2 3 5" xfId="22023"/>
    <cellStyle name="Comma 2 4 2 3 5 2" xfId="22024"/>
    <cellStyle name="Comma 2 4 2 3 5 2 2" xfId="22025"/>
    <cellStyle name="Comma 2 4 2 3 5 3" xfId="22026"/>
    <cellStyle name="Comma 2 4 2 3 6" xfId="22027"/>
    <cellStyle name="Comma 2 4 2 3 6 2" xfId="22028"/>
    <cellStyle name="Comma 2 4 2 3 7" xfId="22029"/>
    <cellStyle name="Comma 2 4 2 3 8" xfId="22030"/>
    <cellStyle name="Comma 2 4 2 4" xfId="22031"/>
    <cellStyle name="Comma 2 4 2 4 2" xfId="22032"/>
    <cellStyle name="Comma 2 4 2 4 2 2" xfId="22033"/>
    <cellStyle name="Comma 2 4 2 4 2 2 2" xfId="22034"/>
    <cellStyle name="Comma 2 4 2 4 2 2 2 2" xfId="22035"/>
    <cellStyle name="Comma 2 4 2 4 2 2 3" xfId="22036"/>
    <cellStyle name="Comma 2 4 2 4 2 3" xfId="22037"/>
    <cellStyle name="Comma 2 4 2 4 2 3 2" xfId="22038"/>
    <cellStyle name="Comma 2 4 2 4 2 3 2 2" xfId="22039"/>
    <cellStyle name="Comma 2 4 2 4 2 3 3" xfId="22040"/>
    <cellStyle name="Comma 2 4 2 4 2 4" xfId="22041"/>
    <cellStyle name="Comma 2 4 2 4 2 4 2" xfId="22042"/>
    <cellStyle name="Comma 2 4 2 4 2 5" xfId="22043"/>
    <cellStyle name="Comma 2 4 2 4 3" xfId="22044"/>
    <cellStyle name="Comma 2 4 2 4 3 2" xfId="22045"/>
    <cellStyle name="Comma 2 4 2 4 3 2 2" xfId="22046"/>
    <cellStyle name="Comma 2 4 2 4 3 3" xfId="22047"/>
    <cellStyle name="Comma 2 4 2 4 4" xfId="22048"/>
    <cellStyle name="Comma 2 4 2 4 4 2" xfId="22049"/>
    <cellStyle name="Comma 2 4 2 4 4 2 2" xfId="22050"/>
    <cellStyle name="Comma 2 4 2 4 4 3" xfId="22051"/>
    <cellStyle name="Comma 2 4 2 4 5" xfId="22052"/>
    <cellStyle name="Comma 2 4 2 4 5 2" xfId="22053"/>
    <cellStyle name="Comma 2 4 2 4 6" xfId="22054"/>
    <cellStyle name="Comma 2 4 2 4 7" xfId="22055"/>
    <cellStyle name="Comma 2 4 2 5" xfId="22056"/>
    <cellStyle name="Comma 2 4 2 5 2" xfId="22057"/>
    <cellStyle name="Comma 2 4 2 5 2 2" xfId="22058"/>
    <cellStyle name="Comma 2 4 2 5 2 2 2" xfId="22059"/>
    <cellStyle name="Comma 2 4 2 5 2 3" xfId="22060"/>
    <cellStyle name="Comma 2 4 2 5 3" xfId="22061"/>
    <cellStyle name="Comma 2 4 2 5 3 2" xfId="22062"/>
    <cellStyle name="Comma 2 4 2 5 3 2 2" xfId="22063"/>
    <cellStyle name="Comma 2 4 2 5 3 3" xfId="22064"/>
    <cellStyle name="Comma 2 4 2 5 4" xfId="22065"/>
    <cellStyle name="Comma 2 4 2 5 4 2" xfId="22066"/>
    <cellStyle name="Comma 2 4 2 5 5" xfId="22067"/>
    <cellStyle name="Comma 2 4 2 6" xfId="22068"/>
    <cellStyle name="Comma 2 4 2 6 2" xfId="22069"/>
    <cellStyle name="Comma 2 4 2 6 2 2" xfId="22070"/>
    <cellStyle name="Comma 2 4 2 6 3" xfId="22071"/>
    <cellStyle name="Comma 2 4 2 7" xfId="22072"/>
    <cellStyle name="Comma 2 4 2 7 2" xfId="22073"/>
    <cellStyle name="Comma 2 4 2 7 2 2" xfId="22074"/>
    <cellStyle name="Comma 2 4 2 7 3" xfId="22075"/>
    <cellStyle name="Comma 2 4 2 8" xfId="22076"/>
    <cellStyle name="Comma 2 4 2 8 2" xfId="22077"/>
    <cellStyle name="Comma 2 4 2 9" xfId="22078"/>
    <cellStyle name="Comma 2 4 3" xfId="22079"/>
    <cellStyle name="Comma 2 4 3 10" xfId="22080"/>
    <cellStyle name="Comma 2 4 3 2" xfId="22081"/>
    <cellStyle name="Comma 2 4 3 2 2" xfId="22082"/>
    <cellStyle name="Comma 2 4 3 2 2 2" xfId="22083"/>
    <cellStyle name="Comma 2 4 3 2 2 2 2" xfId="22084"/>
    <cellStyle name="Comma 2 4 3 2 2 2 2 2" xfId="22085"/>
    <cellStyle name="Comma 2 4 3 2 2 2 2 2 2" xfId="22086"/>
    <cellStyle name="Comma 2 4 3 2 2 2 2 2 2 2" xfId="22087"/>
    <cellStyle name="Comma 2 4 3 2 2 2 2 2 3" xfId="22088"/>
    <cellStyle name="Comma 2 4 3 2 2 2 2 3" xfId="22089"/>
    <cellStyle name="Comma 2 4 3 2 2 2 2 3 2" xfId="22090"/>
    <cellStyle name="Comma 2 4 3 2 2 2 2 3 2 2" xfId="22091"/>
    <cellStyle name="Comma 2 4 3 2 2 2 2 3 3" xfId="22092"/>
    <cellStyle name="Comma 2 4 3 2 2 2 2 4" xfId="22093"/>
    <cellStyle name="Comma 2 4 3 2 2 2 2 4 2" xfId="22094"/>
    <cellStyle name="Comma 2 4 3 2 2 2 2 5" xfId="22095"/>
    <cellStyle name="Comma 2 4 3 2 2 2 3" xfId="22096"/>
    <cellStyle name="Comma 2 4 3 2 2 2 3 2" xfId="22097"/>
    <cellStyle name="Comma 2 4 3 2 2 2 3 2 2" xfId="22098"/>
    <cellStyle name="Comma 2 4 3 2 2 2 3 3" xfId="22099"/>
    <cellStyle name="Comma 2 4 3 2 2 2 4" xfId="22100"/>
    <cellStyle name="Comma 2 4 3 2 2 2 4 2" xfId="22101"/>
    <cellStyle name="Comma 2 4 3 2 2 2 4 2 2" xfId="22102"/>
    <cellStyle name="Comma 2 4 3 2 2 2 4 3" xfId="22103"/>
    <cellStyle name="Comma 2 4 3 2 2 2 5" xfId="22104"/>
    <cellStyle name="Comma 2 4 3 2 2 2 5 2" xfId="22105"/>
    <cellStyle name="Comma 2 4 3 2 2 2 6" xfId="22106"/>
    <cellStyle name="Comma 2 4 3 2 2 2 7" xfId="22107"/>
    <cellStyle name="Comma 2 4 3 2 2 3" xfId="22108"/>
    <cellStyle name="Comma 2 4 3 2 2 3 2" xfId="22109"/>
    <cellStyle name="Comma 2 4 3 2 2 3 2 2" xfId="22110"/>
    <cellStyle name="Comma 2 4 3 2 2 3 2 2 2" xfId="22111"/>
    <cellStyle name="Comma 2 4 3 2 2 3 2 3" xfId="22112"/>
    <cellStyle name="Comma 2 4 3 2 2 3 3" xfId="22113"/>
    <cellStyle name="Comma 2 4 3 2 2 3 3 2" xfId="22114"/>
    <cellStyle name="Comma 2 4 3 2 2 3 3 2 2" xfId="22115"/>
    <cellStyle name="Comma 2 4 3 2 2 3 3 3" xfId="22116"/>
    <cellStyle name="Comma 2 4 3 2 2 3 4" xfId="22117"/>
    <cellStyle name="Comma 2 4 3 2 2 3 4 2" xfId="22118"/>
    <cellStyle name="Comma 2 4 3 2 2 3 5" xfId="22119"/>
    <cellStyle name="Comma 2 4 3 2 2 4" xfId="22120"/>
    <cellStyle name="Comma 2 4 3 2 2 4 2" xfId="22121"/>
    <cellStyle name="Comma 2 4 3 2 2 4 2 2" xfId="22122"/>
    <cellStyle name="Comma 2 4 3 2 2 4 3" xfId="22123"/>
    <cellStyle name="Comma 2 4 3 2 2 5" xfId="22124"/>
    <cellStyle name="Comma 2 4 3 2 2 5 2" xfId="22125"/>
    <cellStyle name="Comma 2 4 3 2 2 5 2 2" xfId="22126"/>
    <cellStyle name="Comma 2 4 3 2 2 5 3" xfId="22127"/>
    <cellStyle name="Comma 2 4 3 2 2 6" xfId="22128"/>
    <cellStyle name="Comma 2 4 3 2 2 6 2" xfId="22129"/>
    <cellStyle name="Comma 2 4 3 2 2 7" xfId="22130"/>
    <cellStyle name="Comma 2 4 3 2 2 8" xfId="22131"/>
    <cellStyle name="Comma 2 4 3 2 3" xfId="22132"/>
    <cellStyle name="Comma 2 4 3 2 3 2" xfId="22133"/>
    <cellStyle name="Comma 2 4 3 2 3 2 2" xfId="22134"/>
    <cellStyle name="Comma 2 4 3 2 3 2 2 2" xfId="22135"/>
    <cellStyle name="Comma 2 4 3 2 3 2 2 2 2" xfId="22136"/>
    <cellStyle name="Comma 2 4 3 2 3 2 2 3" xfId="22137"/>
    <cellStyle name="Comma 2 4 3 2 3 2 3" xfId="22138"/>
    <cellStyle name="Comma 2 4 3 2 3 2 3 2" xfId="22139"/>
    <cellStyle name="Comma 2 4 3 2 3 2 3 2 2" xfId="22140"/>
    <cellStyle name="Comma 2 4 3 2 3 2 3 3" xfId="22141"/>
    <cellStyle name="Comma 2 4 3 2 3 2 4" xfId="22142"/>
    <cellStyle name="Comma 2 4 3 2 3 2 4 2" xfId="22143"/>
    <cellStyle name="Comma 2 4 3 2 3 2 5" xfId="22144"/>
    <cellStyle name="Comma 2 4 3 2 3 3" xfId="22145"/>
    <cellStyle name="Comma 2 4 3 2 3 3 2" xfId="22146"/>
    <cellStyle name="Comma 2 4 3 2 3 3 2 2" xfId="22147"/>
    <cellStyle name="Comma 2 4 3 2 3 3 3" xfId="22148"/>
    <cellStyle name="Comma 2 4 3 2 3 4" xfId="22149"/>
    <cellStyle name="Comma 2 4 3 2 3 4 2" xfId="22150"/>
    <cellStyle name="Comma 2 4 3 2 3 4 2 2" xfId="22151"/>
    <cellStyle name="Comma 2 4 3 2 3 4 3" xfId="22152"/>
    <cellStyle name="Comma 2 4 3 2 3 5" xfId="22153"/>
    <cellStyle name="Comma 2 4 3 2 3 5 2" xfId="22154"/>
    <cellStyle name="Comma 2 4 3 2 3 6" xfId="22155"/>
    <cellStyle name="Comma 2 4 3 2 3 7" xfId="22156"/>
    <cellStyle name="Comma 2 4 3 2 4" xfId="22157"/>
    <cellStyle name="Comma 2 4 3 2 4 2" xfId="22158"/>
    <cellStyle name="Comma 2 4 3 2 4 2 2" xfId="22159"/>
    <cellStyle name="Comma 2 4 3 2 4 2 2 2" xfId="22160"/>
    <cellStyle name="Comma 2 4 3 2 4 2 3" xfId="22161"/>
    <cellStyle name="Comma 2 4 3 2 4 3" xfId="22162"/>
    <cellStyle name="Comma 2 4 3 2 4 3 2" xfId="22163"/>
    <cellStyle name="Comma 2 4 3 2 4 3 2 2" xfId="22164"/>
    <cellStyle name="Comma 2 4 3 2 4 3 3" xfId="22165"/>
    <cellStyle name="Comma 2 4 3 2 4 4" xfId="22166"/>
    <cellStyle name="Comma 2 4 3 2 4 4 2" xfId="22167"/>
    <cellStyle name="Comma 2 4 3 2 4 5" xfId="22168"/>
    <cellStyle name="Comma 2 4 3 2 5" xfId="22169"/>
    <cellStyle name="Comma 2 4 3 2 5 2" xfId="22170"/>
    <cellStyle name="Comma 2 4 3 2 5 2 2" xfId="22171"/>
    <cellStyle name="Comma 2 4 3 2 5 3" xfId="22172"/>
    <cellStyle name="Comma 2 4 3 2 6" xfId="22173"/>
    <cellStyle name="Comma 2 4 3 2 6 2" xfId="22174"/>
    <cellStyle name="Comma 2 4 3 2 6 2 2" xfId="22175"/>
    <cellStyle name="Comma 2 4 3 2 6 3" xfId="22176"/>
    <cellStyle name="Comma 2 4 3 2 7" xfId="22177"/>
    <cellStyle name="Comma 2 4 3 2 7 2" xfId="22178"/>
    <cellStyle name="Comma 2 4 3 2 8" xfId="22179"/>
    <cellStyle name="Comma 2 4 3 2 9" xfId="22180"/>
    <cellStyle name="Comma 2 4 3 3" xfId="22181"/>
    <cellStyle name="Comma 2 4 3 3 2" xfId="22182"/>
    <cellStyle name="Comma 2 4 3 3 2 2" xfId="22183"/>
    <cellStyle name="Comma 2 4 3 3 2 2 2" xfId="22184"/>
    <cellStyle name="Comma 2 4 3 3 2 2 2 2" xfId="22185"/>
    <cellStyle name="Comma 2 4 3 3 2 2 2 2 2" xfId="22186"/>
    <cellStyle name="Comma 2 4 3 3 2 2 2 3" xfId="22187"/>
    <cellStyle name="Comma 2 4 3 3 2 2 3" xfId="22188"/>
    <cellStyle name="Comma 2 4 3 3 2 2 3 2" xfId="22189"/>
    <cellStyle name="Comma 2 4 3 3 2 2 3 2 2" xfId="22190"/>
    <cellStyle name="Comma 2 4 3 3 2 2 3 3" xfId="22191"/>
    <cellStyle name="Comma 2 4 3 3 2 2 4" xfId="22192"/>
    <cellStyle name="Comma 2 4 3 3 2 2 4 2" xfId="22193"/>
    <cellStyle name="Comma 2 4 3 3 2 2 5" xfId="22194"/>
    <cellStyle name="Comma 2 4 3 3 2 3" xfId="22195"/>
    <cellStyle name="Comma 2 4 3 3 2 3 2" xfId="22196"/>
    <cellStyle name="Comma 2 4 3 3 2 3 2 2" xfId="22197"/>
    <cellStyle name="Comma 2 4 3 3 2 3 3" xfId="22198"/>
    <cellStyle name="Comma 2 4 3 3 2 4" xfId="22199"/>
    <cellStyle name="Comma 2 4 3 3 2 4 2" xfId="22200"/>
    <cellStyle name="Comma 2 4 3 3 2 4 2 2" xfId="22201"/>
    <cellStyle name="Comma 2 4 3 3 2 4 3" xfId="22202"/>
    <cellStyle name="Comma 2 4 3 3 2 5" xfId="22203"/>
    <cellStyle name="Comma 2 4 3 3 2 5 2" xfId="22204"/>
    <cellStyle name="Comma 2 4 3 3 2 6" xfId="22205"/>
    <cellStyle name="Comma 2 4 3 3 2 7" xfId="22206"/>
    <cellStyle name="Comma 2 4 3 3 3" xfId="22207"/>
    <cellStyle name="Comma 2 4 3 3 3 2" xfId="22208"/>
    <cellStyle name="Comma 2 4 3 3 3 2 2" xfId="22209"/>
    <cellStyle name="Comma 2 4 3 3 3 2 2 2" xfId="22210"/>
    <cellStyle name="Comma 2 4 3 3 3 2 3" xfId="22211"/>
    <cellStyle name="Comma 2 4 3 3 3 3" xfId="22212"/>
    <cellStyle name="Comma 2 4 3 3 3 3 2" xfId="22213"/>
    <cellStyle name="Comma 2 4 3 3 3 3 2 2" xfId="22214"/>
    <cellStyle name="Comma 2 4 3 3 3 3 3" xfId="22215"/>
    <cellStyle name="Comma 2 4 3 3 3 4" xfId="22216"/>
    <cellStyle name="Comma 2 4 3 3 3 4 2" xfId="22217"/>
    <cellStyle name="Comma 2 4 3 3 3 5" xfId="22218"/>
    <cellStyle name="Comma 2 4 3 3 4" xfId="22219"/>
    <cellStyle name="Comma 2 4 3 3 4 2" xfId="22220"/>
    <cellStyle name="Comma 2 4 3 3 4 2 2" xfId="22221"/>
    <cellStyle name="Comma 2 4 3 3 4 3" xfId="22222"/>
    <cellStyle name="Comma 2 4 3 3 5" xfId="22223"/>
    <cellStyle name="Comma 2 4 3 3 5 2" xfId="22224"/>
    <cellStyle name="Comma 2 4 3 3 5 2 2" xfId="22225"/>
    <cellStyle name="Comma 2 4 3 3 5 3" xfId="22226"/>
    <cellStyle name="Comma 2 4 3 3 6" xfId="22227"/>
    <cellStyle name="Comma 2 4 3 3 6 2" xfId="22228"/>
    <cellStyle name="Comma 2 4 3 3 7" xfId="22229"/>
    <cellStyle name="Comma 2 4 3 3 8" xfId="22230"/>
    <cellStyle name="Comma 2 4 3 4" xfId="22231"/>
    <cellStyle name="Comma 2 4 3 4 2" xfId="22232"/>
    <cellStyle name="Comma 2 4 3 4 2 2" xfId="22233"/>
    <cellStyle name="Comma 2 4 3 4 2 2 2" xfId="22234"/>
    <cellStyle name="Comma 2 4 3 4 2 2 2 2" xfId="22235"/>
    <cellStyle name="Comma 2 4 3 4 2 2 3" xfId="22236"/>
    <cellStyle name="Comma 2 4 3 4 2 3" xfId="22237"/>
    <cellStyle name="Comma 2 4 3 4 2 3 2" xfId="22238"/>
    <cellStyle name="Comma 2 4 3 4 2 3 2 2" xfId="22239"/>
    <cellStyle name="Comma 2 4 3 4 2 3 3" xfId="22240"/>
    <cellStyle name="Comma 2 4 3 4 2 4" xfId="22241"/>
    <cellStyle name="Comma 2 4 3 4 2 4 2" xfId="22242"/>
    <cellStyle name="Comma 2 4 3 4 2 5" xfId="22243"/>
    <cellStyle name="Comma 2 4 3 4 3" xfId="22244"/>
    <cellStyle name="Comma 2 4 3 4 3 2" xfId="22245"/>
    <cellStyle name="Comma 2 4 3 4 3 2 2" xfId="22246"/>
    <cellStyle name="Comma 2 4 3 4 3 3" xfId="22247"/>
    <cellStyle name="Comma 2 4 3 4 4" xfId="22248"/>
    <cellStyle name="Comma 2 4 3 4 4 2" xfId="22249"/>
    <cellStyle name="Comma 2 4 3 4 4 2 2" xfId="22250"/>
    <cellStyle name="Comma 2 4 3 4 4 3" xfId="22251"/>
    <cellStyle name="Comma 2 4 3 4 5" xfId="22252"/>
    <cellStyle name="Comma 2 4 3 4 5 2" xfId="22253"/>
    <cellStyle name="Comma 2 4 3 4 6" xfId="22254"/>
    <cellStyle name="Comma 2 4 3 4 7" xfId="22255"/>
    <cellStyle name="Comma 2 4 3 5" xfId="22256"/>
    <cellStyle name="Comma 2 4 3 5 2" xfId="22257"/>
    <cellStyle name="Comma 2 4 3 5 2 2" xfId="22258"/>
    <cellStyle name="Comma 2 4 3 5 2 2 2" xfId="22259"/>
    <cellStyle name="Comma 2 4 3 5 2 3" xfId="22260"/>
    <cellStyle name="Comma 2 4 3 5 3" xfId="22261"/>
    <cellStyle name="Comma 2 4 3 5 3 2" xfId="22262"/>
    <cellStyle name="Comma 2 4 3 5 3 2 2" xfId="22263"/>
    <cellStyle name="Comma 2 4 3 5 3 3" xfId="22264"/>
    <cellStyle name="Comma 2 4 3 5 4" xfId="22265"/>
    <cellStyle name="Comma 2 4 3 5 4 2" xfId="22266"/>
    <cellStyle name="Comma 2 4 3 5 5" xfId="22267"/>
    <cellStyle name="Comma 2 4 3 6" xfId="22268"/>
    <cellStyle name="Comma 2 4 3 6 2" xfId="22269"/>
    <cellStyle name="Comma 2 4 3 6 2 2" xfId="22270"/>
    <cellStyle name="Comma 2 4 3 6 3" xfId="22271"/>
    <cellStyle name="Comma 2 4 3 7" xfId="22272"/>
    <cellStyle name="Comma 2 4 3 7 2" xfId="22273"/>
    <cellStyle name="Comma 2 4 3 7 2 2" xfId="22274"/>
    <cellStyle name="Comma 2 4 3 7 3" xfId="22275"/>
    <cellStyle name="Comma 2 4 3 8" xfId="22276"/>
    <cellStyle name="Comma 2 4 3 8 2" xfId="22277"/>
    <cellStyle name="Comma 2 4 3 9" xfId="22278"/>
    <cellStyle name="Comma 2 4 4" xfId="22279"/>
    <cellStyle name="Comma 2 4 4 2" xfId="22280"/>
    <cellStyle name="Comma 2 4 4 2 2" xfId="22281"/>
    <cellStyle name="Comma 2 4 4 2 2 2" xfId="22282"/>
    <cellStyle name="Comma 2 4 4 2 2 2 2" xfId="22283"/>
    <cellStyle name="Comma 2 4 4 2 2 2 2 2" xfId="22284"/>
    <cellStyle name="Comma 2 4 4 2 2 2 2 2 2" xfId="22285"/>
    <cellStyle name="Comma 2 4 4 2 2 2 2 3" xfId="22286"/>
    <cellStyle name="Comma 2 4 4 2 2 2 3" xfId="22287"/>
    <cellStyle name="Comma 2 4 4 2 2 2 3 2" xfId="22288"/>
    <cellStyle name="Comma 2 4 4 2 2 2 3 2 2" xfId="22289"/>
    <cellStyle name="Comma 2 4 4 2 2 2 3 3" xfId="22290"/>
    <cellStyle name="Comma 2 4 4 2 2 2 4" xfId="22291"/>
    <cellStyle name="Comma 2 4 4 2 2 2 4 2" xfId="22292"/>
    <cellStyle name="Comma 2 4 4 2 2 2 5" xfId="22293"/>
    <cellStyle name="Comma 2 4 4 2 2 3" xfId="22294"/>
    <cellStyle name="Comma 2 4 4 2 2 3 2" xfId="22295"/>
    <cellStyle name="Comma 2 4 4 2 2 3 2 2" xfId="22296"/>
    <cellStyle name="Comma 2 4 4 2 2 3 3" xfId="22297"/>
    <cellStyle name="Comma 2 4 4 2 2 4" xfId="22298"/>
    <cellStyle name="Comma 2 4 4 2 2 4 2" xfId="22299"/>
    <cellStyle name="Comma 2 4 4 2 2 4 2 2" xfId="22300"/>
    <cellStyle name="Comma 2 4 4 2 2 4 3" xfId="22301"/>
    <cellStyle name="Comma 2 4 4 2 2 5" xfId="22302"/>
    <cellStyle name="Comma 2 4 4 2 2 5 2" xfId="22303"/>
    <cellStyle name="Comma 2 4 4 2 2 6" xfId="22304"/>
    <cellStyle name="Comma 2 4 4 2 2 7" xfId="22305"/>
    <cellStyle name="Comma 2 4 4 2 3" xfId="22306"/>
    <cellStyle name="Comma 2 4 4 2 3 2" xfId="22307"/>
    <cellStyle name="Comma 2 4 4 2 3 2 2" xfId="22308"/>
    <cellStyle name="Comma 2 4 4 2 3 2 2 2" xfId="22309"/>
    <cellStyle name="Comma 2 4 4 2 3 2 3" xfId="22310"/>
    <cellStyle name="Comma 2 4 4 2 3 3" xfId="22311"/>
    <cellStyle name="Comma 2 4 4 2 3 3 2" xfId="22312"/>
    <cellStyle name="Comma 2 4 4 2 3 3 2 2" xfId="22313"/>
    <cellStyle name="Comma 2 4 4 2 3 3 3" xfId="22314"/>
    <cellStyle name="Comma 2 4 4 2 3 4" xfId="22315"/>
    <cellStyle name="Comma 2 4 4 2 3 4 2" xfId="22316"/>
    <cellStyle name="Comma 2 4 4 2 3 5" xfId="22317"/>
    <cellStyle name="Comma 2 4 4 2 4" xfId="22318"/>
    <cellStyle name="Comma 2 4 4 2 4 2" xfId="22319"/>
    <cellStyle name="Comma 2 4 4 2 4 2 2" xfId="22320"/>
    <cellStyle name="Comma 2 4 4 2 4 3" xfId="22321"/>
    <cellStyle name="Comma 2 4 4 2 5" xfId="22322"/>
    <cellStyle name="Comma 2 4 4 2 5 2" xfId="22323"/>
    <cellStyle name="Comma 2 4 4 2 5 2 2" xfId="22324"/>
    <cellStyle name="Comma 2 4 4 2 5 3" xfId="22325"/>
    <cellStyle name="Comma 2 4 4 2 6" xfId="22326"/>
    <cellStyle name="Comma 2 4 4 2 6 2" xfId="22327"/>
    <cellStyle name="Comma 2 4 4 2 7" xfId="22328"/>
    <cellStyle name="Comma 2 4 4 2 8" xfId="22329"/>
    <cellStyle name="Comma 2 4 4 3" xfId="22330"/>
    <cellStyle name="Comma 2 4 4 3 2" xfId="22331"/>
    <cellStyle name="Comma 2 4 4 3 2 2" xfId="22332"/>
    <cellStyle name="Comma 2 4 4 3 2 2 2" xfId="22333"/>
    <cellStyle name="Comma 2 4 4 3 2 2 2 2" xfId="22334"/>
    <cellStyle name="Comma 2 4 4 3 2 2 3" xfId="22335"/>
    <cellStyle name="Comma 2 4 4 3 2 3" xfId="22336"/>
    <cellStyle name="Comma 2 4 4 3 2 3 2" xfId="22337"/>
    <cellStyle name="Comma 2 4 4 3 2 3 2 2" xfId="22338"/>
    <cellStyle name="Comma 2 4 4 3 2 3 3" xfId="22339"/>
    <cellStyle name="Comma 2 4 4 3 2 4" xfId="22340"/>
    <cellStyle name="Comma 2 4 4 3 2 4 2" xfId="22341"/>
    <cellStyle name="Comma 2 4 4 3 2 5" xfId="22342"/>
    <cellStyle name="Comma 2 4 4 3 3" xfId="22343"/>
    <cellStyle name="Comma 2 4 4 3 3 2" xfId="22344"/>
    <cellStyle name="Comma 2 4 4 3 3 2 2" xfId="22345"/>
    <cellStyle name="Comma 2 4 4 3 3 3" xfId="22346"/>
    <cellStyle name="Comma 2 4 4 3 4" xfId="22347"/>
    <cellStyle name="Comma 2 4 4 3 4 2" xfId="22348"/>
    <cellStyle name="Comma 2 4 4 3 4 2 2" xfId="22349"/>
    <cellStyle name="Comma 2 4 4 3 4 3" xfId="22350"/>
    <cellStyle name="Comma 2 4 4 3 5" xfId="22351"/>
    <cellStyle name="Comma 2 4 4 3 5 2" xfId="22352"/>
    <cellStyle name="Comma 2 4 4 3 6" xfId="22353"/>
    <cellStyle name="Comma 2 4 4 3 7" xfId="22354"/>
    <cellStyle name="Comma 2 4 4 4" xfId="22355"/>
    <cellStyle name="Comma 2 4 4 4 2" xfId="22356"/>
    <cellStyle name="Comma 2 4 4 4 2 2" xfId="22357"/>
    <cellStyle name="Comma 2 4 4 4 2 2 2" xfId="22358"/>
    <cellStyle name="Comma 2 4 4 4 2 3" xfId="22359"/>
    <cellStyle name="Comma 2 4 4 4 3" xfId="22360"/>
    <cellStyle name="Comma 2 4 4 4 3 2" xfId="22361"/>
    <cellStyle name="Comma 2 4 4 4 3 2 2" xfId="22362"/>
    <cellStyle name="Comma 2 4 4 4 3 3" xfId="22363"/>
    <cellStyle name="Comma 2 4 4 4 4" xfId="22364"/>
    <cellStyle name="Comma 2 4 4 4 4 2" xfId="22365"/>
    <cellStyle name="Comma 2 4 4 4 5" xfId="22366"/>
    <cellStyle name="Comma 2 4 4 5" xfId="22367"/>
    <cellStyle name="Comma 2 4 4 5 2" xfId="22368"/>
    <cellStyle name="Comma 2 4 4 5 2 2" xfId="22369"/>
    <cellStyle name="Comma 2 4 4 5 3" xfId="22370"/>
    <cellStyle name="Comma 2 4 4 6" xfId="22371"/>
    <cellStyle name="Comma 2 4 4 6 2" xfId="22372"/>
    <cellStyle name="Comma 2 4 4 6 2 2" xfId="22373"/>
    <cellStyle name="Comma 2 4 4 6 3" xfId="22374"/>
    <cellStyle name="Comma 2 4 4 7" xfId="22375"/>
    <cellStyle name="Comma 2 4 4 7 2" xfId="22376"/>
    <cellStyle name="Comma 2 4 4 8" xfId="22377"/>
    <cellStyle name="Comma 2 4 4 9" xfId="22378"/>
    <cellStyle name="Comma 2 4 5" xfId="22379"/>
    <cellStyle name="Comma 2 4 5 2" xfId="22380"/>
    <cellStyle name="Comma 2 4 5 2 2" xfId="22381"/>
    <cellStyle name="Comma 2 4 5 2 2 2" xfId="22382"/>
    <cellStyle name="Comma 2 4 5 2 2 2 2" xfId="22383"/>
    <cellStyle name="Comma 2 4 5 2 2 2 2 2" xfId="22384"/>
    <cellStyle name="Comma 2 4 5 2 2 2 3" xfId="22385"/>
    <cellStyle name="Comma 2 4 5 2 2 3" xfId="22386"/>
    <cellStyle name="Comma 2 4 5 2 2 3 2" xfId="22387"/>
    <cellStyle name="Comma 2 4 5 2 2 3 2 2" xfId="22388"/>
    <cellStyle name="Comma 2 4 5 2 2 3 3" xfId="22389"/>
    <cellStyle name="Comma 2 4 5 2 2 4" xfId="22390"/>
    <cellStyle name="Comma 2 4 5 2 2 4 2" xfId="22391"/>
    <cellStyle name="Comma 2 4 5 2 2 5" xfId="22392"/>
    <cellStyle name="Comma 2 4 5 2 3" xfId="22393"/>
    <cellStyle name="Comma 2 4 5 2 3 2" xfId="22394"/>
    <cellStyle name="Comma 2 4 5 2 3 2 2" xfId="22395"/>
    <cellStyle name="Comma 2 4 5 2 3 3" xfId="22396"/>
    <cellStyle name="Comma 2 4 5 2 4" xfId="22397"/>
    <cellStyle name="Comma 2 4 5 2 4 2" xfId="22398"/>
    <cellStyle name="Comma 2 4 5 2 4 2 2" xfId="22399"/>
    <cellStyle name="Comma 2 4 5 2 4 3" xfId="22400"/>
    <cellStyle name="Comma 2 4 5 2 5" xfId="22401"/>
    <cellStyle name="Comma 2 4 5 2 5 2" xfId="22402"/>
    <cellStyle name="Comma 2 4 5 2 6" xfId="22403"/>
    <cellStyle name="Comma 2 4 5 2 7" xfId="22404"/>
    <cellStyle name="Comma 2 4 5 3" xfId="22405"/>
    <cellStyle name="Comma 2 4 5 3 2" xfId="22406"/>
    <cellStyle name="Comma 2 4 5 3 2 2" xfId="22407"/>
    <cellStyle name="Comma 2 4 5 3 2 2 2" xfId="22408"/>
    <cellStyle name="Comma 2 4 5 3 2 3" xfId="22409"/>
    <cellStyle name="Comma 2 4 5 3 3" xfId="22410"/>
    <cellStyle name="Comma 2 4 5 3 3 2" xfId="22411"/>
    <cellStyle name="Comma 2 4 5 3 3 2 2" xfId="22412"/>
    <cellStyle name="Comma 2 4 5 3 3 3" xfId="22413"/>
    <cellStyle name="Comma 2 4 5 3 4" xfId="22414"/>
    <cellStyle name="Comma 2 4 5 3 4 2" xfId="22415"/>
    <cellStyle name="Comma 2 4 5 3 5" xfId="22416"/>
    <cellStyle name="Comma 2 4 5 4" xfId="22417"/>
    <cellStyle name="Comma 2 4 5 4 2" xfId="22418"/>
    <cellStyle name="Comma 2 4 5 4 2 2" xfId="22419"/>
    <cellStyle name="Comma 2 4 5 4 3" xfId="22420"/>
    <cellStyle name="Comma 2 4 5 5" xfId="22421"/>
    <cellStyle name="Comma 2 4 5 5 2" xfId="22422"/>
    <cellStyle name="Comma 2 4 5 5 2 2" xfId="22423"/>
    <cellStyle name="Comma 2 4 5 5 3" xfId="22424"/>
    <cellStyle name="Comma 2 4 5 6" xfId="22425"/>
    <cellStyle name="Comma 2 4 5 6 2" xfId="22426"/>
    <cellStyle name="Comma 2 4 5 7" xfId="22427"/>
    <cellStyle name="Comma 2 4 5 8" xfId="22428"/>
    <cellStyle name="Comma 2 4 6" xfId="22429"/>
    <cellStyle name="Comma 2 4 6 2" xfId="22430"/>
    <cellStyle name="Comma 2 4 6 2 2" xfId="22431"/>
    <cellStyle name="Comma 2 4 6 2 2 2" xfId="22432"/>
    <cellStyle name="Comma 2 4 6 2 2 2 2" xfId="22433"/>
    <cellStyle name="Comma 2 4 6 2 2 3" xfId="22434"/>
    <cellStyle name="Comma 2 4 6 2 3" xfId="22435"/>
    <cellStyle name="Comma 2 4 6 2 3 2" xfId="22436"/>
    <cellStyle name="Comma 2 4 6 2 3 2 2" xfId="22437"/>
    <cellStyle name="Comma 2 4 6 2 3 3" xfId="22438"/>
    <cellStyle name="Comma 2 4 6 2 4" xfId="22439"/>
    <cellStyle name="Comma 2 4 6 2 4 2" xfId="22440"/>
    <cellStyle name="Comma 2 4 6 2 5" xfId="22441"/>
    <cellStyle name="Comma 2 4 6 3" xfId="22442"/>
    <cellStyle name="Comma 2 4 6 3 2" xfId="22443"/>
    <cellStyle name="Comma 2 4 6 3 2 2" xfId="22444"/>
    <cellStyle name="Comma 2 4 6 3 3" xfId="22445"/>
    <cellStyle name="Comma 2 4 6 4" xfId="22446"/>
    <cellStyle name="Comma 2 4 6 4 2" xfId="22447"/>
    <cellStyle name="Comma 2 4 6 4 2 2" xfId="22448"/>
    <cellStyle name="Comma 2 4 6 4 3" xfId="22449"/>
    <cellStyle name="Comma 2 4 6 5" xfId="22450"/>
    <cellStyle name="Comma 2 4 6 5 2" xfId="22451"/>
    <cellStyle name="Comma 2 4 6 6" xfId="22452"/>
    <cellStyle name="Comma 2 4 6 7" xfId="22453"/>
    <cellStyle name="Comma 2 4 7" xfId="22454"/>
    <cellStyle name="Comma 2 4 7 2" xfId="22455"/>
    <cellStyle name="Comma 2 4 7 2 2" xfId="22456"/>
    <cellStyle name="Comma 2 4 7 2 2 2" xfId="22457"/>
    <cellStyle name="Comma 2 4 7 2 3" xfId="22458"/>
    <cellStyle name="Comma 2 4 7 3" xfId="22459"/>
    <cellStyle name="Comma 2 4 7 3 2" xfId="22460"/>
    <cellStyle name="Comma 2 4 7 3 2 2" xfId="22461"/>
    <cellStyle name="Comma 2 4 7 3 3" xfId="22462"/>
    <cellStyle name="Comma 2 4 7 4" xfId="22463"/>
    <cellStyle name="Comma 2 4 7 4 2" xfId="22464"/>
    <cellStyle name="Comma 2 4 7 5" xfId="22465"/>
    <cellStyle name="Comma 2 4 8" xfId="22466"/>
    <cellStyle name="Comma 2 4 8 2" xfId="22467"/>
    <cellStyle name="Comma 2 4 8 2 2" xfId="22468"/>
    <cellStyle name="Comma 2 4 8 3" xfId="22469"/>
    <cellStyle name="Comma 2 4 9" xfId="22470"/>
    <cellStyle name="Comma 2 4 9 2" xfId="22471"/>
    <cellStyle name="Comma 2 4 9 2 2" xfId="22472"/>
    <cellStyle name="Comma 2 4 9 3" xfId="22473"/>
    <cellStyle name="Comma 2 5" xfId="22474"/>
    <cellStyle name="Comma 2 5 10" xfId="22475"/>
    <cellStyle name="Comma 2 5 11" xfId="22476"/>
    <cellStyle name="Comma 2 5 2" xfId="22477"/>
    <cellStyle name="Comma 2 5 2 2" xfId="22478"/>
    <cellStyle name="Comma 2 5 2 2 2" xfId="22479"/>
    <cellStyle name="Comma 2 5 2 2 2 2" xfId="22480"/>
    <cellStyle name="Comma 2 5 2 2 2 2 2" xfId="22481"/>
    <cellStyle name="Comma 2 5 2 2 2 2 2 2" xfId="22482"/>
    <cellStyle name="Comma 2 5 2 2 2 2 2 2 2" xfId="22483"/>
    <cellStyle name="Comma 2 5 2 2 2 2 2 3" xfId="22484"/>
    <cellStyle name="Comma 2 5 2 2 2 2 3" xfId="22485"/>
    <cellStyle name="Comma 2 5 2 2 2 2 3 2" xfId="22486"/>
    <cellStyle name="Comma 2 5 2 2 2 2 3 2 2" xfId="22487"/>
    <cellStyle name="Comma 2 5 2 2 2 2 3 3" xfId="22488"/>
    <cellStyle name="Comma 2 5 2 2 2 2 4" xfId="22489"/>
    <cellStyle name="Comma 2 5 2 2 2 2 4 2" xfId="22490"/>
    <cellStyle name="Comma 2 5 2 2 2 2 5" xfId="22491"/>
    <cellStyle name="Comma 2 5 2 2 2 3" xfId="22492"/>
    <cellStyle name="Comma 2 5 2 2 2 3 2" xfId="22493"/>
    <cellStyle name="Comma 2 5 2 2 2 3 2 2" xfId="22494"/>
    <cellStyle name="Comma 2 5 2 2 2 3 3" xfId="22495"/>
    <cellStyle name="Comma 2 5 2 2 2 4" xfId="22496"/>
    <cellStyle name="Comma 2 5 2 2 2 4 2" xfId="22497"/>
    <cellStyle name="Comma 2 5 2 2 2 4 2 2" xfId="22498"/>
    <cellStyle name="Comma 2 5 2 2 2 4 3" xfId="22499"/>
    <cellStyle name="Comma 2 5 2 2 2 5" xfId="22500"/>
    <cellStyle name="Comma 2 5 2 2 2 5 2" xfId="22501"/>
    <cellStyle name="Comma 2 5 2 2 2 6" xfId="22502"/>
    <cellStyle name="Comma 2 5 2 2 2 7" xfId="22503"/>
    <cellStyle name="Comma 2 5 2 2 3" xfId="22504"/>
    <cellStyle name="Comma 2 5 2 2 3 2" xfId="22505"/>
    <cellStyle name="Comma 2 5 2 2 3 2 2" xfId="22506"/>
    <cellStyle name="Comma 2 5 2 2 3 2 2 2" xfId="22507"/>
    <cellStyle name="Comma 2 5 2 2 3 2 3" xfId="22508"/>
    <cellStyle name="Comma 2 5 2 2 3 3" xfId="22509"/>
    <cellStyle name="Comma 2 5 2 2 3 3 2" xfId="22510"/>
    <cellStyle name="Comma 2 5 2 2 3 3 2 2" xfId="22511"/>
    <cellStyle name="Comma 2 5 2 2 3 3 3" xfId="22512"/>
    <cellStyle name="Comma 2 5 2 2 3 4" xfId="22513"/>
    <cellStyle name="Comma 2 5 2 2 3 4 2" xfId="22514"/>
    <cellStyle name="Comma 2 5 2 2 3 5" xfId="22515"/>
    <cellStyle name="Comma 2 5 2 2 4" xfId="22516"/>
    <cellStyle name="Comma 2 5 2 2 4 2" xfId="22517"/>
    <cellStyle name="Comma 2 5 2 2 4 2 2" xfId="22518"/>
    <cellStyle name="Comma 2 5 2 2 4 3" xfId="22519"/>
    <cellStyle name="Comma 2 5 2 2 5" xfId="22520"/>
    <cellStyle name="Comma 2 5 2 2 5 2" xfId="22521"/>
    <cellStyle name="Comma 2 5 2 2 5 2 2" xfId="22522"/>
    <cellStyle name="Comma 2 5 2 2 5 3" xfId="22523"/>
    <cellStyle name="Comma 2 5 2 2 6" xfId="22524"/>
    <cellStyle name="Comma 2 5 2 2 6 2" xfId="22525"/>
    <cellStyle name="Comma 2 5 2 2 7" xfId="22526"/>
    <cellStyle name="Comma 2 5 2 2 8" xfId="22527"/>
    <cellStyle name="Comma 2 5 2 3" xfId="22528"/>
    <cellStyle name="Comma 2 5 2 3 2" xfId="22529"/>
    <cellStyle name="Comma 2 5 2 3 2 2" xfId="22530"/>
    <cellStyle name="Comma 2 5 2 3 2 2 2" xfId="22531"/>
    <cellStyle name="Comma 2 5 2 3 2 2 2 2" xfId="22532"/>
    <cellStyle name="Comma 2 5 2 3 2 2 3" xfId="22533"/>
    <cellStyle name="Comma 2 5 2 3 2 3" xfId="22534"/>
    <cellStyle name="Comma 2 5 2 3 2 3 2" xfId="22535"/>
    <cellStyle name="Comma 2 5 2 3 2 3 2 2" xfId="22536"/>
    <cellStyle name="Comma 2 5 2 3 2 3 3" xfId="22537"/>
    <cellStyle name="Comma 2 5 2 3 2 4" xfId="22538"/>
    <cellStyle name="Comma 2 5 2 3 2 4 2" xfId="22539"/>
    <cellStyle name="Comma 2 5 2 3 2 5" xfId="22540"/>
    <cellStyle name="Comma 2 5 2 3 3" xfId="22541"/>
    <cellStyle name="Comma 2 5 2 3 3 2" xfId="22542"/>
    <cellStyle name="Comma 2 5 2 3 3 2 2" xfId="22543"/>
    <cellStyle name="Comma 2 5 2 3 3 3" xfId="22544"/>
    <cellStyle name="Comma 2 5 2 3 4" xfId="22545"/>
    <cellStyle name="Comma 2 5 2 3 4 2" xfId="22546"/>
    <cellStyle name="Comma 2 5 2 3 4 2 2" xfId="22547"/>
    <cellStyle name="Comma 2 5 2 3 4 3" xfId="22548"/>
    <cellStyle name="Comma 2 5 2 3 5" xfId="22549"/>
    <cellStyle name="Comma 2 5 2 3 5 2" xfId="22550"/>
    <cellStyle name="Comma 2 5 2 3 6" xfId="22551"/>
    <cellStyle name="Comma 2 5 2 3 7" xfId="22552"/>
    <cellStyle name="Comma 2 5 2 4" xfId="22553"/>
    <cellStyle name="Comma 2 5 2 4 2" xfId="22554"/>
    <cellStyle name="Comma 2 5 2 4 2 2" xfId="22555"/>
    <cellStyle name="Comma 2 5 2 4 2 2 2" xfId="22556"/>
    <cellStyle name="Comma 2 5 2 4 2 3" xfId="22557"/>
    <cellStyle name="Comma 2 5 2 4 3" xfId="22558"/>
    <cellStyle name="Comma 2 5 2 4 3 2" xfId="22559"/>
    <cellStyle name="Comma 2 5 2 4 3 2 2" xfId="22560"/>
    <cellStyle name="Comma 2 5 2 4 3 3" xfId="22561"/>
    <cellStyle name="Comma 2 5 2 4 4" xfId="22562"/>
    <cellStyle name="Comma 2 5 2 4 4 2" xfId="22563"/>
    <cellStyle name="Comma 2 5 2 4 5" xfId="22564"/>
    <cellStyle name="Comma 2 5 2 5" xfId="22565"/>
    <cellStyle name="Comma 2 5 2 5 2" xfId="22566"/>
    <cellStyle name="Comma 2 5 2 5 2 2" xfId="22567"/>
    <cellStyle name="Comma 2 5 2 5 3" xfId="22568"/>
    <cellStyle name="Comma 2 5 2 6" xfId="22569"/>
    <cellStyle name="Comma 2 5 2 6 2" xfId="22570"/>
    <cellStyle name="Comma 2 5 2 6 2 2" xfId="22571"/>
    <cellStyle name="Comma 2 5 2 6 3" xfId="22572"/>
    <cellStyle name="Comma 2 5 2 7" xfId="22573"/>
    <cellStyle name="Comma 2 5 2 7 2" xfId="22574"/>
    <cellStyle name="Comma 2 5 2 8" xfId="22575"/>
    <cellStyle name="Comma 2 5 2 9" xfId="22576"/>
    <cellStyle name="Comma 2 5 3" xfId="22577"/>
    <cellStyle name="Comma 2 5 3 2" xfId="22578"/>
    <cellStyle name="Comma 2 5 3 2 2" xfId="22579"/>
    <cellStyle name="Comma 2 5 3 2 2 2" xfId="22580"/>
    <cellStyle name="Comma 2 5 3 2 2 2 2" xfId="22581"/>
    <cellStyle name="Comma 2 5 3 2 2 2 2 2" xfId="22582"/>
    <cellStyle name="Comma 2 5 3 2 2 2 3" xfId="22583"/>
    <cellStyle name="Comma 2 5 3 2 2 3" xfId="22584"/>
    <cellStyle name="Comma 2 5 3 2 2 3 2" xfId="22585"/>
    <cellStyle name="Comma 2 5 3 2 2 3 2 2" xfId="22586"/>
    <cellStyle name="Comma 2 5 3 2 2 3 3" xfId="22587"/>
    <cellStyle name="Comma 2 5 3 2 2 4" xfId="22588"/>
    <cellStyle name="Comma 2 5 3 2 2 4 2" xfId="22589"/>
    <cellStyle name="Comma 2 5 3 2 2 5" xfId="22590"/>
    <cellStyle name="Comma 2 5 3 2 3" xfId="22591"/>
    <cellStyle name="Comma 2 5 3 2 3 2" xfId="22592"/>
    <cellStyle name="Comma 2 5 3 2 3 2 2" xfId="22593"/>
    <cellStyle name="Comma 2 5 3 2 3 3" xfId="22594"/>
    <cellStyle name="Comma 2 5 3 2 4" xfId="22595"/>
    <cellStyle name="Comma 2 5 3 2 4 2" xfId="22596"/>
    <cellStyle name="Comma 2 5 3 2 4 2 2" xfId="22597"/>
    <cellStyle name="Comma 2 5 3 2 4 3" xfId="22598"/>
    <cellStyle name="Comma 2 5 3 2 5" xfId="22599"/>
    <cellStyle name="Comma 2 5 3 2 5 2" xfId="22600"/>
    <cellStyle name="Comma 2 5 3 2 6" xfId="22601"/>
    <cellStyle name="Comma 2 5 3 2 7" xfId="22602"/>
    <cellStyle name="Comma 2 5 3 3" xfId="22603"/>
    <cellStyle name="Comma 2 5 3 3 2" xfId="22604"/>
    <cellStyle name="Comma 2 5 3 3 2 2" xfId="22605"/>
    <cellStyle name="Comma 2 5 3 3 2 2 2" xfId="22606"/>
    <cellStyle name="Comma 2 5 3 3 2 3" xfId="22607"/>
    <cellStyle name="Comma 2 5 3 3 3" xfId="22608"/>
    <cellStyle name="Comma 2 5 3 3 3 2" xfId="22609"/>
    <cellStyle name="Comma 2 5 3 3 3 2 2" xfId="22610"/>
    <cellStyle name="Comma 2 5 3 3 3 3" xfId="22611"/>
    <cellStyle name="Comma 2 5 3 3 4" xfId="22612"/>
    <cellStyle name="Comma 2 5 3 3 4 2" xfId="22613"/>
    <cellStyle name="Comma 2 5 3 3 5" xfId="22614"/>
    <cellStyle name="Comma 2 5 3 4" xfId="22615"/>
    <cellStyle name="Comma 2 5 3 4 2" xfId="22616"/>
    <cellStyle name="Comma 2 5 3 4 2 2" xfId="22617"/>
    <cellStyle name="Comma 2 5 3 4 3" xfId="22618"/>
    <cellStyle name="Comma 2 5 3 5" xfId="22619"/>
    <cellStyle name="Comma 2 5 3 5 2" xfId="22620"/>
    <cellStyle name="Comma 2 5 3 5 2 2" xfId="22621"/>
    <cellStyle name="Comma 2 5 3 5 3" xfId="22622"/>
    <cellStyle name="Comma 2 5 3 6" xfId="22623"/>
    <cellStyle name="Comma 2 5 3 6 2" xfId="22624"/>
    <cellStyle name="Comma 2 5 3 7" xfId="22625"/>
    <cellStyle name="Comma 2 5 3 8" xfId="22626"/>
    <cellStyle name="Comma 2 5 4" xfId="22627"/>
    <cellStyle name="Comma 2 5 4 2" xfId="22628"/>
    <cellStyle name="Comma 2 5 4 2 2" xfId="22629"/>
    <cellStyle name="Comma 2 5 4 2 2 2" xfId="22630"/>
    <cellStyle name="Comma 2 5 4 2 2 2 2" xfId="22631"/>
    <cellStyle name="Comma 2 5 4 2 2 3" xfId="22632"/>
    <cellStyle name="Comma 2 5 4 2 3" xfId="22633"/>
    <cellStyle name="Comma 2 5 4 2 3 2" xfId="22634"/>
    <cellStyle name="Comma 2 5 4 2 3 2 2" xfId="22635"/>
    <cellStyle name="Comma 2 5 4 2 3 3" xfId="22636"/>
    <cellStyle name="Comma 2 5 4 2 4" xfId="22637"/>
    <cellStyle name="Comma 2 5 4 2 4 2" xfId="22638"/>
    <cellStyle name="Comma 2 5 4 2 5" xfId="22639"/>
    <cellStyle name="Comma 2 5 4 3" xfId="22640"/>
    <cellStyle name="Comma 2 5 4 3 2" xfId="22641"/>
    <cellStyle name="Comma 2 5 4 3 2 2" xfId="22642"/>
    <cellStyle name="Comma 2 5 4 3 3" xfId="22643"/>
    <cellStyle name="Comma 2 5 4 4" xfId="22644"/>
    <cellStyle name="Comma 2 5 4 4 2" xfId="22645"/>
    <cellStyle name="Comma 2 5 4 4 2 2" xfId="22646"/>
    <cellStyle name="Comma 2 5 4 4 3" xfId="22647"/>
    <cellStyle name="Comma 2 5 4 5" xfId="22648"/>
    <cellStyle name="Comma 2 5 4 5 2" xfId="22649"/>
    <cellStyle name="Comma 2 5 4 6" xfId="22650"/>
    <cellStyle name="Comma 2 5 4 7" xfId="22651"/>
    <cellStyle name="Comma 2 5 5" xfId="22652"/>
    <cellStyle name="Comma 2 5 5 2" xfId="22653"/>
    <cellStyle name="Comma 2 5 5 2 2" xfId="22654"/>
    <cellStyle name="Comma 2 5 5 2 2 2" xfId="22655"/>
    <cellStyle name="Comma 2 5 5 2 3" xfId="22656"/>
    <cellStyle name="Comma 2 5 5 3" xfId="22657"/>
    <cellStyle name="Comma 2 5 5 3 2" xfId="22658"/>
    <cellStyle name="Comma 2 5 5 3 2 2" xfId="22659"/>
    <cellStyle name="Comma 2 5 5 3 3" xfId="22660"/>
    <cellStyle name="Comma 2 5 5 4" xfId="22661"/>
    <cellStyle name="Comma 2 5 5 4 2" xfId="22662"/>
    <cellStyle name="Comma 2 5 5 5" xfId="22663"/>
    <cellStyle name="Comma 2 5 6" xfId="22664"/>
    <cellStyle name="Comma 2 5 6 2" xfId="22665"/>
    <cellStyle name="Comma 2 5 6 2 2" xfId="22666"/>
    <cellStyle name="Comma 2 5 6 3" xfId="22667"/>
    <cellStyle name="Comma 2 5 7" xfId="22668"/>
    <cellStyle name="Comma 2 5 7 2" xfId="22669"/>
    <cellStyle name="Comma 2 5 7 2 2" xfId="22670"/>
    <cellStyle name="Comma 2 5 7 3" xfId="22671"/>
    <cellStyle name="Comma 2 5 8" xfId="22672"/>
    <cellStyle name="Comma 2 5 8 2" xfId="22673"/>
    <cellStyle name="Comma 2 5 9" xfId="22674"/>
    <cellStyle name="Comma 2 6" xfId="22675"/>
    <cellStyle name="Comma 2 6 10" xfId="22676"/>
    <cellStyle name="Comma 2 6 11" xfId="22677"/>
    <cellStyle name="Comma 2 6 2" xfId="22678"/>
    <cellStyle name="Comma 2 6 2 2" xfId="22679"/>
    <cellStyle name="Comma 2 6 2 2 2" xfId="22680"/>
    <cellStyle name="Comma 2 6 2 2 2 2" xfId="22681"/>
    <cellStyle name="Comma 2 6 2 2 2 2 2" xfId="22682"/>
    <cellStyle name="Comma 2 6 2 2 2 2 2 2" xfId="22683"/>
    <cellStyle name="Comma 2 6 2 2 2 2 2 2 2" xfId="22684"/>
    <cellStyle name="Comma 2 6 2 2 2 2 2 3" xfId="22685"/>
    <cellStyle name="Comma 2 6 2 2 2 2 3" xfId="22686"/>
    <cellStyle name="Comma 2 6 2 2 2 2 3 2" xfId="22687"/>
    <cellStyle name="Comma 2 6 2 2 2 2 3 2 2" xfId="22688"/>
    <cellStyle name="Comma 2 6 2 2 2 2 3 3" xfId="22689"/>
    <cellStyle name="Comma 2 6 2 2 2 2 4" xfId="22690"/>
    <cellStyle name="Comma 2 6 2 2 2 2 4 2" xfId="22691"/>
    <cellStyle name="Comma 2 6 2 2 2 2 5" xfId="22692"/>
    <cellStyle name="Comma 2 6 2 2 2 3" xfId="22693"/>
    <cellStyle name="Comma 2 6 2 2 2 3 2" xfId="22694"/>
    <cellStyle name="Comma 2 6 2 2 2 3 2 2" xfId="22695"/>
    <cellStyle name="Comma 2 6 2 2 2 3 3" xfId="22696"/>
    <cellStyle name="Comma 2 6 2 2 2 4" xfId="22697"/>
    <cellStyle name="Comma 2 6 2 2 2 4 2" xfId="22698"/>
    <cellStyle name="Comma 2 6 2 2 2 4 2 2" xfId="22699"/>
    <cellStyle name="Comma 2 6 2 2 2 4 3" xfId="22700"/>
    <cellStyle name="Comma 2 6 2 2 2 5" xfId="22701"/>
    <cellStyle name="Comma 2 6 2 2 2 5 2" xfId="22702"/>
    <cellStyle name="Comma 2 6 2 2 2 6" xfId="22703"/>
    <cellStyle name="Comma 2 6 2 2 2 7" xfId="22704"/>
    <cellStyle name="Comma 2 6 2 2 3" xfId="22705"/>
    <cellStyle name="Comma 2 6 2 2 3 2" xfId="22706"/>
    <cellStyle name="Comma 2 6 2 2 3 2 2" xfId="22707"/>
    <cellStyle name="Comma 2 6 2 2 3 2 2 2" xfId="22708"/>
    <cellStyle name="Comma 2 6 2 2 3 2 3" xfId="22709"/>
    <cellStyle name="Comma 2 6 2 2 3 3" xfId="22710"/>
    <cellStyle name="Comma 2 6 2 2 3 3 2" xfId="22711"/>
    <cellStyle name="Comma 2 6 2 2 3 3 2 2" xfId="22712"/>
    <cellStyle name="Comma 2 6 2 2 3 3 3" xfId="22713"/>
    <cellStyle name="Comma 2 6 2 2 3 4" xfId="22714"/>
    <cellStyle name="Comma 2 6 2 2 3 4 2" xfId="22715"/>
    <cellStyle name="Comma 2 6 2 2 3 5" xfId="22716"/>
    <cellStyle name="Comma 2 6 2 2 4" xfId="22717"/>
    <cellStyle name="Comma 2 6 2 2 4 2" xfId="22718"/>
    <cellStyle name="Comma 2 6 2 2 4 2 2" xfId="22719"/>
    <cellStyle name="Comma 2 6 2 2 4 3" xfId="22720"/>
    <cellStyle name="Comma 2 6 2 2 5" xfId="22721"/>
    <cellStyle name="Comma 2 6 2 2 5 2" xfId="22722"/>
    <cellStyle name="Comma 2 6 2 2 5 2 2" xfId="22723"/>
    <cellStyle name="Comma 2 6 2 2 5 3" xfId="22724"/>
    <cellStyle name="Comma 2 6 2 2 6" xfId="22725"/>
    <cellStyle name="Comma 2 6 2 2 6 2" xfId="22726"/>
    <cellStyle name="Comma 2 6 2 2 7" xfId="22727"/>
    <cellStyle name="Comma 2 6 2 2 8" xfId="22728"/>
    <cellStyle name="Comma 2 6 2 3" xfId="22729"/>
    <cellStyle name="Comma 2 6 2 3 2" xfId="22730"/>
    <cellStyle name="Comma 2 6 2 3 2 2" xfId="22731"/>
    <cellStyle name="Comma 2 6 2 3 2 2 2" xfId="22732"/>
    <cellStyle name="Comma 2 6 2 3 2 2 2 2" xfId="22733"/>
    <cellStyle name="Comma 2 6 2 3 2 2 3" xfId="22734"/>
    <cellStyle name="Comma 2 6 2 3 2 3" xfId="22735"/>
    <cellStyle name="Comma 2 6 2 3 2 3 2" xfId="22736"/>
    <cellStyle name="Comma 2 6 2 3 2 3 2 2" xfId="22737"/>
    <cellStyle name="Comma 2 6 2 3 2 3 3" xfId="22738"/>
    <cellStyle name="Comma 2 6 2 3 2 4" xfId="22739"/>
    <cellStyle name="Comma 2 6 2 3 2 4 2" xfId="22740"/>
    <cellStyle name="Comma 2 6 2 3 2 5" xfId="22741"/>
    <cellStyle name="Comma 2 6 2 3 3" xfId="22742"/>
    <cellStyle name="Comma 2 6 2 3 3 2" xfId="22743"/>
    <cellStyle name="Comma 2 6 2 3 3 2 2" xfId="22744"/>
    <cellStyle name="Comma 2 6 2 3 3 3" xfId="22745"/>
    <cellStyle name="Comma 2 6 2 3 4" xfId="22746"/>
    <cellStyle name="Comma 2 6 2 3 4 2" xfId="22747"/>
    <cellStyle name="Comma 2 6 2 3 4 2 2" xfId="22748"/>
    <cellStyle name="Comma 2 6 2 3 4 3" xfId="22749"/>
    <cellStyle name="Comma 2 6 2 3 5" xfId="22750"/>
    <cellStyle name="Comma 2 6 2 3 5 2" xfId="22751"/>
    <cellStyle name="Comma 2 6 2 3 6" xfId="22752"/>
    <cellStyle name="Comma 2 6 2 3 7" xfId="22753"/>
    <cellStyle name="Comma 2 6 2 4" xfId="22754"/>
    <cellStyle name="Comma 2 6 2 4 2" xfId="22755"/>
    <cellStyle name="Comma 2 6 2 4 2 2" xfId="22756"/>
    <cellStyle name="Comma 2 6 2 4 2 2 2" xfId="22757"/>
    <cellStyle name="Comma 2 6 2 4 2 3" xfId="22758"/>
    <cellStyle name="Comma 2 6 2 4 3" xfId="22759"/>
    <cellStyle name="Comma 2 6 2 4 3 2" xfId="22760"/>
    <cellStyle name="Comma 2 6 2 4 3 2 2" xfId="22761"/>
    <cellStyle name="Comma 2 6 2 4 3 3" xfId="22762"/>
    <cellStyle name="Comma 2 6 2 4 4" xfId="22763"/>
    <cellStyle name="Comma 2 6 2 4 4 2" xfId="22764"/>
    <cellStyle name="Comma 2 6 2 4 5" xfId="22765"/>
    <cellStyle name="Comma 2 6 2 5" xfId="22766"/>
    <cellStyle name="Comma 2 6 2 5 2" xfId="22767"/>
    <cellStyle name="Comma 2 6 2 5 2 2" xfId="22768"/>
    <cellStyle name="Comma 2 6 2 5 3" xfId="22769"/>
    <cellStyle name="Comma 2 6 2 6" xfId="22770"/>
    <cellStyle name="Comma 2 6 2 6 2" xfId="22771"/>
    <cellStyle name="Comma 2 6 2 6 2 2" xfId="22772"/>
    <cellStyle name="Comma 2 6 2 6 3" xfId="22773"/>
    <cellStyle name="Comma 2 6 2 7" xfId="22774"/>
    <cellStyle name="Comma 2 6 2 7 2" xfId="22775"/>
    <cellStyle name="Comma 2 6 2 8" xfId="22776"/>
    <cellStyle name="Comma 2 6 2 9" xfId="22777"/>
    <cellStyle name="Comma 2 6 3" xfId="22778"/>
    <cellStyle name="Comma 2 6 3 2" xfId="22779"/>
    <cellStyle name="Comma 2 6 3 2 2" xfId="22780"/>
    <cellStyle name="Comma 2 6 3 2 2 2" xfId="22781"/>
    <cellStyle name="Comma 2 6 3 2 2 2 2" xfId="22782"/>
    <cellStyle name="Comma 2 6 3 2 2 2 2 2" xfId="22783"/>
    <cellStyle name="Comma 2 6 3 2 2 2 3" xfId="22784"/>
    <cellStyle name="Comma 2 6 3 2 2 3" xfId="22785"/>
    <cellStyle name="Comma 2 6 3 2 2 3 2" xfId="22786"/>
    <cellStyle name="Comma 2 6 3 2 2 3 2 2" xfId="22787"/>
    <cellStyle name="Comma 2 6 3 2 2 3 3" xfId="22788"/>
    <cellStyle name="Comma 2 6 3 2 2 4" xfId="22789"/>
    <cellStyle name="Comma 2 6 3 2 2 4 2" xfId="22790"/>
    <cellStyle name="Comma 2 6 3 2 2 5" xfId="22791"/>
    <cellStyle name="Comma 2 6 3 2 3" xfId="22792"/>
    <cellStyle name="Comma 2 6 3 2 3 2" xfId="22793"/>
    <cellStyle name="Comma 2 6 3 2 3 2 2" xfId="22794"/>
    <cellStyle name="Comma 2 6 3 2 3 3" xfId="22795"/>
    <cellStyle name="Comma 2 6 3 2 4" xfId="22796"/>
    <cellStyle name="Comma 2 6 3 2 4 2" xfId="22797"/>
    <cellStyle name="Comma 2 6 3 2 4 2 2" xfId="22798"/>
    <cellStyle name="Comma 2 6 3 2 4 3" xfId="22799"/>
    <cellStyle name="Comma 2 6 3 2 5" xfId="22800"/>
    <cellStyle name="Comma 2 6 3 2 5 2" xfId="22801"/>
    <cellStyle name="Comma 2 6 3 2 6" xfId="22802"/>
    <cellStyle name="Comma 2 6 3 2 7" xfId="22803"/>
    <cellStyle name="Comma 2 6 3 3" xfId="22804"/>
    <cellStyle name="Comma 2 6 3 3 2" xfId="22805"/>
    <cellStyle name="Comma 2 6 3 3 2 2" xfId="22806"/>
    <cellStyle name="Comma 2 6 3 3 2 2 2" xfId="22807"/>
    <cellStyle name="Comma 2 6 3 3 2 3" xfId="22808"/>
    <cellStyle name="Comma 2 6 3 3 3" xfId="22809"/>
    <cellStyle name="Comma 2 6 3 3 3 2" xfId="22810"/>
    <cellStyle name="Comma 2 6 3 3 3 2 2" xfId="22811"/>
    <cellStyle name="Comma 2 6 3 3 3 3" xfId="22812"/>
    <cellStyle name="Comma 2 6 3 3 4" xfId="22813"/>
    <cellStyle name="Comma 2 6 3 3 4 2" xfId="22814"/>
    <cellStyle name="Comma 2 6 3 3 5" xfId="22815"/>
    <cellStyle name="Comma 2 6 3 4" xfId="22816"/>
    <cellStyle name="Comma 2 6 3 4 2" xfId="22817"/>
    <cellStyle name="Comma 2 6 3 4 2 2" xfId="22818"/>
    <cellStyle name="Comma 2 6 3 4 3" xfId="22819"/>
    <cellStyle name="Comma 2 6 3 5" xfId="22820"/>
    <cellStyle name="Comma 2 6 3 5 2" xfId="22821"/>
    <cellStyle name="Comma 2 6 3 5 2 2" xfId="22822"/>
    <cellStyle name="Comma 2 6 3 5 3" xfId="22823"/>
    <cellStyle name="Comma 2 6 3 6" xfId="22824"/>
    <cellStyle name="Comma 2 6 3 6 2" xfId="22825"/>
    <cellStyle name="Comma 2 6 3 7" xfId="22826"/>
    <cellStyle name="Comma 2 6 3 8" xfId="22827"/>
    <cellStyle name="Comma 2 6 4" xfId="22828"/>
    <cellStyle name="Comma 2 6 4 2" xfId="22829"/>
    <cellStyle name="Comma 2 6 4 2 2" xfId="22830"/>
    <cellStyle name="Comma 2 6 4 2 2 2" xfId="22831"/>
    <cellStyle name="Comma 2 6 4 2 2 2 2" xfId="22832"/>
    <cellStyle name="Comma 2 6 4 2 2 3" xfId="22833"/>
    <cellStyle name="Comma 2 6 4 2 3" xfId="22834"/>
    <cellStyle name="Comma 2 6 4 2 3 2" xfId="22835"/>
    <cellStyle name="Comma 2 6 4 2 3 2 2" xfId="22836"/>
    <cellStyle name="Comma 2 6 4 2 3 3" xfId="22837"/>
    <cellStyle name="Comma 2 6 4 2 4" xfId="22838"/>
    <cellStyle name="Comma 2 6 4 2 4 2" xfId="22839"/>
    <cellStyle name="Comma 2 6 4 2 5" xfId="22840"/>
    <cellStyle name="Comma 2 6 4 3" xfId="22841"/>
    <cellStyle name="Comma 2 6 4 3 2" xfId="22842"/>
    <cellStyle name="Comma 2 6 4 3 2 2" xfId="22843"/>
    <cellStyle name="Comma 2 6 4 3 3" xfId="22844"/>
    <cellStyle name="Comma 2 6 4 4" xfId="22845"/>
    <cellStyle name="Comma 2 6 4 4 2" xfId="22846"/>
    <cellStyle name="Comma 2 6 4 4 2 2" xfId="22847"/>
    <cellStyle name="Comma 2 6 4 4 3" xfId="22848"/>
    <cellStyle name="Comma 2 6 4 5" xfId="22849"/>
    <cellStyle name="Comma 2 6 4 5 2" xfId="22850"/>
    <cellStyle name="Comma 2 6 4 6" xfId="22851"/>
    <cellStyle name="Comma 2 6 4 7" xfId="22852"/>
    <cellStyle name="Comma 2 6 5" xfId="22853"/>
    <cellStyle name="Comma 2 6 5 2" xfId="22854"/>
    <cellStyle name="Comma 2 6 5 2 2" xfId="22855"/>
    <cellStyle name="Comma 2 6 5 2 2 2" xfId="22856"/>
    <cellStyle name="Comma 2 6 5 2 3" xfId="22857"/>
    <cellStyle name="Comma 2 6 5 3" xfId="22858"/>
    <cellStyle name="Comma 2 6 5 3 2" xfId="22859"/>
    <cellStyle name="Comma 2 6 5 3 2 2" xfId="22860"/>
    <cellStyle name="Comma 2 6 5 3 3" xfId="22861"/>
    <cellStyle name="Comma 2 6 5 4" xfId="22862"/>
    <cellStyle name="Comma 2 6 5 4 2" xfId="22863"/>
    <cellStyle name="Comma 2 6 5 5" xfId="22864"/>
    <cellStyle name="Comma 2 6 6" xfId="22865"/>
    <cellStyle name="Comma 2 6 6 2" xfId="22866"/>
    <cellStyle name="Comma 2 6 6 2 2" xfId="22867"/>
    <cellStyle name="Comma 2 6 6 3" xfId="22868"/>
    <cellStyle name="Comma 2 6 7" xfId="22869"/>
    <cellStyle name="Comma 2 6 7 2" xfId="22870"/>
    <cellStyle name="Comma 2 6 7 2 2" xfId="22871"/>
    <cellStyle name="Comma 2 6 7 3" xfId="22872"/>
    <cellStyle name="Comma 2 6 8" xfId="22873"/>
    <cellStyle name="Comma 2 6 8 2" xfId="22874"/>
    <cellStyle name="Comma 2 6 9" xfId="22875"/>
    <cellStyle name="Comma 2 7" xfId="22876"/>
    <cellStyle name="Comma 2 7 10" xfId="22877"/>
    <cellStyle name="Comma 2 7 2" xfId="22878"/>
    <cellStyle name="Comma 2 7 2 2" xfId="22879"/>
    <cellStyle name="Comma 2 7 2 2 2" xfId="22880"/>
    <cellStyle name="Comma 2 7 2 2 2 2" xfId="22881"/>
    <cellStyle name="Comma 2 7 2 2 2 2 2" xfId="22882"/>
    <cellStyle name="Comma 2 7 2 2 2 2 2 2" xfId="22883"/>
    <cellStyle name="Comma 2 7 2 2 2 2 3" xfId="22884"/>
    <cellStyle name="Comma 2 7 2 2 2 3" xfId="22885"/>
    <cellStyle name="Comma 2 7 2 2 2 3 2" xfId="22886"/>
    <cellStyle name="Comma 2 7 2 2 2 3 2 2" xfId="22887"/>
    <cellStyle name="Comma 2 7 2 2 2 3 3" xfId="22888"/>
    <cellStyle name="Comma 2 7 2 2 2 4" xfId="22889"/>
    <cellStyle name="Comma 2 7 2 2 2 4 2" xfId="22890"/>
    <cellStyle name="Comma 2 7 2 2 2 5" xfId="22891"/>
    <cellStyle name="Comma 2 7 2 2 3" xfId="22892"/>
    <cellStyle name="Comma 2 7 2 2 3 2" xfId="22893"/>
    <cellStyle name="Comma 2 7 2 2 3 2 2" xfId="22894"/>
    <cellStyle name="Comma 2 7 2 2 3 3" xfId="22895"/>
    <cellStyle name="Comma 2 7 2 2 4" xfId="22896"/>
    <cellStyle name="Comma 2 7 2 2 4 2" xfId="22897"/>
    <cellStyle name="Comma 2 7 2 2 4 2 2" xfId="22898"/>
    <cellStyle name="Comma 2 7 2 2 4 3" xfId="22899"/>
    <cellStyle name="Comma 2 7 2 2 5" xfId="22900"/>
    <cellStyle name="Comma 2 7 2 2 5 2" xfId="22901"/>
    <cellStyle name="Comma 2 7 2 2 6" xfId="22902"/>
    <cellStyle name="Comma 2 7 2 2 7" xfId="22903"/>
    <cellStyle name="Comma 2 7 2 3" xfId="22904"/>
    <cellStyle name="Comma 2 7 2 3 2" xfId="22905"/>
    <cellStyle name="Comma 2 7 2 3 2 2" xfId="22906"/>
    <cellStyle name="Comma 2 7 2 3 2 2 2" xfId="22907"/>
    <cellStyle name="Comma 2 7 2 3 2 3" xfId="22908"/>
    <cellStyle name="Comma 2 7 2 3 3" xfId="22909"/>
    <cellStyle name="Comma 2 7 2 3 3 2" xfId="22910"/>
    <cellStyle name="Comma 2 7 2 3 3 2 2" xfId="22911"/>
    <cellStyle name="Comma 2 7 2 3 3 3" xfId="22912"/>
    <cellStyle name="Comma 2 7 2 3 4" xfId="22913"/>
    <cellStyle name="Comma 2 7 2 3 4 2" xfId="22914"/>
    <cellStyle name="Comma 2 7 2 3 5" xfId="22915"/>
    <cellStyle name="Comma 2 7 2 4" xfId="22916"/>
    <cellStyle name="Comma 2 7 2 4 2" xfId="22917"/>
    <cellStyle name="Comma 2 7 2 4 2 2" xfId="22918"/>
    <cellStyle name="Comma 2 7 2 4 3" xfId="22919"/>
    <cellStyle name="Comma 2 7 2 5" xfId="22920"/>
    <cellStyle name="Comma 2 7 2 5 2" xfId="22921"/>
    <cellStyle name="Comma 2 7 2 5 2 2" xfId="22922"/>
    <cellStyle name="Comma 2 7 2 5 3" xfId="22923"/>
    <cellStyle name="Comma 2 7 2 6" xfId="22924"/>
    <cellStyle name="Comma 2 7 2 6 2" xfId="22925"/>
    <cellStyle name="Comma 2 7 2 7" xfId="22926"/>
    <cellStyle name="Comma 2 7 2 8" xfId="22927"/>
    <cellStyle name="Comma 2 7 3" xfId="22928"/>
    <cellStyle name="Comma 2 7 3 2" xfId="22929"/>
    <cellStyle name="Comma 2 7 3 2 2" xfId="22930"/>
    <cellStyle name="Comma 2 7 3 2 2 2" xfId="22931"/>
    <cellStyle name="Comma 2 7 3 2 2 2 2" xfId="22932"/>
    <cellStyle name="Comma 2 7 3 2 2 3" xfId="22933"/>
    <cellStyle name="Comma 2 7 3 2 3" xfId="22934"/>
    <cellStyle name="Comma 2 7 3 2 3 2" xfId="22935"/>
    <cellStyle name="Comma 2 7 3 2 3 2 2" xfId="22936"/>
    <cellStyle name="Comma 2 7 3 2 3 3" xfId="22937"/>
    <cellStyle name="Comma 2 7 3 2 4" xfId="22938"/>
    <cellStyle name="Comma 2 7 3 2 4 2" xfId="22939"/>
    <cellStyle name="Comma 2 7 3 2 5" xfId="22940"/>
    <cellStyle name="Comma 2 7 3 3" xfId="22941"/>
    <cellStyle name="Comma 2 7 3 3 2" xfId="22942"/>
    <cellStyle name="Comma 2 7 3 3 2 2" xfId="22943"/>
    <cellStyle name="Comma 2 7 3 3 3" xfId="22944"/>
    <cellStyle name="Comma 2 7 3 4" xfId="22945"/>
    <cellStyle name="Comma 2 7 3 4 2" xfId="22946"/>
    <cellStyle name="Comma 2 7 3 4 2 2" xfId="22947"/>
    <cellStyle name="Comma 2 7 3 4 3" xfId="22948"/>
    <cellStyle name="Comma 2 7 3 5" xfId="22949"/>
    <cellStyle name="Comma 2 7 3 5 2" xfId="22950"/>
    <cellStyle name="Comma 2 7 3 6" xfId="22951"/>
    <cellStyle name="Comma 2 7 3 7" xfId="22952"/>
    <cellStyle name="Comma 2 7 4" xfId="22953"/>
    <cellStyle name="Comma 2 7 4 2" xfId="22954"/>
    <cellStyle name="Comma 2 7 4 2 2" xfId="22955"/>
    <cellStyle name="Comma 2 7 4 2 2 2" xfId="22956"/>
    <cellStyle name="Comma 2 7 4 2 3" xfId="22957"/>
    <cellStyle name="Comma 2 7 4 3" xfId="22958"/>
    <cellStyle name="Comma 2 7 4 3 2" xfId="22959"/>
    <cellStyle name="Comma 2 7 4 3 2 2" xfId="22960"/>
    <cellStyle name="Comma 2 7 4 3 3" xfId="22961"/>
    <cellStyle name="Comma 2 7 4 4" xfId="22962"/>
    <cellStyle name="Comma 2 7 4 4 2" xfId="22963"/>
    <cellStyle name="Comma 2 7 4 5" xfId="22964"/>
    <cellStyle name="Comma 2 7 5" xfId="22965"/>
    <cellStyle name="Comma 2 7 5 2" xfId="22966"/>
    <cellStyle name="Comma 2 7 5 2 2" xfId="22967"/>
    <cellStyle name="Comma 2 7 5 3" xfId="22968"/>
    <cellStyle name="Comma 2 7 6" xfId="22969"/>
    <cellStyle name="Comma 2 7 6 2" xfId="22970"/>
    <cellStyle name="Comma 2 7 6 2 2" xfId="22971"/>
    <cellStyle name="Comma 2 7 6 3" xfId="22972"/>
    <cellStyle name="Comma 2 7 7" xfId="22973"/>
    <cellStyle name="Comma 2 7 7 2" xfId="22974"/>
    <cellStyle name="Comma 2 7 8" xfId="22975"/>
    <cellStyle name="Comma 2 7 9" xfId="22976"/>
    <cellStyle name="Comma 2 8" xfId="22977"/>
    <cellStyle name="Comma 2 8 2" xfId="22978"/>
    <cellStyle name="Comma 2 8 2 2" xfId="22979"/>
    <cellStyle name="Comma 2 8 2 2 2" xfId="22980"/>
    <cellStyle name="Comma 2 8 2 2 2 2" xfId="22981"/>
    <cellStyle name="Comma 2 8 2 2 2 2 2" xfId="22982"/>
    <cellStyle name="Comma 2 8 2 2 2 3" xfId="22983"/>
    <cellStyle name="Comma 2 8 2 2 3" xfId="22984"/>
    <cellStyle name="Comma 2 8 2 2 3 2" xfId="22985"/>
    <cellStyle name="Comma 2 8 2 2 3 2 2" xfId="22986"/>
    <cellStyle name="Comma 2 8 2 2 3 3" xfId="22987"/>
    <cellStyle name="Comma 2 8 2 2 4" xfId="22988"/>
    <cellStyle name="Comma 2 8 2 2 4 2" xfId="22989"/>
    <cellStyle name="Comma 2 8 2 2 5" xfId="22990"/>
    <cellStyle name="Comma 2 8 2 3" xfId="22991"/>
    <cellStyle name="Comma 2 8 2 3 2" xfId="22992"/>
    <cellStyle name="Comma 2 8 2 3 2 2" xfId="22993"/>
    <cellStyle name="Comma 2 8 2 3 3" xfId="22994"/>
    <cellStyle name="Comma 2 8 2 4" xfId="22995"/>
    <cellStyle name="Comma 2 8 2 4 2" xfId="22996"/>
    <cellStyle name="Comma 2 8 2 4 2 2" xfId="22997"/>
    <cellStyle name="Comma 2 8 2 4 3" xfId="22998"/>
    <cellStyle name="Comma 2 8 2 5" xfId="22999"/>
    <cellStyle name="Comma 2 8 2 5 2" xfId="23000"/>
    <cellStyle name="Comma 2 8 2 6" xfId="23001"/>
    <cellStyle name="Comma 2 8 2 7" xfId="23002"/>
    <cellStyle name="Comma 2 8 3" xfId="23003"/>
    <cellStyle name="Comma 2 8 3 2" xfId="23004"/>
    <cellStyle name="Comma 2 8 3 2 2" xfId="23005"/>
    <cellStyle name="Comma 2 8 3 2 2 2" xfId="23006"/>
    <cellStyle name="Comma 2 8 3 2 3" xfId="23007"/>
    <cellStyle name="Comma 2 8 3 3" xfId="23008"/>
    <cellStyle name="Comma 2 8 3 3 2" xfId="23009"/>
    <cellStyle name="Comma 2 8 3 3 2 2" xfId="23010"/>
    <cellStyle name="Comma 2 8 3 3 3" xfId="23011"/>
    <cellStyle name="Comma 2 8 3 4" xfId="23012"/>
    <cellStyle name="Comma 2 8 3 4 2" xfId="23013"/>
    <cellStyle name="Comma 2 8 3 5" xfId="23014"/>
    <cellStyle name="Comma 2 8 4" xfId="23015"/>
    <cellStyle name="Comma 2 8 4 2" xfId="23016"/>
    <cellStyle name="Comma 2 8 4 2 2" xfId="23017"/>
    <cellStyle name="Comma 2 8 4 3" xfId="23018"/>
    <cellStyle name="Comma 2 8 5" xfId="23019"/>
    <cellStyle name="Comma 2 8 5 2" xfId="23020"/>
    <cellStyle name="Comma 2 8 5 2 2" xfId="23021"/>
    <cellStyle name="Comma 2 8 5 3" xfId="23022"/>
    <cellStyle name="Comma 2 8 6" xfId="23023"/>
    <cellStyle name="Comma 2 8 6 2" xfId="23024"/>
    <cellStyle name="Comma 2 8 7" xfId="23025"/>
    <cellStyle name="Comma 2 8 8" xfId="23026"/>
    <cellStyle name="Comma 2 9" xfId="23027"/>
    <cellStyle name="Comma 2 9 2" xfId="23028"/>
    <cellStyle name="Comma 2 9 2 2" xfId="23029"/>
    <cellStyle name="Comma 2 9 2 2 2" xfId="23030"/>
    <cellStyle name="Comma 2 9 2 2 2 2" xfId="23031"/>
    <cellStyle name="Comma 2 9 2 2 3" xfId="23032"/>
    <cellStyle name="Comma 2 9 2 3" xfId="23033"/>
    <cellStyle name="Comma 2 9 2 3 2" xfId="23034"/>
    <cellStyle name="Comma 2 9 2 3 2 2" xfId="23035"/>
    <cellStyle name="Comma 2 9 2 3 3" xfId="23036"/>
    <cellStyle name="Comma 2 9 2 4" xfId="23037"/>
    <cellStyle name="Comma 2 9 2 4 2" xfId="23038"/>
    <cellStyle name="Comma 2 9 2 5" xfId="23039"/>
    <cellStyle name="Comma 2 9 3" xfId="23040"/>
    <cellStyle name="Comma 2 9 3 2" xfId="23041"/>
    <cellStyle name="Comma 2 9 3 2 2" xfId="23042"/>
    <cellStyle name="Comma 2 9 3 3" xfId="23043"/>
    <cellStyle name="Comma 2 9 4" xfId="23044"/>
    <cellStyle name="Comma 2 9 4 2" xfId="23045"/>
    <cellStyle name="Comma 2 9 4 2 2" xfId="23046"/>
    <cellStyle name="Comma 2 9 4 3" xfId="23047"/>
    <cellStyle name="Comma 2 9 5" xfId="23048"/>
    <cellStyle name="Comma 2 9 5 2" xfId="23049"/>
    <cellStyle name="Comma 2 9 6" xfId="23050"/>
    <cellStyle name="Comma 2 9 7" xfId="23051"/>
    <cellStyle name="Comma 20" xfId="23052"/>
    <cellStyle name="Comma 20 2" xfId="23053"/>
    <cellStyle name="Comma 21" xfId="23054"/>
    <cellStyle name="Comma 21 2" xfId="23055"/>
    <cellStyle name="Comma 22" xfId="23056"/>
    <cellStyle name="Comma 23" xfId="23057"/>
    <cellStyle name="Comma 24" xfId="23058"/>
    <cellStyle name="Comma 25" xfId="23059"/>
    <cellStyle name="Comma 26" xfId="23060"/>
    <cellStyle name="Comma 27" xfId="23061"/>
    <cellStyle name="Comma 28" xfId="23062"/>
    <cellStyle name="Comma 29" xfId="23063"/>
    <cellStyle name="Comma 3" xfId="13165"/>
    <cellStyle name="Comma 3 2" xfId="13166"/>
    <cellStyle name="Comma 3 2 2" xfId="23064"/>
    <cellStyle name="Comma 3 2 2 2" xfId="23065"/>
    <cellStyle name="Comma 3 2 2 2 2" xfId="23066"/>
    <cellStyle name="Comma 3 2 2 2 2 2" xfId="23067"/>
    <cellStyle name="Comma 3 2 2 2 3" xfId="23068"/>
    <cellStyle name="Comma 3 2 2 2 4" xfId="23069"/>
    <cellStyle name="Comma 3 2 2 2 4 2" xfId="23070"/>
    <cellStyle name="Comma 3 2 2 2 5" xfId="23071"/>
    <cellStyle name="Comma 3 2 2 2 6" xfId="23072"/>
    <cellStyle name="Comma 3 2 2 3" xfId="23073"/>
    <cellStyle name="Comma 3 2 2 4" xfId="23074"/>
    <cellStyle name="Comma 3 2 3" xfId="23075"/>
    <cellStyle name="Comma 3 2 3 2" xfId="23076"/>
    <cellStyle name="Comma 3 2 3 2 2" xfId="23077"/>
    <cellStyle name="Comma 3 2 3 3" xfId="23078"/>
    <cellStyle name="Comma 3 2 3 4" xfId="23079"/>
    <cellStyle name="Comma 3 2 4" xfId="23080"/>
    <cellStyle name="Comma 3 2 4 2" xfId="23081"/>
    <cellStyle name="Comma 3 2 5" xfId="23082"/>
    <cellStyle name="Comma 3 2 6" xfId="23083"/>
    <cellStyle name="Comma 3 2 7" xfId="23084"/>
    <cellStyle name="Comma 3 3" xfId="23085"/>
    <cellStyle name="Comma 3 3 2" xfId="23086"/>
    <cellStyle name="Comma 3 3 2 2" xfId="23087"/>
    <cellStyle name="Comma 3 3 2 2 2" xfId="23088"/>
    <cellStyle name="Comma 3 3 2 3" xfId="23089"/>
    <cellStyle name="Comma 3 3 2 4" xfId="23090"/>
    <cellStyle name="Comma 3 3 2 4 2" xfId="23091"/>
    <cellStyle name="Comma 3 3 2 5" xfId="23092"/>
    <cellStyle name="Comma 3 3 2 6" xfId="23093"/>
    <cellStyle name="Comma 3 3 3" xfId="23094"/>
    <cellStyle name="Comma 3 3 4" xfId="23095"/>
    <cellStyle name="Comma 3 4" xfId="23096"/>
    <cellStyle name="Comma 3 4 2" xfId="23097"/>
    <cellStyle name="Comma 3 4 2 2" xfId="23098"/>
    <cellStyle name="Comma 3 4 2 3" xfId="23099"/>
    <cellStyle name="Comma 3 4 3" xfId="23100"/>
    <cellStyle name="Comma 3 4 3 2" xfId="23101"/>
    <cellStyle name="Comma 3 4 4" xfId="23102"/>
    <cellStyle name="Comma 3 4 4 2" xfId="23103"/>
    <cellStyle name="Comma 3 4 5" xfId="23104"/>
    <cellStyle name="Comma 3 4 6" xfId="23105"/>
    <cellStyle name="Comma 3 5" xfId="23106"/>
    <cellStyle name="Comma 3 5 2" xfId="23107"/>
    <cellStyle name="Comma 3 6" xfId="23108"/>
    <cellStyle name="Comma 3 7" xfId="23109"/>
    <cellStyle name="Comma 3 7 2" xfId="23110"/>
    <cellStyle name="Comma 3 8" xfId="23111"/>
    <cellStyle name="Comma 3 9" xfId="23112"/>
    <cellStyle name="Comma 4" xfId="13167"/>
    <cellStyle name="Comma 4 2" xfId="23113"/>
    <cellStyle name="Comma 4 2 2" xfId="23114"/>
    <cellStyle name="Comma 4 2 2 2" xfId="23115"/>
    <cellStyle name="Comma 4 2 3" xfId="23116"/>
    <cellStyle name="Comma 4 2 4" xfId="23117"/>
    <cellStyle name="Comma 4 2 5" xfId="23118"/>
    <cellStyle name="Comma 4 3" xfId="23119"/>
    <cellStyle name="Comma 4 3 2" xfId="23120"/>
    <cellStyle name="Comma 4 3 3" xfId="23121"/>
    <cellStyle name="Comma 4 4" xfId="23122"/>
    <cellStyle name="Comma 4 4 2" xfId="23123"/>
    <cellStyle name="Comma 4 5" xfId="23124"/>
    <cellStyle name="Comma 4 6" xfId="23125"/>
    <cellStyle name="Comma 5" xfId="13168"/>
    <cellStyle name="Comma 5 2" xfId="23126"/>
    <cellStyle name="Comma 5 2 2" xfId="23127"/>
    <cellStyle name="Comma 5 2 2 2" xfId="23128"/>
    <cellStyle name="Comma 5 2 3" xfId="23129"/>
    <cellStyle name="Comma 5 2 4" xfId="23130"/>
    <cellStyle name="Comma 5 3" xfId="23131"/>
    <cellStyle name="Comma 5 3 2" xfId="23132"/>
    <cellStyle name="Comma 5 3 3" xfId="23133"/>
    <cellStyle name="Comma 5 4" xfId="23134"/>
    <cellStyle name="Comma 5 5" xfId="23135"/>
    <cellStyle name="Comma 5 6" xfId="23136"/>
    <cellStyle name="Comma 5 6 2" xfId="23137"/>
    <cellStyle name="Comma 5 7" xfId="23138"/>
    <cellStyle name="Comma 5 8" xfId="23139"/>
    <cellStyle name="Comma 6" xfId="21173"/>
    <cellStyle name="Comma 6 2" xfId="23140"/>
    <cellStyle name="Comma 6 2 2" xfId="23141"/>
    <cellStyle name="Comma 6 2 2 2" xfId="23142"/>
    <cellStyle name="Comma 6 2 3" xfId="23143"/>
    <cellStyle name="Comma 6 3" xfId="23144"/>
    <cellStyle name="Comma 6 3 2" xfId="23145"/>
    <cellStyle name="Comma 6 4" xfId="23146"/>
    <cellStyle name="Comma 6 5" xfId="23147"/>
    <cellStyle name="Comma 6 6" xfId="23148"/>
    <cellStyle name="Comma 7" xfId="23149"/>
    <cellStyle name="Comma 7 2" xfId="23150"/>
    <cellStyle name="Comma 7 2 2" xfId="23151"/>
    <cellStyle name="Comma 7 2 3" xfId="23152"/>
    <cellStyle name="Comma 7 3" xfId="23153"/>
    <cellStyle name="Comma 7 4" xfId="23154"/>
    <cellStyle name="Comma 8" xfId="23155"/>
    <cellStyle name="Comma 8 2" xfId="23156"/>
    <cellStyle name="Comma 8 2 2" xfId="23157"/>
    <cellStyle name="Comma 8 2 2 2" xfId="23158"/>
    <cellStyle name="Comma 8 2 2 2 2" xfId="23159"/>
    <cellStyle name="Comma 8 2 2 2 2 2" xfId="23160"/>
    <cellStyle name="Comma 8 2 2 2 3" xfId="23161"/>
    <cellStyle name="Comma 8 2 2 3" xfId="23162"/>
    <cellStyle name="Comma 8 2 2 3 2" xfId="23163"/>
    <cellStyle name="Comma 8 2 2 3 2 2" xfId="23164"/>
    <cellStyle name="Comma 8 2 2 3 3" xfId="23165"/>
    <cellStyle name="Comma 8 2 2 4" xfId="23166"/>
    <cellStyle name="Comma 8 2 2 4 2" xfId="23167"/>
    <cellStyle name="Comma 8 2 2 5" xfId="23168"/>
    <cellStyle name="Comma 8 2 2 6" xfId="23169"/>
    <cellStyle name="Comma 8 2 3" xfId="23170"/>
    <cellStyle name="Comma 8 2 3 2" xfId="23171"/>
    <cellStyle name="Comma 8 2 3 2 2" xfId="23172"/>
    <cellStyle name="Comma 8 2 3 3" xfId="23173"/>
    <cellStyle name="Comma 8 2 4" xfId="23174"/>
    <cellStyle name="Comma 8 2 4 2" xfId="23175"/>
    <cellStyle name="Comma 8 2 4 2 2" xfId="23176"/>
    <cellStyle name="Comma 8 2 4 3" xfId="23177"/>
    <cellStyle name="Comma 8 2 5" xfId="23178"/>
    <cellStyle name="Comma 8 2 5 2" xfId="23179"/>
    <cellStyle name="Comma 8 2 6" xfId="23180"/>
    <cellStyle name="Comma 8 2 7" xfId="23181"/>
    <cellStyle name="Comma 8 3" xfId="23182"/>
    <cellStyle name="Comma 8 3 2" xfId="23183"/>
    <cellStyle name="Comma 8 3 2 2" xfId="23184"/>
    <cellStyle name="Comma 8 3 2 2 2" xfId="23185"/>
    <cellStyle name="Comma 8 3 2 3" xfId="23186"/>
    <cellStyle name="Comma 8 3 3" xfId="23187"/>
    <cellStyle name="Comma 8 3 3 2" xfId="23188"/>
    <cellStyle name="Comma 8 3 3 2 2" xfId="23189"/>
    <cellStyle name="Comma 8 3 3 3" xfId="23190"/>
    <cellStyle name="Comma 8 3 4" xfId="23191"/>
    <cellStyle name="Comma 8 3 4 2" xfId="23192"/>
    <cellStyle name="Comma 8 3 5" xfId="23193"/>
    <cellStyle name="Comma 8 4" xfId="23194"/>
    <cellStyle name="Comma 8 4 2" xfId="23195"/>
    <cellStyle name="Comma 8 4 2 2" xfId="23196"/>
    <cellStyle name="Comma 8 4 3" xfId="23197"/>
    <cellStyle name="Comma 8 5" xfId="23198"/>
    <cellStyle name="Comma 8 5 2" xfId="23199"/>
    <cellStyle name="Comma 8 6" xfId="23200"/>
    <cellStyle name="Comma 8 7" xfId="23201"/>
    <cellStyle name="Comma 9" xfId="23202"/>
    <cellStyle name="Comma 9 2" xfId="23203"/>
    <cellStyle name="Comma 9 2 2" xfId="23204"/>
    <cellStyle name="Comma 9 2 2 2" xfId="23205"/>
    <cellStyle name="Comma 9 2 2 2 2" xfId="23206"/>
    <cellStyle name="Comma 9 2 2 2 2 2" xfId="23207"/>
    <cellStyle name="Comma 9 2 2 2 3" xfId="23208"/>
    <cellStyle name="Comma 9 2 2 3" xfId="23209"/>
    <cellStyle name="Comma 9 2 2 3 2" xfId="23210"/>
    <cellStyle name="Comma 9 2 2 3 2 2" xfId="23211"/>
    <cellStyle name="Comma 9 2 2 3 3" xfId="23212"/>
    <cellStyle name="Comma 9 2 2 4" xfId="23213"/>
    <cellStyle name="Comma 9 2 2 4 2" xfId="23214"/>
    <cellStyle name="Comma 9 2 2 5" xfId="23215"/>
    <cellStyle name="Comma 9 2 3" xfId="23216"/>
    <cellStyle name="Comma 9 2 3 2" xfId="23217"/>
    <cellStyle name="Comma 9 2 3 2 2" xfId="23218"/>
    <cellStyle name="Comma 9 2 3 3" xfId="23219"/>
    <cellStyle name="Comma 9 2 4" xfId="23220"/>
    <cellStyle name="Comma 9 2 4 2" xfId="23221"/>
    <cellStyle name="Comma 9 2 4 2 2" xfId="23222"/>
    <cellStyle name="Comma 9 2 4 3" xfId="23223"/>
    <cellStyle name="Comma 9 2 5" xfId="23224"/>
    <cellStyle name="Comma 9 2 5 2" xfId="23225"/>
    <cellStyle name="Comma 9 2 6" xfId="23226"/>
    <cellStyle name="Comma 9 3" xfId="23227"/>
    <cellStyle name="Comma 9 3 2" xfId="23228"/>
    <cellStyle name="Comma 9 3 2 2" xfId="23229"/>
    <cellStyle name="Comma 9 3 2 2 2" xfId="23230"/>
    <cellStyle name="Comma 9 3 2 3" xfId="23231"/>
    <cellStyle name="Comma 9 3 3" xfId="23232"/>
    <cellStyle name="Comma 9 3 3 2" xfId="23233"/>
    <cellStyle name="Comma 9 3 3 2 2" xfId="23234"/>
    <cellStyle name="Comma 9 3 3 3" xfId="23235"/>
    <cellStyle name="Comma 9 3 4" xfId="23236"/>
    <cellStyle name="Comma 9 3 4 2" xfId="23237"/>
    <cellStyle name="Comma 9 3 5" xfId="23238"/>
    <cellStyle name="Comma 9 4" xfId="23239"/>
    <cellStyle name="Comma 9 4 2" xfId="23240"/>
    <cellStyle name="Comma 9 4 2 2" xfId="23241"/>
    <cellStyle name="Comma 9 4 2 2 2" xfId="23242"/>
    <cellStyle name="Comma 9 4 2 3" xfId="23243"/>
    <cellStyle name="Comma 9 4 3" xfId="23244"/>
    <cellStyle name="Comma 9 5" xfId="23245"/>
    <cellStyle name="Comma 9 5 2" xfId="23246"/>
    <cellStyle name="Comma 9 5 2 2" xfId="23247"/>
    <cellStyle name="Comma 9 5 3" xfId="23248"/>
    <cellStyle name="Comma 9 6" xfId="23249"/>
    <cellStyle name="Comma 9 6 2" xfId="23250"/>
    <cellStyle name="Comma 9 7" xfId="23251"/>
    <cellStyle name="Comma 9 8" xfId="23252"/>
    <cellStyle name="Comma 93" xfId="23253"/>
    <cellStyle name="Comma_AppendixB" xfId="1"/>
    <cellStyle name="Company Name" xfId="23254"/>
    <cellStyle name="Cover Link Note" xfId="23255"/>
    <cellStyle name="CS Company Name" xfId="23256"/>
    <cellStyle name="CS Cover Note" xfId="23257"/>
    <cellStyle name="CS Cover Notes Heading" xfId="23258"/>
    <cellStyle name="CS Link Note" xfId="23259"/>
    <cellStyle name="CS Link Note 2" xfId="23260"/>
    <cellStyle name="CS Model Name" xfId="23261"/>
    <cellStyle name="Currency" xfId="2" builtinId="4"/>
    <cellStyle name="Currency ($)" xfId="23262"/>
    <cellStyle name="Currency [0] U" xfId="23263"/>
    <cellStyle name="Currency [2]" xfId="23264"/>
    <cellStyle name="Currency [2] 2" xfId="23265"/>
    <cellStyle name="Currency [2] 3" xfId="23266"/>
    <cellStyle name="Currency [2] U" xfId="23267"/>
    <cellStyle name="Currency 0" xfId="23268"/>
    <cellStyle name="Currency 10" xfId="13169"/>
    <cellStyle name="Currency 2" xfId="39"/>
    <cellStyle name="Currency 2 2" xfId="13170"/>
    <cellStyle name="Currency 2 2 2" xfId="23269"/>
    <cellStyle name="Currency 2 2 2 2" xfId="23270"/>
    <cellStyle name="Currency 2 2 2 3" xfId="23271"/>
    <cellStyle name="Currency 2 2 3" xfId="23272"/>
    <cellStyle name="Currency 2 2 4" xfId="23273"/>
    <cellStyle name="Currency 2 2 5" xfId="23274"/>
    <cellStyle name="Currency 2 3" xfId="23275"/>
    <cellStyle name="Currency 2 3 2" xfId="23276"/>
    <cellStyle name="Currency 2 3 2 2" xfId="23277"/>
    <cellStyle name="Currency 2 3 2 3" xfId="23278"/>
    <cellStyle name="Currency 2 3 3" xfId="23279"/>
    <cellStyle name="Currency 2 3 3 2" xfId="23280"/>
    <cellStyle name="Currency 2 3 4" xfId="23281"/>
    <cellStyle name="Currency 2 3 4 2" xfId="23282"/>
    <cellStyle name="Currency 2 3 5" xfId="23283"/>
    <cellStyle name="Currency 2 3 6" xfId="23284"/>
    <cellStyle name="Currency 2 4" xfId="23285"/>
    <cellStyle name="Currency 2 4 2" xfId="23286"/>
    <cellStyle name="Currency 2 5" xfId="23287"/>
    <cellStyle name="Currency 2 6" xfId="23288"/>
    <cellStyle name="Currency 3" xfId="40"/>
    <cellStyle name="Currency 3 2" xfId="55"/>
    <cellStyle name="Currency 3 2 2" xfId="23289"/>
    <cellStyle name="Currency 3 2 2 2" xfId="23290"/>
    <cellStyle name="Currency 3 2 2 2 2" xfId="23291"/>
    <cellStyle name="Currency 3 2 2 2 3" xfId="23292"/>
    <cellStyle name="Currency 3 2 2 2 4" xfId="23293"/>
    <cellStyle name="Currency 3 2 2 2 4 2" xfId="23294"/>
    <cellStyle name="Currency 3 2 2 2 5" xfId="23295"/>
    <cellStyle name="Currency 3 2 2 3" xfId="23296"/>
    <cellStyle name="Currency 3 2 3" xfId="23297"/>
    <cellStyle name="Currency 3 2 3 2" xfId="23298"/>
    <cellStyle name="Currency 3 2 4" xfId="23299"/>
    <cellStyle name="Currency 3 3" xfId="23300"/>
    <cellStyle name="Currency 3 3 2" xfId="23301"/>
    <cellStyle name="Currency 3 3 3" xfId="23302"/>
    <cellStyle name="Currency 3 4" xfId="23303"/>
    <cellStyle name="Currency 3 4 2" xfId="23304"/>
    <cellStyle name="Currency 3 4 2 2" xfId="23305"/>
    <cellStyle name="Currency 3 4 2 3" xfId="23306"/>
    <cellStyle name="Currency 3 4 2 4" xfId="23307"/>
    <cellStyle name="Currency 3 4 2 4 2" xfId="23308"/>
    <cellStyle name="Currency 3 4 2 5" xfId="23309"/>
    <cellStyle name="Currency 3 4 2 6" xfId="23310"/>
    <cellStyle name="Currency 3 4 3" xfId="23311"/>
    <cellStyle name="Currency 3 5" xfId="23312"/>
    <cellStyle name="Currency 3 5 2" xfId="23313"/>
    <cellStyle name="Currency 3 5 3" xfId="23314"/>
    <cellStyle name="Currency 3 5 4" xfId="23315"/>
    <cellStyle name="Currency 3 5 4 2" xfId="23316"/>
    <cellStyle name="Currency 3 5 5" xfId="23317"/>
    <cellStyle name="Currency 3 6" xfId="23318"/>
    <cellStyle name="Currency 3 7" xfId="23319"/>
    <cellStyle name="Currency 4" xfId="13171"/>
    <cellStyle name="Currency 4 2" xfId="23320"/>
    <cellStyle name="Currency 4 2 2" xfId="23321"/>
    <cellStyle name="Currency 4 2 3" xfId="23322"/>
    <cellStyle name="Currency 4 3" xfId="23323"/>
    <cellStyle name="Currency 4 4" xfId="23324"/>
    <cellStyle name="Currency 4 5" xfId="23325"/>
    <cellStyle name="Currency 5" xfId="23326"/>
    <cellStyle name="Currency 5 2" xfId="23327"/>
    <cellStyle name="Currency 5 2 2" xfId="23328"/>
    <cellStyle name="Currency 5 2 2 2" xfId="23329"/>
    <cellStyle name="Currency 5 2 2 2 2" xfId="23330"/>
    <cellStyle name="Currency 5 2 2 2 2 2" xfId="23331"/>
    <cellStyle name="Currency 5 2 2 2 3" xfId="23332"/>
    <cellStyle name="Currency 5 2 2 3" xfId="23333"/>
    <cellStyle name="Currency 5 2 2 3 2" xfId="23334"/>
    <cellStyle name="Currency 5 2 2 3 2 2" xfId="23335"/>
    <cellStyle name="Currency 5 2 2 3 3" xfId="23336"/>
    <cellStyle name="Currency 5 2 2 4" xfId="23337"/>
    <cellStyle name="Currency 5 2 2 4 2" xfId="23338"/>
    <cellStyle name="Currency 5 2 2 5" xfId="23339"/>
    <cellStyle name="Currency 5 2 3" xfId="23340"/>
    <cellStyle name="Currency 5 2 3 2" xfId="23341"/>
    <cellStyle name="Currency 5 2 3 2 2" xfId="23342"/>
    <cellStyle name="Currency 5 2 3 3" xfId="23343"/>
    <cellStyle name="Currency 5 2 4" xfId="23344"/>
    <cellStyle name="Currency 5 2 4 2" xfId="23345"/>
    <cellStyle name="Currency 5 2 4 2 2" xfId="23346"/>
    <cellStyle name="Currency 5 2 4 3" xfId="23347"/>
    <cellStyle name="Currency 5 2 5" xfId="23348"/>
    <cellStyle name="Currency 5 2 5 2" xfId="23349"/>
    <cellStyle name="Currency 5 2 6" xfId="23350"/>
    <cellStyle name="Currency 5 2 7" xfId="23351"/>
    <cellStyle name="Currency 5 3" xfId="23352"/>
    <cellStyle name="Currency 5 3 2" xfId="23353"/>
    <cellStyle name="Currency 5 3 2 2" xfId="23354"/>
    <cellStyle name="Currency 5 3 2 2 2" xfId="23355"/>
    <cellStyle name="Currency 5 3 2 3" xfId="23356"/>
    <cellStyle name="Currency 5 3 3" xfId="23357"/>
    <cellStyle name="Currency 5 3 3 2" xfId="23358"/>
    <cellStyle name="Currency 5 3 3 2 2" xfId="23359"/>
    <cellStyle name="Currency 5 3 3 3" xfId="23360"/>
    <cellStyle name="Currency 5 3 4" xfId="23361"/>
    <cellStyle name="Currency 5 3 4 2" xfId="23362"/>
    <cellStyle name="Currency 5 3 5" xfId="23363"/>
    <cellStyle name="Currency 5 4" xfId="23364"/>
    <cellStyle name="Currency 5 4 2" xfId="23365"/>
    <cellStyle name="Currency 5 4 2 2" xfId="23366"/>
    <cellStyle name="Currency 5 4 3" xfId="23367"/>
    <cellStyle name="Currency 5 5" xfId="23368"/>
    <cellStyle name="Currency 5 5 2" xfId="23369"/>
    <cellStyle name="Currency 5 5 2 2" xfId="23370"/>
    <cellStyle name="Currency 5 5 3" xfId="23371"/>
    <cellStyle name="Currency 5 6" xfId="23372"/>
    <cellStyle name="Currency 5 6 2" xfId="23373"/>
    <cellStyle name="Currency 5 7" xfId="23374"/>
    <cellStyle name="Currency 5 8" xfId="23375"/>
    <cellStyle name="Currency 6" xfId="23376"/>
    <cellStyle name="Currency 6 2" xfId="23377"/>
    <cellStyle name="Currency 7" xfId="23378"/>
    <cellStyle name="Currency 7 2" xfId="23379"/>
    <cellStyle name="Currency 7 3" xfId="23380"/>
    <cellStyle name="Currency-Denomination" xfId="23381"/>
    <cellStyle name="Data Input" xfId="23382"/>
    <cellStyle name="Data Input 2" xfId="23383"/>
    <cellStyle name="Data Input 2 2" xfId="23384"/>
    <cellStyle name="Data Input 2 2 2" xfId="23385"/>
    <cellStyle name="Data Input 2 3" xfId="23386"/>
    <cellStyle name="Data Input 3" xfId="23387"/>
    <cellStyle name="Data Input 3 2" xfId="23388"/>
    <cellStyle name="Data Input 3 2 2" xfId="23389"/>
    <cellStyle name="Data Input 3 3" xfId="23390"/>
    <cellStyle name="Data Input 4" xfId="23391"/>
    <cellStyle name="Date" xfId="23392"/>
    <cellStyle name="Date 2" xfId="23393"/>
    <cellStyle name="Date 3" xfId="23394"/>
    <cellStyle name="Date 4" xfId="23395"/>
    <cellStyle name="Date Aligned" xfId="23396"/>
    <cellStyle name="Date U" xfId="23397"/>
    <cellStyle name="Decimal [0]" xfId="23398"/>
    <cellStyle name="Decimal [0] 2" xfId="23399"/>
    <cellStyle name="Decimal [0] 3" xfId="23400"/>
    <cellStyle name="Decimal [2]" xfId="23401"/>
    <cellStyle name="Decimal [2] 2" xfId="23402"/>
    <cellStyle name="Decimal [2] 3" xfId="23403"/>
    <cellStyle name="Decimal [2] U" xfId="23404"/>
    <cellStyle name="Decimal [4]" xfId="23405"/>
    <cellStyle name="Decimal [4] 2" xfId="23406"/>
    <cellStyle name="Decimal [4] 3" xfId="23407"/>
    <cellStyle name="Decimal [4] U" xfId="23408"/>
    <cellStyle name="Decimal_0dp" xfId="23409"/>
    <cellStyle name="Divider" xfId="23410"/>
    <cellStyle name="Divider 2" xfId="23411"/>
    <cellStyle name="DM Fixed Ass Date" xfId="23412"/>
    <cellStyle name="Dotted Line" xfId="23413"/>
    <cellStyle name="Empty Cell" xfId="23414"/>
    <cellStyle name="Empty Cell 2" xfId="23415"/>
    <cellStyle name="Empty_Cell" xfId="13172"/>
    <cellStyle name="Euro" xfId="23416"/>
    <cellStyle name="Euro 2" xfId="23417"/>
    <cellStyle name="Euro 2 2" xfId="23418"/>
    <cellStyle name="Euro 2 2 2" xfId="23419"/>
    <cellStyle name="Euro 2 2 2 2" xfId="23420"/>
    <cellStyle name="Euro 2 2 2 2 2" xfId="23421"/>
    <cellStyle name="Euro 2 2 2 2 3" xfId="23422"/>
    <cellStyle name="Euro 2 2 2 3" xfId="23423"/>
    <cellStyle name="Euro 2 2 2 4" xfId="23424"/>
    <cellStyle name="Euro 2 2 3" xfId="23425"/>
    <cellStyle name="Euro 2 2 3 2" xfId="23426"/>
    <cellStyle name="Euro 2 2 3 3" xfId="23427"/>
    <cellStyle name="Euro 2 2 4" xfId="23428"/>
    <cellStyle name="Euro 2 2 4 2" xfId="23429"/>
    <cellStyle name="Euro 2 2 4 3" xfId="23430"/>
    <cellStyle name="Euro 2 2 5" xfId="23431"/>
    <cellStyle name="Euro 2 2 6" xfId="23432"/>
    <cellStyle name="Euro 2 3" xfId="23433"/>
    <cellStyle name="Euro 2 3 2" xfId="23434"/>
    <cellStyle name="Euro 2 3 2 2" xfId="23435"/>
    <cellStyle name="Euro 2 3 2 3" xfId="23436"/>
    <cellStyle name="Euro 2 3 3" xfId="23437"/>
    <cellStyle name="Euro 2 3 4" xfId="23438"/>
    <cellStyle name="Euro 2 4" xfId="23439"/>
    <cellStyle name="Euro 2 4 2" xfId="23440"/>
    <cellStyle name="Euro 2 4 3" xfId="23441"/>
    <cellStyle name="Euro 2 5" xfId="23442"/>
    <cellStyle name="Euro 2 5 2" xfId="23443"/>
    <cellStyle name="Euro 2 5 3" xfId="23444"/>
    <cellStyle name="Euro 2 6" xfId="23445"/>
    <cellStyle name="Euro 2 7" xfId="23446"/>
    <cellStyle name="Euro 3" xfId="23447"/>
    <cellStyle name="Euro 3 2" xfId="23448"/>
    <cellStyle name="Euro 3 2 2" xfId="23449"/>
    <cellStyle name="Euro 3 2 3" xfId="23450"/>
    <cellStyle name="Euro 3 3" xfId="23451"/>
    <cellStyle name="Euro 3 4" xfId="23452"/>
    <cellStyle name="Euro 4" xfId="23453"/>
    <cellStyle name="Euro 4 2" xfId="23454"/>
    <cellStyle name="Euro 4 3" xfId="23455"/>
    <cellStyle name="Euro 5" xfId="23456"/>
    <cellStyle name="Euro 5 2" xfId="23457"/>
    <cellStyle name="Euro 5 3" xfId="23458"/>
    <cellStyle name="Euro 6" xfId="23459"/>
    <cellStyle name="Euro 7" xfId="23460"/>
    <cellStyle name="Euro 8" xfId="23461"/>
    <cellStyle name="Explanatory Text 10" xfId="13173"/>
    <cellStyle name="Explanatory Text 11" xfId="13174"/>
    <cellStyle name="Explanatory Text 12" xfId="13175"/>
    <cellStyle name="Explanatory Text 13" xfId="13176"/>
    <cellStyle name="Explanatory Text 14" xfId="13177"/>
    <cellStyle name="Explanatory Text 14 2" xfId="13178"/>
    <cellStyle name="Explanatory Text 14 3" xfId="13179"/>
    <cellStyle name="Explanatory Text 15" xfId="13180"/>
    <cellStyle name="Explanatory Text 16" xfId="13181"/>
    <cellStyle name="Explanatory Text 17" xfId="13182"/>
    <cellStyle name="Explanatory Text 18" xfId="13183"/>
    <cellStyle name="Explanatory Text 19" xfId="13184"/>
    <cellStyle name="Explanatory Text 2" xfId="13185"/>
    <cellStyle name="Explanatory Text 2 10" xfId="13186"/>
    <cellStyle name="Explanatory Text 2 10 10" xfId="13187"/>
    <cellStyle name="Explanatory Text 2 10 2" xfId="13188"/>
    <cellStyle name="Explanatory Text 2 10 2 10" xfId="13189"/>
    <cellStyle name="Explanatory Text 2 10 2 2" xfId="13190"/>
    <cellStyle name="Explanatory Text 2 10 2 3" xfId="13191"/>
    <cellStyle name="Explanatory Text 2 10 2 4" xfId="13192"/>
    <cellStyle name="Explanatory Text 2 10 2 5" xfId="13193"/>
    <cellStyle name="Explanatory Text 2 10 2 6" xfId="13194"/>
    <cellStyle name="Explanatory Text 2 10 2 7" xfId="13195"/>
    <cellStyle name="Explanatory Text 2 10 2 8" xfId="13196"/>
    <cellStyle name="Explanatory Text 2 10 2 9" xfId="13197"/>
    <cellStyle name="Explanatory Text 2 10 3" xfId="13198"/>
    <cellStyle name="Explanatory Text 2 10 4" xfId="13199"/>
    <cellStyle name="Explanatory Text 2 10 5" xfId="13200"/>
    <cellStyle name="Explanatory Text 2 10 6" xfId="13201"/>
    <cellStyle name="Explanatory Text 2 10 7" xfId="13202"/>
    <cellStyle name="Explanatory Text 2 10 8" xfId="13203"/>
    <cellStyle name="Explanatory Text 2 10 9" xfId="13204"/>
    <cellStyle name="Explanatory Text 2 11" xfId="13205"/>
    <cellStyle name="Explanatory Text 2 11 10" xfId="13206"/>
    <cellStyle name="Explanatory Text 2 11 2" xfId="13207"/>
    <cellStyle name="Explanatory Text 2 11 2 10" xfId="13208"/>
    <cellStyle name="Explanatory Text 2 11 2 2" xfId="13209"/>
    <cellStyle name="Explanatory Text 2 11 2 3" xfId="13210"/>
    <cellStyle name="Explanatory Text 2 11 2 4" xfId="13211"/>
    <cellStyle name="Explanatory Text 2 11 2 5" xfId="13212"/>
    <cellStyle name="Explanatory Text 2 11 2 6" xfId="13213"/>
    <cellStyle name="Explanatory Text 2 11 2 7" xfId="13214"/>
    <cellStyle name="Explanatory Text 2 11 2 8" xfId="13215"/>
    <cellStyle name="Explanatory Text 2 11 2 9" xfId="13216"/>
    <cellStyle name="Explanatory Text 2 11 3" xfId="13217"/>
    <cellStyle name="Explanatory Text 2 11 4" xfId="13218"/>
    <cellStyle name="Explanatory Text 2 11 5" xfId="13219"/>
    <cellStyle name="Explanatory Text 2 11 6" xfId="13220"/>
    <cellStyle name="Explanatory Text 2 11 7" xfId="13221"/>
    <cellStyle name="Explanatory Text 2 11 8" xfId="13222"/>
    <cellStyle name="Explanatory Text 2 11 9" xfId="13223"/>
    <cellStyle name="Explanatory Text 2 12" xfId="13224"/>
    <cellStyle name="Explanatory Text 2 13" xfId="13225"/>
    <cellStyle name="Explanatory Text 2 14" xfId="13226"/>
    <cellStyle name="Explanatory Text 2 15" xfId="13227"/>
    <cellStyle name="Explanatory Text 2 16" xfId="13228"/>
    <cellStyle name="Explanatory Text 2 17" xfId="13229"/>
    <cellStyle name="Explanatory Text 2 18" xfId="13230"/>
    <cellStyle name="Explanatory Text 2 2" xfId="13231"/>
    <cellStyle name="Explanatory Text 2 2 10" xfId="13232"/>
    <cellStyle name="Explanatory Text 2 2 11" xfId="13233"/>
    <cellStyle name="Explanatory Text 2 2 12" xfId="13234"/>
    <cellStyle name="Explanatory Text 2 2 12 10" xfId="13235"/>
    <cellStyle name="Explanatory Text 2 2 12 2" xfId="13236"/>
    <cellStyle name="Explanatory Text 2 2 12 3" xfId="13237"/>
    <cellStyle name="Explanatory Text 2 2 12 4" xfId="13238"/>
    <cellStyle name="Explanatory Text 2 2 12 5" xfId="13239"/>
    <cellStyle name="Explanatory Text 2 2 12 6" xfId="13240"/>
    <cellStyle name="Explanatory Text 2 2 12 7" xfId="13241"/>
    <cellStyle name="Explanatory Text 2 2 12 8" xfId="13242"/>
    <cellStyle name="Explanatory Text 2 2 12 9" xfId="13243"/>
    <cellStyle name="Explanatory Text 2 2 13" xfId="13244"/>
    <cellStyle name="Explanatory Text 2 2 14" xfId="13245"/>
    <cellStyle name="Explanatory Text 2 2 15" xfId="13246"/>
    <cellStyle name="Explanatory Text 2 2 16" xfId="13247"/>
    <cellStyle name="Explanatory Text 2 2 17" xfId="13248"/>
    <cellStyle name="Explanatory Text 2 2 18" xfId="13249"/>
    <cellStyle name="Explanatory Text 2 2 19" xfId="13250"/>
    <cellStyle name="Explanatory Text 2 2 2" xfId="13251"/>
    <cellStyle name="Explanatory Text 2 2 2 2" xfId="13252"/>
    <cellStyle name="Explanatory Text 2 2 2 2 10" xfId="13253"/>
    <cellStyle name="Explanatory Text 2 2 2 2 11" xfId="13254"/>
    <cellStyle name="Explanatory Text 2 2 2 2 12" xfId="13255"/>
    <cellStyle name="Explanatory Text 2 2 2 2 13" xfId="13256"/>
    <cellStyle name="Explanatory Text 2 2 2 2 14" xfId="13257"/>
    <cellStyle name="Explanatory Text 2 2 2 2 2" xfId="13258"/>
    <cellStyle name="Explanatory Text 2 2 2 2 2 2" xfId="13259"/>
    <cellStyle name="Explanatory Text 2 2 2 2 3" xfId="13260"/>
    <cellStyle name="Explanatory Text 2 2 2 2 4" xfId="13261"/>
    <cellStyle name="Explanatory Text 2 2 2 2 5" xfId="13262"/>
    <cellStyle name="Explanatory Text 2 2 2 2 6" xfId="13263"/>
    <cellStyle name="Explanatory Text 2 2 2 2 6 10" xfId="13264"/>
    <cellStyle name="Explanatory Text 2 2 2 2 6 2" xfId="13265"/>
    <cellStyle name="Explanatory Text 2 2 2 2 6 3" xfId="13266"/>
    <cellStyle name="Explanatory Text 2 2 2 2 6 4" xfId="13267"/>
    <cellStyle name="Explanatory Text 2 2 2 2 6 5" xfId="13268"/>
    <cellStyle name="Explanatory Text 2 2 2 2 6 6" xfId="13269"/>
    <cellStyle name="Explanatory Text 2 2 2 2 6 7" xfId="13270"/>
    <cellStyle name="Explanatory Text 2 2 2 2 6 8" xfId="13271"/>
    <cellStyle name="Explanatory Text 2 2 2 2 6 9" xfId="13272"/>
    <cellStyle name="Explanatory Text 2 2 2 2 7" xfId="13273"/>
    <cellStyle name="Explanatory Text 2 2 2 2 8" xfId="13274"/>
    <cellStyle name="Explanatory Text 2 2 2 2 9" xfId="13275"/>
    <cellStyle name="Explanatory Text 2 2 2 3" xfId="13276"/>
    <cellStyle name="Explanatory Text 2 2 2 3 10" xfId="13277"/>
    <cellStyle name="Explanatory Text 2 2 2 3 11" xfId="13278"/>
    <cellStyle name="Explanatory Text 2 2 2 3 2" xfId="13279"/>
    <cellStyle name="Explanatory Text 2 2 2 3 3" xfId="13280"/>
    <cellStyle name="Explanatory Text 2 2 2 3 4" xfId="13281"/>
    <cellStyle name="Explanatory Text 2 2 2 3 5" xfId="13282"/>
    <cellStyle name="Explanatory Text 2 2 2 3 6" xfId="13283"/>
    <cellStyle name="Explanatory Text 2 2 2 3 7" xfId="13284"/>
    <cellStyle name="Explanatory Text 2 2 2 3 8" xfId="13285"/>
    <cellStyle name="Explanatory Text 2 2 2 3 9" xfId="13286"/>
    <cellStyle name="Explanatory Text 2 2 2 4" xfId="13287"/>
    <cellStyle name="Explanatory Text 2 2 2 4 10" xfId="13288"/>
    <cellStyle name="Explanatory Text 2 2 2 4 2" xfId="13289"/>
    <cellStyle name="Explanatory Text 2 2 2 4 2 10" xfId="13290"/>
    <cellStyle name="Explanatory Text 2 2 2 4 2 2" xfId="13291"/>
    <cellStyle name="Explanatory Text 2 2 2 4 2 3" xfId="13292"/>
    <cellStyle name="Explanatory Text 2 2 2 4 2 4" xfId="13293"/>
    <cellStyle name="Explanatory Text 2 2 2 4 2 5" xfId="13294"/>
    <cellStyle name="Explanatory Text 2 2 2 4 2 6" xfId="13295"/>
    <cellStyle name="Explanatory Text 2 2 2 4 2 7" xfId="13296"/>
    <cellStyle name="Explanatory Text 2 2 2 4 2 8" xfId="13297"/>
    <cellStyle name="Explanatory Text 2 2 2 4 2 9" xfId="13298"/>
    <cellStyle name="Explanatory Text 2 2 2 4 3" xfId="13299"/>
    <cellStyle name="Explanatory Text 2 2 2 4 4" xfId="13300"/>
    <cellStyle name="Explanatory Text 2 2 2 4 5" xfId="13301"/>
    <cellStyle name="Explanatory Text 2 2 2 4 6" xfId="13302"/>
    <cellStyle name="Explanatory Text 2 2 2 4 7" xfId="13303"/>
    <cellStyle name="Explanatory Text 2 2 2 4 8" xfId="13304"/>
    <cellStyle name="Explanatory Text 2 2 2 4 9" xfId="13305"/>
    <cellStyle name="Explanatory Text 2 2 2 5" xfId="13306"/>
    <cellStyle name="Explanatory Text 2 2 2 5 10" xfId="13307"/>
    <cellStyle name="Explanatory Text 2 2 2 5 2" xfId="13308"/>
    <cellStyle name="Explanatory Text 2 2 2 5 2 10" xfId="13309"/>
    <cellStyle name="Explanatory Text 2 2 2 5 2 2" xfId="13310"/>
    <cellStyle name="Explanatory Text 2 2 2 5 2 3" xfId="13311"/>
    <cellStyle name="Explanatory Text 2 2 2 5 2 4" xfId="13312"/>
    <cellStyle name="Explanatory Text 2 2 2 5 2 5" xfId="13313"/>
    <cellStyle name="Explanatory Text 2 2 2 5 2 6" xfId="13314"/>
    <cellStyle name="Explanatory Text 2 2 2 5 2 7" xfId="13315"/>
    <cellStyle name="Explanatory Text 2 2 2 5 2 8" xfId="13316"/>
    <cellStyle name="Explanatory Text 2 2 2 5 2 9" xfId="13317"/>
    <cellStyle name="Explanatory Text 2 2 2 5 3" xfId="13318"/>
    <cellStyle name="Explanatory Text 2 2 2 5 4" xfId="13319"/>
    <cellStyle name="Explanatory Text 2 2 2 5 5" xfId="13320"/>
    <cellStyle name="Explanatory Text 2 2 2 5 6" xfId="13321"/>
    <cellStyle name="Explanatory Text 2 2 2 5 7" xfId="13322"/>
    <cellStyle name="Explanatory Text 2 2 2 5 8" xfId="13323"/>
    <cellStyle name="Explanatory Text 2 2 2 5 9" xfId="13324"/>
    <cellStyle name="Explanatory Text 2 2 20" xfId="13325"/>
    <cellStyle name="Explanatory Text 2 2 3" xfId="13326"/>
    <cellStyle name="Explanatory Text 2 2 4" xfId="13327"/>
    <cellStyle name="Explanatory Text 2 2 5" xfId="13328"/>
    <cellStyle name="Explanatory Text 2 2 6" xfId="13329"/>
    <cellStyle name="Explanatory Text 2 2 7" xfId="13330"/>
    <cellStyle name="Explanatory Text 2 2 8" xfId="13331"/>
    <cellStyle name="Explanatory Text 2 2 9" xfId="13332"/>
    <cellStyle name="Explanatory Text 2 2 9 2" xfId="13333"/>
    <cellStyle name="Explanatory Text 2 3" xfId="13334"/>
    <cellStyle name="Explanatory Text 2 3 2" xfId="13335"/>
    <cellStyle name="Explanatory Text 2 3 2 10" xfId="13336"/>
    <cellStyle name="Explanatory Text 2 3 2 2" xfId="13337"/>
    <cellStyle name="Explanatory Text 2 3 2 2 10" xfId="13338"/>
    <cellStyle name="Explanatory Text 2 3 2 2 2" xfId="13339"/>
    <cellStyle name="Explanatory Text 2 3 2 2 3" xfId="13340"/>
    <cellStyle name="Explanatory Text 2 3 2 2 4" xfId="13341"/>
    <cellStyle name="Explanatory Text 2 3 2 2 5" xfId="13342"/>
    <cellStyle name="Explanatory Text 2 3 2 2 6" xfId="13343"/>
    <cellStyle name="Explanatory Text 2 3 2 2 7" xfId="13344"/>
    <cellStyle name="Explanatory Text 2 3 2 2 8" xfId="13345"/>
    <cellStyle name="Explanatory Text 2 3 2 2 9" xfId="13346"/>
    <cellStyle name="Explanatory Text 2 3 2 3" xfId="13347"/>
    <cellStyle name="Explanatory Text 2 3 2 4" xfId="13348"/>
    <cellStyle name="Explanatory Text 2 3 2 5" xfId="13349"/>
    <cellStyle name="Explanatory Text 2 3 2 6" xfId="13350"/>
    <cellStyle name="Explanatory Text 2 3 2 7" xfId="13351"/>
    <cellStyle name="Explanatory Text 2 3 2 8" xfId="13352"/>
    <cellStyle name="Explanatory Text 2 3 2 9" xfId="13353"/>
    <cellStyle name="Explanatory Text 2 4" xfId="13354"/>
    <cellStyle name="Explanatory Text 2 4 10" xfId="13355"/>
    <cellStyle name="Explanatory Text 2 4 2" xfId="13356"/>
    <cellStyle name="Explanatory Text 2 4 2 10" xfId="13357"/>
    <cellStyle name="Explanatory Text 2 4 2 2" xfId="13358"/>
    <cellStyle name="Explanatory Text 2 4 2 3" xfId="13359"/>
    <cellStyle name="Explanatory Text 2 4 2 4" xfId="13360"/>
    <cellStyle name="Explanatory Text 2 4 2 5" xfId="13361"/>
    <cellStyle name="Explanatory Text 2 4 2 6" xfId="13362"/>
    <cellStyle name="Explanatory Text 2 4 2 7" xfId="13363"/>
    <cellStyle name="Explanatory Text 2 4 2 8" xfId="13364"/>
    <cellStyle name="Explanatory Text 2 4 2 9" xfId="13365"/>
    <cellStyle name="Explanatory Text 2 4 3" xfId="13366"/>
    <cellStyle name="Explanatory Text 2 4 4" xfId="13367"/>
    <cellStyle name="Explanatory Text 2 4 5" xfId="13368"/>
    <cellStyle name="Explanatory Text 2 4 6" xfId="13369"/>
    <cellStyle name="Explanatory Text 2 4 7" xfId="13370"/>
    <cellStyle name="Explanatory Text 2 4 8" xfId="13371"/>
    <cellStyle name="Explanatory Text 2 4 9" xfId="13372"/>
    <cellStyle name="Explanatory Text 2 5" xfId="13373"/>
    <cellStyle name="Explanatory Text 2 5 10" xfId="13374"/>
    <cellStyle name="Explanatory Text 2 5 2" xfId="13375"/>
    <cellStyle name="Explanatory Text 2 5 2 10" xfId="13376"/>
    <cellStyle name="Explanatory Text 2 5 2 2" xfId="13377"/>
    <cellStyle name="Explanatory Text 2 5 2 3" xfId="13378"/>
    <cellStyle name="Explanatory Text 2 5 2 4" xfId="13379"/>
    <cellStyle name="Explanatory Text 2 5 2 5" xfId="13380"/>
    <cellStyle name="Explanatory Text 2 5 2 6" xfId="13381"/>
    <cellStyle name="Explanatory Text 2 5 2 7" xfId="13382"/>
    <cellStyle name="Explanatory Text 2 5 2 8" xfId="13383"/>
    <cellStyle name="Explanatory Text 2 5 2 9" xfId="13384"/>
    <cellStyle name="Explanatory Text 2 5 3" xfId="13385"/>
    <cellStyle name="Explanatory Text 2 5 4" xfId="13386"/>
    <cellStyle name="Explanatory Text 2 5 5" xfId="13387"/>
    <cellStyle name="Explanatory Text 2 5 6" xfId="13388"/>
    <cellStyle name="Explanatory Text 2 5 7" xfId="13389"/>
    <cellStyle name="Explanatory Text 2 5 8" xfId="13390"/>
    <cellStyle name="Explanatory Text 2 5 9" xfId="13391"/>
    <cellStyle name="Explanatory Text 2 6" xfId="13392"/>
    <cellStyle name="Explanatory Text 2 6 10" xfId="13393"/>
    <cellStyle name="Explanatory Text 2 6 2" xfId="13394"/>
    <cellStyle name="Explanatory Text 2 6 2 10" xfId="13395"/>
    <cellStyle name="Explanatory Text 2 6 2 2" xfId="13396"/>
    <cellStyle name="Explanatory Text 2 6 2 3" xfId="13397"/>
    <cellStyle name="Explanatory Text 2 6 2 4" xfId="13398"/>
    <cellStyle name="Explanatory Text 2 6 2 5" xfId="13399"/>
    <cellStyle name="Explanatory Text 2 6 2 6" xfId="13400"/>
    <cellStyle name="Explanatory Text 2 6 2 7" xfId="13401"/>
    <cellStyle name="Explanatory Text 2 6 2 8" xfId="13402"/>
    <cellStyle name="Explanatory Text 2 6 2 9" xfId="13403"/>
    <cellStyle name="Explanatory Text 2 6 3" xfId="13404"/>
    <cellStyle name="Explanatory Text 2 6 4" xfId="13405"/>
    <cellStyle name="Explanatory Text 2 6 5" xfId="13406"/>
    <cellStyle name="Explanatory Text 2 6 6" xfId="13407"/>
    <cellStyle name="Explanatory Text 2 6 7" xfId="13408"/>
    <cellStyle name="Explanatory Text 2 6 8" xfId="13409"/>
    <cellStyle name="Explanatory Text 2 6 9" xfId="13410"/>
    <cellStyle name="Explanatory Text 2 7" xfId="13411"/>
    <cellStyle name="Explanatory Text 2 7 10" xfId="13412"/>
    <cellStyle name="Explanatory Text 2 7 2" xfId="13413"/>
    <cellStyle name="Explanatory Text 2 7 2 10" xfId="13414"/>
    <cellStyle name="Explanatory Text 2 7 2 2" xfId="13415"/>
    <cellStyle name="Explanatory Text 2 7 2 3" xfId="13416"/>
    <cellStyle name="Explanatory Text 2 7 2 4" xfId="13417"/>
    <cellStyle name="Explanatory Text 2 7 2 5" xfId="13418"/>
    <cellStyle name="Explanatory Text 2 7 2 6" xfId="13419"/>
    <cellStyle name="Explanatory Text 2 7 2 7" xfId="13420"/>
    <cellStyle name="Explanatory Text 2 7 2 8" xfId="13421"/>
    <cellStyle name="Explanatory Text 2 7 2 9" xfId="13422"/>
    <cellStyle name="Explanatory Text 2 7 3" xfId="13423"/>
    <cellStyle name="Explanatory Text 2 7 4" xfId="13424"/>
    <cellStyle name="Explanatory Text 2 7 5" xfId="13425"/>
    <cellStyle name="Explanatory Text 2 7 6" xfId="13426"/>
    <cellStyle name="Explanatory Text 2 7 7" xfId="13427"/>
    <cellStyle name="Explanatory Text 2 7 8" xfId="13428"/>
    <cellStyle name="Explanatory Text 2 7 9" xfId="13429"/>
    <cellStyle name="Explanatory Text 2 8" xfId="13430"/>
    <cellStyle name="Explanatory Text 2 8 10" xfId="13431"/>
    <cellStyle name="Explanatory Text 2 8 2" xfId="13432"/>
    <cellStyle name="Explanatory Text 2 8 2 10" xfId="13433"/>
    <cellStyle name="Explanatory Text 2 8 2 2" xfId="13434"/>
    <cellStyle name="Explanatory Text 2 8 2 3" xfId="13435"/>
    <cellStyle name="Explanatory Text 2 8 2 4" xfId="13436"/>
    <cellStyle name="Explanatory Text 2 8 2 5" xfId="13437"/>
    <cellStyle name="Explanatory Text 2 8 2 6" xfId="13438"/>
    <cellStyle name="Explanatory Text 2 8 2 7" xfId="13439"/>
    <cellStyle name="Explanatory Text 2 8 2 8" xfId="13440"/>
    <cellStyle name="Explanatory Text 2 8 2 9" xfId="13441"/>
    <cellStyle name="Explanatory Text 2 8 3" xfId="13442"/>
    <cellStyle name="Explanatory Text 2 8 4" xfId="13443"/>
    <cellStyle name="Explanatory Text 2 8 5" xfId="13444"/>
    <cellStyle name="Explanatory Text 2 8 6" xfId="13445"/>
    <cellStyle name="Explanatory Text 2 8 7" xfId="13446"/>
    <cellStyle name="Explanatory Text 2 8 8" xfId="13447"/>
    <cellStyle name="Explanatory Text 2 8 9" xfId="13448"/>
    <cellStyle name="Explanatory Text 2 9" xfId="13449"/>
    <cellStyle name="Explanatory Text 2 9 10" xfId="13450"/>
    <cellStyle name="Explanatory Text 2 9 11" xfId="13451"/>
    <cellStyle name="Explanatory Text 2 9 2" xfId="13452"/>
    <cellStyle name="Explanatory Text 2 9 3" xfId="13453"/>
    <cellStyle name="Explanatory Text 2 9 4" xfId="13454"/>
    <cellStyle name="Explanatory Text 2 9 5" xfId="13455"/>
    <cellStyle name="Explanatory Text 2 9 6" xfId="13456"/>
    <cellStyle name="Explanatory Text 2 9 7" xfId="13457"/>
    <cellStyle name="Explanatory Text 2 9 8" xfId="13458"/>
    <cellStyle name="Explanatory Text 2 9 9" xfId="13459"/>
    <cellStyle name="Explanatory Text 20" xfId="13460"/>
    <cellStyle name="Explanatory Text 21" xfId="13461"/>
    <cellStyle name="Explanatory Text 3" xfId="13462"/>
    <cellStyle name="Explanatory Text 3 10" xfId="13463"/>
    <cellStyle name="Explanatory Text 3 11" xfId="13464"/>
    <cellStyle name="Explanatory Text 3 12" xfId="13465"/>
    <cellStyle name="Explanatory Text 3 13" xfId="13466"/>
    <cellStyle name="Explanatory Text 3 14" xfId="13467"/>
    <cellStyle name="Explanatory Text 3 15" xfId="13468"/>
    <cellStyle name="Explanatory Text 3 16" xfId="13469"/>
    <cellStyle name="Explanatory Text 3 17" xfId="13470"/>
    <cellStyle name="Explanatory Text 3 2" xfId="13471"/>
    <cellStyle name="Explanatory Text 3 2 2" xfId="13472"/>
    <cellStyle name="Explanatory Text 3 2 2 10" xfId="13473"/>
    <cellStyle name="Explanatory Text 3 2 2 2" xfId="13474"/>
    <cellStyle name="Explanatory Text 3 2 2 2 10" xfId="13475"/>
    <cellStyle name="Explanatory Text 3 2 2 2 2" xfId="13476"/>
    <cellStyle name="Explanatory Text 3 2 2 2 3" xfId="13477"/>
    <cellStyle name="Explanatory Text 3 2 2 2 4" xfId="13478"/>
    <cellStyle name="Explanatory Text 3 2 2 2 5" xfId="13479"/>
    <cellStyle name="Explanatory Text 3 2 2 2 6" xfId="13480"/>
    <cellStyle name="Explanatory Text 3 2 2 2 7" xfId="13481"/>
    <cellStyle name="Explanatory Text 3 2 2 2 8" xfId="13482"/>
    <cellStyle name="Explanatory Text 3 2 2 2 9" xfId="13483"/>
    <cellStyle name="Explanatory Text 3 2 2 3" xfId="13484"/>
    <cellStyle name="Explanatory Text 3 2 2 4" xfId="13485"/>
    <cellStyle name="Explanatory Text 3 2 2 5" xfId="13486"/>
    <cellStyle name="Explanatory Text 3 2 2 6" xfId="13487"/>
    <cellStyle name="Explanatory Text 3 2 2 7" xfId="13488"/>
    <cellStyle name="Explanatory Text 3 2 2 8" xfId="13489"/>
    <cellStyle name="Explanatory Text 3 2 2 9" xfId="13490"/>
    <cellStyle name="Explanatory Text 3 3" xfId="13491"/>
    <cellStyle name="Explanatory Text 3 3 10" xfId="13492"/>
    <cellStyle name="Explanatory Text 3 3 2" xfId="13493"/>
    <cellStyle name="Explanatory Text 3 3 2 10" xfId="13494"/>
    <cellStyle name="Explanatory Text 3 3 2 2" xfId="13495"/>
    <cellStyle name="Explanatory Text 3 3 2 3" xfId="13496"/>
    <cellStyle name="Explanatory Text 3 3 2 4" xfId="13497"/>
    <cellStyle name="Explanatory Text 3 3 2 5" xfId="13498"/>
    <cellStyle name="Explanatory Text 3 3 2 6" xfId="13499"/>
    <cellStyle name="Explanatory Text 3 3 2 7" xfId="13500"/>
    <cellStyle name="Explanatory Text 3 3 2 8" xfId="13501"/>
    <cellStyle name="Explanatory Text 3 3 2 9" xfId="13502"/>
    <cellStyle name="Explanatory Text 3 3 3" xfId="13503"/>
    <cellStyle name="Explanatory Text 3 3 4" xfId="13504"/>
    <cellStyle name="Explanatory Text 3 3 5" xfId="13505"/>
    <cellStyle name="Explanatory Text 3 3 6" xfId="13506"/>
    <cellStyle name="Explanatory Text 3 3 7" xfId="13507"/>
    <cellStyle name="Explanatory Text 3 3 8" xfId="13508"/>
    <cellStyle name="Explanatory Text 3 3 9" xfId="13509"/>
    <cellStyle name="Explanatory Text 3 4" xfId="13510"/>
    <cellStyle name="Explanatory Text 3 4 10" xfId="13511"/>
    <cellStyle name="Explanatory Text 3 4 2" xfId="13512"/>
    <cellStyle name="Explanatory Text 3 4 2 10" xfId="13513"/>
    <cellStyle name="Explanatory Text 3 4 2 2" xfId="13514"/>
    <cellStyle name="Explanatory Text 3 4 2 3" xfId="13515"/>
    <cellStyle name="Explanatory Text 3 4 2 4" xfId="13516"/>
    <cellStyle name="Explanatory Text 3 4 2 5" xfId="13517"/>
    <cellStyle name="Explanatory Text 3 4 2 6" xfId="13518"/>
    <cellStyle name="Explanatory Text 3 4 2 7" xfId="13519"/>
    <cellStyle name="Explanatory Text 3 4 2 8" xfId="13520"/>
    <cellStyle name="Explanatory Text 3 4 2 9" xfId="13521"/>
    <cellStyle name="Explanatory Text 3 4 3" xfId="13522"/>
    <cellStyle name="Explanatory Text 3 4 4" xfId="13523"/>
    <cellStyle name="Explanatory Text 3 4 5" xfId="13524"/>
    <cellStyle name="Explanatory Text 3 4 6" xfId="13525"/>
    <cellStyle name="Explanatory Text 3 4 7" xfId="13526"/>
    <cellStyle name="Explanatory Text 3 4 8" xfId="13527"/>
    <cellStyle name="Explanatory Text 3 4 9" xfId="13528"/>
    <cellStyle name="Explanatory Text 3 5" xfId="13529"/>
    <cellStyle name="Explanatory Text 3 5 10" xfId="13530"/>
    <cellStyle name="Explanatory Text 3 5 2" xfId="13531"/>
    <cellStyle name="Explanatory Text 3 5 2 10" xfId="13532"/>
    <cellStyle name="Explanatory Text 3 5 2 2" xfId="13533"/>
    <cellStyle name="Explanatory Text 3 5 2 3" xfId="13534"/>
    <cellStyle name="Explanatory Text 3 5 2 4" xfId="13535"/>
    <cellStyle name="Explanatory Text 3 5 2 5" xfId="13536"/>
    <cellStyle name="Explanatory Text 3 5 2 6" xfId="13537"/>
    <cellStyle name="Explanatory Text 3 5 2 7" xfId="13538"/>
    <cellStyle name="Explanatory Text 3 5 2 8" xfId="13539"/>
    <cellStyle name="Explanatory Text 3 5 2 9" xfId="13540"/>
    <cellStyle name="Explanatory Text 3 5 3" xfId="13541"/>
    <cellStyle name="Explanatory Text 3 5 4" xfId="13542"/>
    <cellStyle name="Explanatory Text 3 5 5" xfId="13543"/>
    <cellStyle name="Explanatory Text 3 5 6" xfId="13544"/>
    <cellStyle name="Explanatory Text 3 5 7" xfId="13545"/>
    <cellStyle name="Explanatory Text 3 5 8" xfId="13546"/>
    <cellStyle name="Explanatory Text 3 5 9" xfId="13547"/>
    <cellStyle name="Explanatory Text 3 6" xfId="13548"/>
    <cellStyle name="Explanatory Text 3 6 10" xfId="13549"/>
    <cellStyle name="Explanatory Text 3 6 2" xfId="13550"/>
    <cellStyle name="Explanatory Text 3 6 2 10" xfId="13551"/>
    <cellStyle name="Explanatory Text 3 6 2 2" xfId="13552"/>
    <cellStyle name="Explanatory Text 3 6 2 3" xfId="13553"/>
    <cellStyle name="Explanatory Text 3 6 2 4" xfId="13554"/>
    <cellStyle name="Explanatory Text 3 6 2 5" xfId="13555"/>
    <cellStyle name="Explanatory Text 3 6 2 6" xfId="13556"/>
    <cellStyle name="Explanatory Text 3 6 2 7" xfId="13557"/>
    <cellStyle name="Explanatory Text 3 6 2 8" xfId="13558"/>
    <cellStyle name="Explanatory Text 3 6 2 9" xfId="13559"/>
    <cellStyle name="Explanatory Text 3 6 3" xfId="13560"/>
    <cellStyle name="Explanatory Text 3 6 4" xfId="13561"/>
    <cellStyle name="Explanatory Text 3 6 5" xfId="13562"/>
    <cellStyle name="Explanatory Text 3 6 6" xfId="13563"/>
    <cellStyle name="Explanatory Text 3 6 7" xfId="13564"/>
    <cellStyle name="Explanatory Text 3 6 8" xfId="13565"/>
    <cellStyle name="Explanatory Text 3 6 9" xfId="13566"/>
    <cellStyle name="Explanatory Text 3 7" xfId="13567"/>
    <cellStyle name="Explanatory Text 3 7 10" xfId="13568"/>
    <cellStyle name="Explanatory Text 3 7 2" xfId="13569"/>
    <cellStyle name="Explanatory Text 3 7 2 10" xfId="13570"/>
    <cellStyle name="Explanatory Text 3 7 2 2" xfId="13571"/>
    <cellStyle name="Explanatory Text 3 7 2 3" xfId="13572"/>
    <cellStyle name="Explanatory Text 3 7 2 4" xfId="13573"/>
    <cellStyle name="Explanatory Text 3 7 2 5" xfId="13574"/>
    <cellStyle name="Explanatory Text 3 7 2 6" xfId="13575"/>
    <cellStyle name="Explanatory Text 3 7 2 7" xfId="13576"/>
    <cellStyle name="Explanatory Text 3 7 2 8" xfId="13577"/>
    <cellStyle name="Explanatory Text 3 7 2 9" xfId="13578"/>
    <cellStyle name="Explanatory Text 3 7 3" xfId="13579"/>
    <cellStyle name="Explanatory Text 3 7 4" xfId="13580"/>
    <cellStyle name="Explanatory Text 3 7 5" xfId="13581"/>
    <cellStyle name="Explanatory Text 3 7 6" xfId="13582"/>
    <cellStyle name="Explanatory Text 3 7 7" xfId="13583"/>
    <cellStyle name="Explanatory Text 3 7 8" xfId="13584"/>
    <cellStyle name="Explanatory Text 3 7 9" xfId="13585"/>
    <cellStyle name="Explanatory Text 3 8" xfId="13586"/>
    <cellStyle name="Explanatory Text 3 8 10" xfId="13587"/>
    <cellStyle name="Explanatory Text 3 8 2" xfId="13588"/>
    <cellStyle name="Explanatory Text 3 8 2 10" xfId="13589"/>
    <cellStyle name="Explanatory Text 3 8 2 2" xfId="13590"/>
    <cellStyle name="Explanatory Text 3 8 2 3" xfId="13591"/>
    <cellStyle name="Explanatory Text 3 8 2 4" xfId="13592"/>
    <cellStyle name="Explanatory Text 3 8 2 5" xfId="13593"/>
    <cellStyle name="Explanatory Text 3 8 2 6" xfId="13594"/>
    <cellStyle name="Explanatory Text 3 8 2 7" xfId="13595"/>
    <cellStyle name="Explanatory Text 3 8 2 8" xfId="13596"/>
    <cellStyle name="Explanatory Text 3 8 2 9" xfId="13597"/>
    <cellStyle name="Explanatory Text 3 8 3" xfId="13598"/>
    <cellStyle name="Explanatory Text 3 8 4" xfId="13599"/>
    <cellStyle name="Explanatory Text 3 8 5" xfId="13600"/>
    <cellStyle name="Explanatory Text 3 8 6" xfId="13601"/>
    <cellStyle name="Explanatory Text 3 8 7" xfId="13602"/>
    <cellStyle name="Explanatory Text 3 8 8" xfId="13603"/>
    <cellStyle name="Explanatory Text 3 8 9" xfId="13604"/>
    <cellStyle name="Explanatory Text 3 9" xfId="13605"/>
    <cellStyle name="Explanatory Text 3 9 10" xfId="13606"/>
    <cellStyle name="Explanatory Text 3 9 2" xfId="13607"/>
    <cellStyle name="Explanatory Text 3 9 3" xfId="13608"/>
    <cellStyle name="Explanatory Text 3 9 4" xfId="13609"/>
    <cellStyle name="Explanatory Text 3 9 5" xfId="13610"/>
    <cellStyle name="Explanatory Text 3 9 6" xfId="13611"/>
    <cellStyle name="Explanatory Text 3 9 7" xfId="13612"/>
    <cellStyle name="Explanatory Text 3 9 8" xfId="13613"/>
    <cellStyle name="Explanatory Text 3 9 9" xfId="13614"/>
    <cellStyle name="Explanatory Text 4" xfId="13615"/>
    <cellStyle name="Explanatory Text 4 10" xfId="13616"/>
    <cellStyle name="Explanatory Text 4 2" xfId="13617"/>
    <cellStyle name="Explanatory Text 4 2 10" xfId="13618"/>
    <cellStyle name="Explanatory Text 4 2 2" xfId="13619"/>
    <cellStyle name="Explanatory Text 4 2 3" xfId="13620"/>
    <cellStyle name="Explanatory Text 4 2 4" xfId="13621"/>
    <cellStyle name="Explanatory Text 4 2 5" xfId="13622"/>
    <cellStyle name="Explanatory Text 4 2 6" xfId="13623"/>
    <cellStyle name="Explanatory Text 4 2 7" xfId="13624"/>
    <cellStyle name="Explanatory Text 4 2 8" xfId="13625"/>
    <cellStyle name="Explanatory Text 4 2 9" xfId="13626"/>
    <cellStyle name="Explanatory Text 4 3" xfId="13627"/>
    <cellStyle name="Explanatory Text 4 4" xfId="13628"/>
    <cellStyle name="Explanatory Text 4 5" xfId="13629"/>
    <cellStyle name="Explanatory Text 4 6" xfId="13630"/>
    <cellStyle name="Explanatory Text 4 7" xfId="13631"/>
    <cellStyle name="Explanatory Text 4 8" xfId="13632"/>
    <cellStyle name="Explanatory Text 4 9" xfId="13633"/>
    <cellStyle name="Explanatory Text 5" xfId="13634"/>
    <cellStyle name="Explanatory Text 5 10" xfId="13635"/>
    <cellStyle name="Explanatory Text 5 11" xfId="13636"/>
    <cellStyle name="Explanatory Text 5 2" xfId="13637"/>
    <cellStyle name="Explanatory Text 5 3" xfId="13638"/>
    <cellStyle name="Explanatory Text 5 3 10" xfId="13639"/>
    <cellStyle name="Explanatory Text 5 3 2" xfId="13640"/>
    <cellStyle name="Explanatory Text 5 3 3" xfId="13641"/>
    <cellStyle name="Explanatory Text 5 3 4" xfId="13642"/>
    <cellStyle name="Explanatory Text 5 3 5" xfId="13643"/>
    <cellStyle name="Explanatory Text 5 3 6" xfId="13644"/>
    <cellStyle name="Explanatory Text 5 3 7" xfId="13645"/>
    <cellStyle name="Explanatory Text 5 3 8" xfId="13646"/>
    <cellStyle name="Explanatory Text 5 3 9" xfId="13647"/>
    <cellStyle name="Explanatory Text 5 4" xfId="13648"/>
    <cellStyle name="Explanatory Text 5 5" xfId="13649"/>
    <cellStyle name="Explanatory Text 5 6" xfId="13650"/>
    <cellStyle name="Explanatory Text 5 7" xfId="13651"/>
    <cellStyle name="Explanatory Text 5 8" xfId="13652"/>
    <cellStyle name="Explanatory Text 5 9" xfId="13653"/>
    <cellStyle name="Explanatory Text 6" xfId="13654"/>
    <cellStyle name="Explanatory Text 6 2" xfId="23462"/>
    <cellStyle name="Explanatory Text 7" xfId="13655"/>
    <cellStyle name="Explanatory Text 8" xfId="13656"/>
    <cellStyle name="Explanatory Text 9" xfId="13657"/>
    <cellStyle name="EY # Input" xfId="23463"/>
    <cellStyle name="EY # Input 10" xfId="23464"/>
    <cellStyle name="EY # Input 10 2" xfId="23465"/>
    <cellStyle name="EY # Input 11" xfId="23466"/>
    <cellStyle name="EY # Input 11 2" xfId="23467"/>
    <cellStyle name="EY # Input 12" xfId="23468"/>
    <cellStyle name="EY # Input 12 2" xfId="23469"/>
    <cellStyle name="EY # Input 13" xfId="23470"/>
    <cellStyle name="EY # Input 13 2" xfId="23471"/>
    <cellStyle name="EY # Input 14" xfId="23472"/>
    <cellStyle name="EY # Input 14 2" xfId="23473"/>
    <cellStyle name="EY # Input 15" xfId="23474"/>
    <cellStyle name="EY # Input 15 2" xfId="23475"/>
    <cellStyle name="EY # Input 16" xfId="23476"/>
    <cellStyle name="EY # Input 16 2" xfId="23477"/>
    <cellStyle name="EY # Input 17" xfId="23478"/>
    <cellStyle name="EY # Input 2" xfId="23479"/>
    <cellStyle name="EY # Input 2 2" xfId="23480"/>
    <cellStyle name="EY # Input 2 2 2" xfId="23481"/>
    <cellStyle name="EY # Input 2 2 2 2" xfId="23482"/>
    <cellStyle name="EY # Input 2 2 3" xfId="23483"/>
    <cellStyle name="EY # Input 2 2 3 2" xfId="23484"/>
    <cellStyle name="EY # Input 2 2 4" xfId="23485"/>
    <cellStyle name="EY # Input 2 3" xfId="23486"/>
    <cellStyle name="EY # Input 2 3 2" xfId="23487"/>
    <cellStyle name="EY # Input 2 3 2 2" xfId="23488"/>
    <cellStyle name="EY # Input 2 3 3" xfId="23489"/>
    <cellStyle name="EY # Input 2 3 3 2" xfId="23490"/>
    <cellStyle name="EY # Input 2 3 4" xfId="23491"/>
    <cellStyle name="EY # Input 2 4" xfId="23492"/>
    <cellStyle name="EY # Input 2 4 2" xfId="23493"/>
    <cellStyle name="EY # Input 2 5" xfId="23494"/>
    <cellStyle name="EY # Input 2 5 2" xfId="23495"/>
    <cellStyle name="EY # Input 2 6" xfId="23496"/>
    <cellStyle name="EY # Input 2 6 2" xfId="23497"/>
    <cellStyle name="EY # Input 2 7" xfId="23498"/>
    <cellStyle name="EY # Input 2 7 2" xfId="23499"/>
    <cellStyle name="EY # Input 2 8" xfId="23500"/>
    <cellStyle name="EY # Input 3" xfId="23501"/>
    <cellStyle name="EY # Input 3 2" xfId="23502"/>
    <cellStyle name="EY # Input 3 2 2" xfId="23503"/>
    <cellStyle name="EY # Input 3 3" xfId="23504"/>
    <cellStyle name="EY # Input 3 3 2" xfId="23505"/>
    <cellStyle name="EY # Input 3 4" xfId="23506"/>
    <cellStyle name="EY # Input 3 4 2" xfId="23507"/>
    <cellStyle name="EY # Input 3 5" xfId="23508"/>
    <cellStyle name="EY # Input 3 5 2" xfId="23509"/>
    <cellStyle name="EY # Input 3 6" xfId="23510"/>
    <cellStyle name="EY # Input 3 6 2" xfId="23511"/>
    <cellStyle name="EY # Input 3 7" xfId="23512"/>
    <cellStyle name="EY # Input 3 7 2" xfId="23513"/>
    <cellStyle name="EY # Input 3 8" xfId="23514"/>
    <cellStyle name="EY # Input 4" xfId="23515"/>
    <cellStyle name="EY # Input 4 2" xfId="23516"/>
    <cellStyle name="EY # Input 4 2 2" xfId="23517"/>
    <cellStyle name="EY # Input 4 3" xfId="23518"/>
    <cellStyle name="EY # Input 4 3 2" xfId="23519"/>
    <cellStyle name="EY # Input 4 4" xfId="23520"/>
    <cellStyle name="EY # Input 4 4 2" xfId="23521"/>
    <cellStyle name="EY # Input 4 5" xfId="23522"/>
    <cellStyle name="EY # Input 4 5 2" xfId="23523"/>
    <cellStyle name="EY # Input 4 6" xfId="23524"/>
    <cellStyle name="EY # Input 4 6 2" xfId="23525"/>
    <cellStyle name="EY # Input 4 7" xfId="23526"/>
    <cellStyle name="EY # Input 4 7 2" xfId="23527"/>
    <cellStyle name="EY # Input 4 8" xfId="23528"/>
    <cellStyle name="EY # Input 5" xfId="23529"/>
    <cellStyle name="EY # Input 5 2" xfId="23530"/>
    <cellStyle name="EY # Input 5 2 2" xfId="23531"/>
    <cellStyle name="EY # Input 5 3" xfId="23532"/>
    <cellStyle name="EY # Input 5 3 2" xfId="23533"/>
    <cellStyle name="EY # Input 5 4" xfId="23534"/>
    <cellStyle name="EY # Input 5 4 2" xfId="23535"/>
    <cellStyle name="EY # Input 5 5" xfId="23536"/>
    <cellStyle name="EY # Input 5 5 2" xfId="23537"/>
    <cellStyle name="EY # Input 5 6" xfId="23538"/>
    <cellStyle name="EY # Input 5 6 2" xfId="23539"/>
    <cellStyle name="EY # Input 5 7" xfId="23540"/>
    <cellStyle name="EY # Input 5 7 2" xfId="23541"/>
    <cellStyle name="EY # Input 5 8" xfId="23542"/>
    <cellStyle name="EY # Input 6" xfId="23543"/>
    <cellStyle name="EY # Input 6 2" xfId="23544"/>
    <cellStyle name="EY # Input 6 2 2" xfId="23545"/>
    <cellStyle name="EY # Input 6 3" xfId="23546"/>
    <cellStyle name="EY # Input 6 3 2" xfId="23547"/>
    <cellStyle name="EY # Input 6 4" xfId="23548"/>
    <cellStyle name="EY # Input 6 4 2" xfId="23549"/>
    <cellStyle name="EY # Input 6 5" xfId="23550"/>
    <cellStyle name="EY # Input 6 5 2" xfId="23551"/>
    <cellStyle name="EY # Input 6 6" xfId="23552"/>
    <cellStyle name="EY # Input 6 6 2" xfId="23553"/>
    <cellStyle name="EY # Input 6 7" xfId="23554"/>
    <cellStyle name="EY # Input 6 7 2" xfId="23555"/>
    <cellStyle name="EY # Input 6 8" xfId="23556"/>
    <cellStyle name="EY # Input 7" xfId="23557"/>
    <cellStyle name="EY # Input 7 2" xfId="23558"/>
    <cellStyle name="EY # Input 7 2 2" xfId="23559"/>
    <cellStyle name="EY # Input 7 3" xfId="23560"/>
    <cellStyle name="EY # Input 7 3 2" xfId="23561"/>
    <cellStyle name="EY # Input 7 4" xfId="23562"/>
    <cellStyle name="EY # Input 7 4 2" xfId="23563"/>
    <cellStyle name="EY # Input 7 5" xfId="23564"/>
    <cellStyle name="EY # Input 7 5 2" xfId="23565"/>
    <cellStyle name="EY # Input 7 6" xfId="23566"/>
    <cellStyle name="EY # Input 7 6 2" xfId="23567"/>
    <cellStyle name="EY # Input 7 7" xfId="23568"/>
    <cellStyle name="EY # Input 7 7 2" xfId="23569"/>
    <cellStyle name="EY # Input 7 8" xfId="23570"/>
    <cellStyle name="EY # Input 8" xfId="23571"/>
    <cellStyle name="EY # Input 8 2" xfId="23572"/>
    <cellStyle name="EY # Input 8 2 2" xfId="23573"/>
    <cellStyle name="EY # Input 8 3" xfId="23574"/>
    <cellStyle name="EY # Input 8 3 2" xfId="23575"/>
    <cellStyle name="EY # Input 8 4" xfId="23576"/>
    <cellStyle name="EY # Input 8 4 2" xfId="23577"/>
    <cellStyle name="EY # Input 8 5" xfId="23578"/>
    <cellStyle name="EY # Input 8 5 2" xfId="23579"/>
    <cellStyle name="EY # Input 8 6" xfId="23580"/>
    <cellStyle name="EY # Input 8 6 2" xfId="23581"/>
    <cellStyle name="EY # Input 8 7" xfId="23582"/>
    <cellStyle name="EY # Input 8 7 2" xfId="23583"/>
    <cellStyle name="EY # Input 8 8" xfId="23584"/>
    <cellStyle name="EY # Input 9" xfId="23585"/>
    <cellStyle name="EY # Input 9 2" xfId="23586"/>
    <cellStyle name="EY # Input 9 2 2" xfId="23587"/>
    <cellStyle name="EY # Input 9 3" xfId="23588"/>
    <cellStyle name="EY # Input 9 3 2" xfId="23589"/>
    <cellStyle name="EY # Input 9 4" xfId="23590"/>
    <cellStyle name="EY # Input 9 4 2" xfId="23591"/>
    <cellStyle name="EY # Input 9 5" xfId="23592"/>
    <cellStyle name="EY # Input 9 5 2" xfId="23593"/>
    <cellStyle name="EY # Input 9 6" xfId="23594"/>
    <cellStyle name="EY # Input 9 6 2" xfId="23595"/>
    <cellStyle name="EY # Input 9 7" xfId="23596"/>
    <cellStyle name="EY # Input 9 7 2" xfId="23597"/>
    <cellStyle name="EY # Input 9 8" xfId="23598"/>
    <cellStyle name="EY # Output" xfId="23599"/>
    <cellStyle name="EY # Output 2" xfId="23600"/>
    <cellStyle name="EY #.# Output" xfId="23601"/>
    <cellStyle name="EY % Input" xfId="23602"/>
    <cellStyle name="EY % Input 10" xfId="23603"/>
    <cellStyle name="EY % Input 10 2" xfId="23604"/>
    <cellStyle name="EY % Input 11" xfId="23605"/>
    <cellStyle name="EY % Input 11 2" xfId="23606"/>
    <cellStyle name="EY % Input 12" xfId="23607"/>
    <cellStyle name="EY % Input 12 2" xfId="23608"/>
    <cellStyle name="EY % Input 13" xfId="23609"/>
    <cellStyle name="EY % Input 13 2" xfId="23610"/>
    <cellStyle name="EY % Input 14" xfId="23611"/>
    <cellStyle name="EY % Input 14 2" xfId="23612"/>
    <cellStyle name="EY % Input 15" xfId="23613"/>
    <cellStyle name="EY % Input 15 2" xfId="23614"/>
    <cellStyle name="EY % Input 16" xfId="23615"/>
    <cellStyle name="EY % Input 16 2" xfId="23616"/>
    <cellStyle name="EY % Input 17" xfId="23617"/>
    <cellStyle name="EY % Input 2" xfId="23618"/>
    <cellStyle name="EY % Input 2 2" xfId="23619"/>
    <cellStyle name="EY % Input 2 2 2" xfId="23620"/>
    <cellStyle name="EY % Input 2 2 2 2" xfId="23621"/>
    <cellStyle name="EY % Input 2 2 3" xfId="23622"/>
    <cellStyle name="EY % Input 2 2 3 2" xfId="23623"/>
    <cellStyle name="EY % Input 2 2 4" xfId="23624"/>
    <cellStyle name="EY % Input 2 3" xfId="23625"/>
    <cellStyle name="EY % Input 2 3 2" xfId="23626"/>
    <cellStyle name="EY % Input 2 3 2 2" xfId="23627"/>
    <cellStyle name="EY % Input 2 3 3" xfId="23628"/>
    <cellStyle name="EY % Input 2 3 3 2" xfId="23629"/>
    <cellStyle name="EY % Input 2 3 4" xfId="23630"/>
    <cellStyle name="EY % Input 2 4" xfId="23631"/>
    <cellStyle name="EY % Input 2 4 2" xfId="23632"/>
    <cellStyle name="EY % Input 2 5" xfId="23633"/>
    <cellStyle name="EY % Input 2 5 2" xfId="23634"/>
    <cellStyle name="EY % Input 2 6" xfId="23635"/>
    <cellStyle name="EY % Input 2 6 2" xfId="23636"/>
    <cellStyle name="EY % Input 2 7" xfId="23637"/>
    <cellStyle name="EY % Input 2 7 2" xfId="23638"/>
    <cellStyle name="EY % Input 2 8" xfId="23639"/>
    <cellStyle name="EY % Input 3" xfId="23640"/>
    <cellStyle name="EY % Input 3 2" xfId="23641"/>
    <cellStyle name="EY % Input 3 2 2" xfId="23642"/>
    <cellStyle name="EY % Input 3 3" xfId="23643"/>
    <cellStyle name="EY % Input 3 3 2" xfId="23644"/>
    <cellStyle name="EY % Input 3 4" xfId="23645"/>
    <cellStyle name="EY % Input 3 4 2" xfId="23646"/>
    <cellStyle name="EY % Input 3 5" xfId="23647"/>
    <cellStyle name="EY % Input 3 5 2" xfId="23648"/>
    <cellStyle name="EY % Input 3 6" xfId="23649"/>
    <cellStyle name="EY % Input 3 6 2" xfId="23650"/>
    <cellStyle name="EY % Input 3 7" xfId="23651"/>
    <cellStyle name="EY % Input 3 7 2" xfId="23652"/>
    <cellStyle name="EY % Input 3 8" xfId="23653"/>
    <cellStyle name="EY % Input 4" xfId="23654"/>
    <cellStyle name="EY % Input 4 2" xfId="23655"/>
    <cellStyle name="EY % Input 4 2 2" xfId="23656"/>
    <cellStyle name="EY % Input 4 3" xfId="23657"/>
    <cellStyle name="EY % Input 4 3 2" xfId="23658"/>
    <cellStyle name="EY % Input 4 4" xfId="23659"/>
    <cellStyle name="EY % Input 4 4 2" xfId="23660"/>
    <cellStyle name="EY % Input 4 5" xfId="23661"/>
    <cellStyle name="EY % Input 4 5 2" xfId="23662"/>
    <cellStyle name="EY % Input 4 6" xfId="23663"/>
    <cellStyle name="EY % Input 4 6 2" xfId="23664"/>
    <cellStyle name="EY % Input 4 7" xfId="23665"/>
    <cellStyle name="EY % Input 4 7 2" xfId="23666"/>
    <cellStyle name="EY % Input 4 8" xfId="23667"/>
    <cellStyle name="EY % Input 5" xfId="23668"/>
    <cellStyle name="EY % Input 5 2" xfId="23669"/>
    <cellStyle name="EY % Input 5 2 2" xfId="23670"/>
    <cellStyle name="EY % Input 5 3" xfId="23671"/>
    <cellStyle name="EY % Input 5 3 2" xfId="23672"/>
    <cellStyle name="EY % Input 5 4" xfId="23673"/>
    <cellStyle name="EY % Input 5 4 2" xfId="23674"/>
    <cellStyle name="EY % Input 5 5" xfId="23675"/>
    <cellStyle name="EY % Input 5 5 2" xfId="23676"/>
    <cellStyle name="EY % Input 5 6" xfId="23677"/>
    <cellStyle name="EY % Input 5 6 2" xfId="23678"/>
    <cellStyle name="EY % Input 5 7" xfId="23679"/>
    <cellStyle name="EY % Input 5 7 2" xfId="23680"/>
    <cellStyle name="EY % Input 5 8" xfId="23681"/>
    <cellStyle name="EY % Input 6" xfId="23682"/>
    <cellStyle name="EY % Input 6 2" xfId="23683"/>
    <cellStyle name="EY % Input 6 2 2" xfId="23684"/>
    <cellStyle name="EY % Input 6 3" xfId="23685"/>
    <cellStyle name="EY % Input 6 3 2" xfId="23686"/>
    <cellStyle name="EY % Input 6 4" xfId="23687"/>
    <cellStyle name="EY % Input 6 4 2" xfId="23688"/>
    <cellStyle name="EY % Input 6 5" xfId="23689"/>
    <cellStyle name="EY % Input 6 5 2" xfId="23690"/>
    <cellStyle name="EY % Input 6 6" xfId="23691"/>
    <cellStyle name="EY % Input 6 6 2" xfId="23692"/>
    <cellStyle name="EY % Input 6 7" xfId="23693"/>
    <cellStyle name="EY % Input 6 7 2" xfId="23694"/>
    <cellStyle name="EY % Input 6 8" xfId="23695"/>
    <cellStyle name="EY % Input 7" xfId="23696"/>
    <cellStyle name="EY % Input 7 2" xfId="23697"/>
    <cellStyle name="EY % Input 7 2 2" xfId="23698"/>
    <cellStyle name="EY % Input 7 3" xfId="23699"/>
    <cellStyle name="EY % Input 7 3 2" xfId="23700"/>
    <cellStyle name="EY % Input 7 4" xfId="23701"/>
    <cellStyle name="EY % Input 7 4 2" xfId="23702"/>
    <cellStyle name="EY % Input 7 5" xfId="23703"/>
    <cellStyle name="EY % Input 7 5 2" xfId="23704"/>
    <cellStyle name="EY % Input 7 6" xfId="23705"/>
    <cellStyle name="EY % Input 7 6 2" xfId="23706"/>
    <cellStyle name="EY % Input 7 7" xfId="23707"/>
    <cellStyle name="EY % Input 7 7 2" xfId="23708"/>
    <cellStyle name="EY % Input 7 8" xfId="23709"/>
    <cellStyle name="EY % Input 8" xfId="23710"/>
    <cellStyle name="EY % Input 8 2" xfId="23711"/>
    <cellStyle name="EY % Input 8 2 2" xfId="23712"/>
    <cellStyle name="EY % Input 8 3" xfId="23713"/>
    <cellStyle name="EY % Input 8 3 2" xfId="23714"/>
    <cellStyle name="EY % Input 8 4" xfId="23715"/>
    <cellStyle name="EY % Input 8 4 2" xfId="23716"/>
    <cellStyle name="EY % Input 8 5" xfId="23717"/>
    <cellStyle name="EY % Input 8 5 2" xfId="23718"/>
    <cellStyle name="EY % Input 8 6" xfId="23719"/>
    <cellStyle name="EY % Input 8 6 2" xfId="23720"/>
    <cellStyle name="EY % Input 8 7" xfId="23721"/>
    <cellStyle name="EY % Input 8 7 2" xfId="23722"/>
    <cellStyle name="EY % Input 8 8" xfId="23723"/>
    <cellStyle name="EY % Input 9" xfId="23724"/>
    <cellStyle name="EY % Input 9 2" xfId="23725"/>
    <cellStyle name="EY % Input 9 2 2" xfId="23726"/>
    <cellStyle name="EY % Input 9 3" xfId="23727"/>
    <cellStyle name="EY % Input 9 3 2" xfId="23728"/>
    <cellStyle name="EY % Input 9 4" xfId="23729"/>
    <cellStyle name="EY % Input 9 4 2" xfId="23730"/>
    <cellStyle name="EY % Input 9 5" xfId="23731"/>
    <cellStyle name="EY % Input 9 5 2" xfId="23732"/>
    <cellStyle name="EY % Input 9 6" xfId="23733"/>
    <cellStyle name="EY % Input 9 6 2" xfId="23734"/>
    <cellStyle name="EY % Input 9 7" xfId="23735"/>
    <cellStyle name="EY % Input 9 7 2" xfId="23736"/>
    <cellStyle name="EY % Input 9 8" xfId="23737"/>
    <cellStyle name="EY % Output" xfId="23738"/>
    <cellStyle name="EY % Output 2" xfId="23739"/>
    <cellStyle name="EY Date Input" xfId="23740"/>
    <cellStyle name="EY Date Input 10" xfId="23741"/>
    <cellStyle name="EY Date Input 10 2" xfId="23742"/>
    <cellStyle name="EY Date Input 11" xfId="23743"/>
    <cellStyle name="EY Date Input 11 2" xfId="23744"/>
    <cellStyle name="EY Date Input 12" xfId="23745"/>
    <cellStyle name="EY Date Input 12 2" xfId="23746"/>
    <cellStyle name="EY Date Input 13" xfId="23747"/>
    <cellStyle name="EY Date Input 13 2" xfId="23748"/>
    <cellStyle name="EY Date Input 14" xfId="23749"/>
    <cellStyle name="EY Date Input 14 2" xfId="23750"/>
    <cellStyle name="EY Date Input 15" xfId="23751"/>
    <cellStyle name="EY Date Input 15 2" xfId="23752"/>
    <cellStyle name="EY Date Input 16" xfId="23753"/>
    <cellStyle name="EY Date Input 16 2" xfId="23754"/>
    <cellStyle name="EY Date Input 17" xfId="23755"/>
    <cellStyle name="EY Date Input 2" xfId="23756"/>
    <cellStyle name="EY Date Input 2 2" xfId="23757"/>
    <cellStyle name="EY Date Input 2 2 2" xfId="23758"/>
    <cellStyle name="EY Date Input 2 2 2 2" xfId="23759"/>
    <cellStyle name="EY Date Input 2 2 3" xfId="23760"/>
    <cellStyle name="EY Date Input 2 2 3 2" xfId="23761"/>
    <cellStyle name="EY Date Input 2 2 4" xfId="23762"/>
    <cellStyle name="EY Date Input 2 3" xfId="23763"/>
    <cellStyle name="EY Date Input 2 3 2" xfId="23764"/>
    <cellStyle name="EY Date Input 2 3 2 2" xfId="23765"/>
    <cellStyle name="EY Date Input 2 3 3" xfId="23766"/>
    <cellStyle name="EY Date Input 2 3 3 2" xfId="23767"/>
    <cellStyle name="EY Date Input 2 3 4" xfId="23768"/>
    <cellStyle name="EY Date Input 2 4" xfId="23769"/>
    <cellStyle name="EY Date Input 2 4 2" xfId="23770"/>
    <cellStyle name="EY Date Input 2 5" xfId="23771"/>
    <cellStyle name="EY Date Input 2 5 2" xfId="23772"/>
    <cellStyle name="EY Date Input 2 6" xfId="23773"/>
    <cellStyle name="EY Date Input 2 6 2" xfId="23774"/>
    <cellStyle name="EY Date Input 2 7" xfId="23775"/>
    <cellStyle name="EY Date Input 2 7 2" xfId="23776"/>
    <cellStyle name="EY Date Input 2 8" xfId="23777"/>
    <cellStyle name="EY Date Input 3" xfId="23778"/>
    <cellStyle name="EY Date Input 3 2" xfId="23779"/>
    <cellStyle name="EY Date Input 3 2 2" xfId="23780"/>
    <cellStyle name="EY Date Input 3 3" xfId="23781"/>
    <cellStyle name="EY Date Input 3 3 2" xfId="23782"/>
    <cellStyle name="EY Date Input 3 4" xfId="23783"/>
    <cellStyle name="EY Date Input 3 4 2" xfId="23784"/>
    <cellStyle name="EY Date Input 3 5" xfId="23785"/>
    <cellStyle name="EY Date Input 3 5 2" xfId="23786"/>
    <cellStyle name="EY Date Input 3 6" xfId="23787"/>
    <cellStyle name="EY Date Input 3 6 2" xfId="23788"/>
    <cellStyle name="EY Date Input 3 7" xfId="23789"/>
    <cellStyle name="EY Date Input 3 7 2" xfId="23790"/>
    <cellStyle name="EY Date Input 3 8" xfId="23791"/>
    <cellStyle name="EY Date Input 4" xfId="23792"/>
    <cellStyle name="EY Date Input 4 2" xfId="23793"/>
    <cellStyle name="EY Date Input 4 2 2" xfId="23794"/>
    <cellStyle name="EY Date Input 4 3" xfId="23795"/>
    <cellStyle name="EY Date Input 4 3 2" xfId="23796"/>
    <cellStyle name="EY Date Input 4 4" xfId="23797"/>
    <cellStyle name="EY Date Input 4 4 2" xfId="23798"/>
    <cellStyle name="EY Date Input 4 5" xfId="23799"/>
    <cellStyle name="EY Date Input 4 5 2" xfId="23800"/>
    <cellStyle name="EY Date Input 4 6" xfId="23801"/>
    <cellStyle name="EY Date Input 4 6 2" xfId="23802"/>
    <cellStyle name="EY Date Input 4 7" xfId="23803"/>
    <cellStyle name="EY Date Input 4 7 2" xfId="23804"/>
    <cellStyle name="EY Date Input 4 8" xfId="23805"/>
    <cellStyle name="EY Date Input 5" xfId="23806"/>
    <cellStyle name="EY Date Input 5 2" xfId="23807"/>
    <cellStyle name="EY Date Input 5 2 2" xfId="23808"/>
    <cellStyle name="EY Date Input 5 3" xfId="23809"/>
    <cellStyle name="EY Date Input 5 3 2" xfId="23810"/>
    <cellStyle name="EY Date Input 5 4" xfId="23811"/>
    <cellStyle name="EY Date Input 5 4 2" xfId="23812"/>
    <cellStyle name="EY Date Input 5 5" xfId="23813"/>
    <cellStyle name="EY Date Input 5 5 2" xfId="23814"/>
    <cellStyle name="EY Date Input 5 6" xfId="23815"/>
    <cellStyle name="EY Date Input 5 6 2" xfId="23816"/>
    <cellStyle name="EY Date Input 5 7" xfId="23817"/>
    <cellStyle name="EY Date Input 5 7 2" xfId="23818"/>
    <cellStyle name="EY Date Input 5 8" xfId="23819"/>
    <cellStyle name="EY Date Input 6" xfId="23820"/>
    <cellStyle name="EY Date Input 6 2" xfId="23821"/>
    <cellStyle name="EY Date Input 6 2 2" xfId="23822"/>
    <cellStyle name="EY Date Input 6 3" xfId="23823"/>
    <cellStyle name="EY Date Input 6 3 2" xfId="23824"/>
    <cellStyle name="EY Date Input 6 4" xfId="23825"/>
    <cellStyle name="EY Date Input 6 4 2" xfId="23826"/>
    <cellStyle name="EY Date Input 6 5" xfId="23827"/>
    <cellStyle name="EY Date Input 6 5 2" xfId="23828"/>
    <cellStyle name="EY Date Input 6 6" xfId="23829"/>
    <cellStyle name="EY Date Input 6 6 2" xfId="23830"/>
    <cellStyle name="EY Date Input 6 7" xfId="23831"/>
    <cellStyle name="EY Date Input 6 7 2" xfId="23832"/>
    <cellStyle name="EY Date Input 6 8" xfId="23833"/>
    <cellStyle name="EY Date Input 7" xfId="23834"/>
    <cellStyle name="EY Date Input 7 2" xfId="23835"/>
    <cellStyle name="EY Date Input 7 2 2" xfId="23836"/>
    <cellStyle name="EY Date Input 7 3" xfId="23837"/>
    <cellStyle name="EY Date Input 7 3 2" xfId="23838"/>
    <cellStyle name="EY Date Input 7 4" xfId="23839"/>
    <cellStyle name="EY Date Input 7 4 2" xfId="23840"/>
    <cellStyle name="EY Date Input 7 5" xfId="23841"/>
    <cellStyle name="EY Date Input 7 5 2" xfId="23842"/>
    <cellStyle name="EY Date Input 7 6" xfId="23843"/>
    <cellStyle name="EY Date Input 7 6 2" xfId="23844"/>
    <cellStyle name="EY Date Input 7 7" xfId="23845"/>
    <cellStyle name="EY Date Input 7 7 2" xfId="23846"/>
    <cellStyle name="EY Date Input 7 8" xfId="23847"/>
    <cellStyle name="EY Date Input 8" xfId="23848"/>
    <cellStyle name="EY Date Input 8 2" xfId="23849"/>
    <cellStyle name="EY Date Input 8 2 2" xfId="23850"/>
    <cellStyle name="EY Date Input 8 3" xfId="23851"/>
    <cellStyle name="EY Date Input 8 3 2" xfId="23852"/>
    <cellStyle name="EY Date Input 8 4" xfId="23853"/>
    <cellStyle name="EY Date Input 8 4 2" xfId="23854"/>
    <cellStyle name="EY Date Input 8 5" xfId="23855"/>
    <cellStyle name="EY Date Input 8 5 2" xfId="23856"/>
    <cellStyle name="EY Date Input 8 6" xfId="23857"/>
    <cellStyle name="EY Date Input 8 6 2" xfId="23858"/>
    <cellStyle name="EY Date Input 8 7" xfId="23859"/>
    <cellStyle name="EY Date Input 8 7 2" xfId="23860"/>
    <cellStyle name="EY Date Input 8 8" xfId="23861"/>
    <cellStyle name="EY Date Input 9" xfId="23862"/>
    <cellStyle name="EY Date Input 9 2" xfId="23863"/>
    <cellStyle name="EY Date Input 9 2 2" xfId="23864"/>
    <cellStyle name="EY Date Input 9 3" xfId="23865"/>
    <cellStyle name="EY Date Input 9 3 2" xfId="23866"/>
    <cellStyle name="EY Date Input 9 4" xfId="23867"/>
    <cellStyle name="EY Date Input 9 4 2" xfId="23868"/>
    <cellStyle name="EY Date Input 9 5" xfId="23869"/>
    <cellStyle name="EY Date Input 9 5 2" xfId="23870"/>
    <cellStyle name="EY Date Input 9 6" xfId="23871"/>
    <cellStyle name="EY Date Input 9 6 2" xfId="23872"/>
    <cellStyle name="EY Date Input 9 7" xfId="23873"/>
    <cellStyle name="EY Date Input 9 7 2" xfId="23874"/>
    <cellStyle name="EY Date Input 9 8" xfId="23875"/>
    <cellStyle name="EY Date Output" xfId="23876"/>
    <cellStyle name="EY Date Output 2" xfId="23877"/>
    <cellStyle name="EY Macro" xfId="23878"/>
    <cellStyle name="EY Narrative text" xfId="23879"/>
    <cellStyle name="EY Reference" xfId="23880"/>
    <cellStyle name="EY Reference 10" xfId="23881"/>
    <cellStyle name="EY Reference 10 2" xfId="23882"/>
    <cellStyle name="EY Reference 11" xfId="23883"/>
    <cellStyle name="EY Reference 11 2" xfId="23884"/>
    <cellStyle name="EY Reference 12" xfId="23885"/>
    <cellStyle name="EY Reference 12 2" xfId="23886"/>
    <cellStyle name="EY Reference 13" xfId="23887"/>
    <cellStyle name="EY Reference 13 2" xfId="23888"/>
    <cellStyle name="EY Reference 14" xfId="23889"/>
    <cellStyle name="EY Reference 14 2" xfId="23890"/>
    <cellStyle name="EY Reference 15" xfId="23891"/>
    <cellStyle name="EY Reference 15 2" xfId="23892"/>
    <cellStyle name="EY Reference 16" xfId="23893"/>
    <cellStyle name="EY Reference 16 2" xfId="23894"/>
    <cellStyle name="EY Reference 17" xfId="23895"/>
    <cellStyle name="EY Reference 2" xfId="23896"/>
    <cellStyle name="EY Reference 2 2" xfId="23897"/>
    <cellStyle name="EY Reference 2 2 2" xfId="23898"/>
    <cellStyle name="EY Reference 2 2 2 2" xfId="23899"/>
    <cellStyle name="EY Reference 2 2 3" xfId="23900"/>
    <cellStyle name="EY Reference 2 2 3 2" xfId="23901"/>
    <cellStyle name="EY Reference 2 2 4" xfId="23902"/>
    <cellStyle name="EY Reference 2 3" xfId="23903"/>
    <cellStyle name="EY Reference 2 3 2" xfId="23904"/>
    <cellStyle name="EY Reference 2 3 2 2" xfId="23905"/>
    <cellStyle name="EY Reference 2 3 3" xfId="23906"/>
    <cellStyle name="EY Reference 2 3 3 2" xfId="23907"/>
    <cellStyle name="EY Reference 2 3 4" xfId="23908"/>
    <cellStyle name="EY Reference 2 4" xfId="23909"/>
    <cellStyle name="EY Reference 2 4 2" xfId="23910"/>
    <cellStyle name="EY Reference 2 5" xfId="23911"/>
    <cellStyle name="EY Reference 2 5 2" xfId="23912"/>
    <cellStyle name="EY Reference 2 6" xfId="23913"/>
    <cellStyle name="EY Reference 2 6 2" xfId="23914"/>
    <cellStyle name="EY Reference 2 7" xfId="23915"/>
    <cellStyle name="EY Reference 2 7 2" xfId="23916"/>
    <cellStyle name="EY Reference 2 8" xfId="23917"/>
    <cellStyle name="EY Reference 3" xfId="23918"/>
    <cellStyle name="EY Reference 3 2" xfId="23919"/>
    <cellStyle name="EY Reference 3 2 2" xfId="23920"/>
    <cellStyle name="EY Reference 3 3" xfId="23921"/>
    <cellStyle name="EY Reference 3 3 2" xfId="23922"/>
    <cellStyle name="EY Reference 3 4" xfId="23923"/>
    <cellStyle name="EY Reference 3 4 2" xfId="23924"/>
    <cellStyle name="EY Reference 3 5" xfId="23925"/>
    <cellStyle name="EY Reference 3 5 2" xfId="23926"/>
    <cellStyle name="EY Reference 3 6" xfId="23927"/>
    <cellStyle name="EY Reference 3 6 2" xfId="23928"/>
    <cellStyle name="EY Reference 3 7" xfId="23929"/>
    <cellStyle name="EY Reference 3 7 2" xfId="23930"/>
    <cellStyle name="EY Reference 3 8" xfId="23931"/>
    <cellStyle name="EY Reference 4" xfId="23932"/>
    <cellStyle name="EY Reference 4 2" xfId="23933"/>
    <cellStyle name="EY Reference 4 2 2" xfId="23934"/>
    <cellStyle name="EY Reference 4 3" xfId="23935"/>
    <cellStyle name="EY Reference 4 3 2" xfId="23936"/>
    <cellStyle name="EY Reference 4 4" xfId="23937"/>
    <cellStyle name="EY Reference 4 4 2" xfId="23938"/>
    <cellStyle name="EY Reference 4 5" xfId="23939"/>
    <cellStyle name="EY Reference 4 5 2" xfId="23940"/>
    <cellStyle name="EY Reference 4 6" xfId="23941"/>
    <cellStyle name="EY Reference 4 6 2" xfId="23942"/>
    <cellStyle name="EY Reference 4 7" xfId="23943"/>
    <cellStyle name="EY Reference 4 7 2" xfId="23944"/>
    <cellStyle name="EY Reference 4 8" xfId="23945"/>
    <cellStyle name="EY Reference 5" xfId="23946"/>
    <cellStyle name="EY Reference 5 2" xfId="23947"/>
    <cellStyle name="EY Reference 5 2 2" xfId="23948"/>
    <cellStyle name="EY Reference 5 3" xfId="23949"/>
    <cellStyle name="EY Reference 5 3 2" xfId="23950"/>
    <cellStyle name="EY Reference 5 4" xfId="23951"/>
    <cellStyle name="EY Reference 5 4 2" xfId="23952"/>
    <cellStyle name="EY Reference 5 5" xfId="23953"/>
    <cellStyle name="EY Reference 5 5 2" xfId="23954"/>
    <cellStyle name="EY Reference 5 6" xfId="23955"/>
    <cellStyle name="EY Reference 5 6 2" xfId="23956"/>
    <cellStyle name="EY Reference 5 7" xfId="23957"/>
    <cellStyle name="EY Reference 5 7 2" xfId="23958"/>
    <cellStyle name="EY Reference 5 8" xfId="23959"/>
    <cellStyle name="EY Reference 6" xfId="23960"/>
    <cellStyle name="EY Reference 6 2" xfId="23961"/>
    <cellStyle name="EY Reference 6 2 2" xfId="23962"/>
    <cellStyle name="EY Reference 6 3" xfId="23963"/>
    <cellStyle name="EY Reference 6 3 2" xfId="23964"/>
    <cellStyle name="EY Reference 6 4" xfId="23965"/>
    <cellStyle name="EY Reference 6 4 2" xfId="23966"/>
    <cellStyle name="EY Reference 6 5" xfId="23967"/>
    <cellStyle name="EY Reference 6 5 2" xfId="23968"/>
    <cellStyle name="EY Reference 6 6" xfId="23969"/>
    <cellStyle name="EY Reference 6 6 2" xfId="23970"/>
    <cellStyle name="EY Reference 6 7" xfId="23971"/>
    <cellStyle name="EY Reference 6 7 2" xfId="23972"/>
    <cellStyle name="EY Reference 6 8" xfId="23973"/>
    <cellStyle name="EY Reference 7" xfId="23974"/>
    <cellStyle name="EY Reference 7 2" xfId="23975"/>
    <cellStyle name="EY Reference 7 2 2" xfId="23976"/>
    <cellStyle name="EY Reference 7 3" xfId="23977"/>
    <cellStyle name="EY Reference 7 3 2" xfId="23978"/>
    <cellStyle name="EY Reference 7 4" xfId="23979"/>
    <cellStyle name="EY Reference 7 4 2" xfId="23980"/>
    <cellStyle name="EY Reference 7 5" xfId="23981"/>
    <cellStyle name="EY Reference 7 5 2" xfId="23982"/>
    <cellStyle name="EY Reference 7 6" xfId="23983"/>
    <cellStyle name="EY Reference 7 6 2" xfId="23984"/>
    <cellStyle name="EY Reference 7 7" xfId="23985"/>
    <cellStyle name="EY Reference 7 7 2" xfId="23986"/>
    <cellStyle name="EY Reference 7 8" xfId="23987"/>
    <cellStyle name="EY Reference 8" xfId="23988"/>
    <cellStyle name="EY Reference 8 2" xfId="23989"/>
    <cellStyle name="EY Reference 8 2 2" xfId="23990"/>
    <cellStyle name="EY Reference 8 3" xfId="23991"/>
    <cellStyle name="EY Reference 8 3 2" xfId="23992"/>
    <cellStyle name="EY Reference 8 4" xfId="23993"/>
    <cellStyle name="EY Reference 8 4 2" xfId="23994"/>
    <cellStyle name="EY Reference 8 5" xfId="23995"/>
    <cellStyle name="EY Reference 8 5 2" xfId="23996"/>
    <cellStyle name="EY Reference 8 6" xfId="23997"/>
    <cellStyle name="EY Reference 8 6 2" xfId="23998"/>
    <cellStyle name="EY Reference 8 7" xfId="23999"/>
    <cellStyle name="EY Reference 8 7 2" xfId="24000"/>
    <cellStyle name="EY Reference 8 8" xfId="24001"/>
    <cellStyle name="EY Reference 9" xfId="24002"/>
    <cellStyle name="EY Reference 9 2" xfId="24003"/>
    <cellStyle name="EY Reference 9 2 2" xfId="24004"/>
    <cellStyle name="EY Reference 9 3" xfId="24005"/>
    <cellStyle name="EY Reference 9 3 2" xfId="24006"/>
    <cellStyle name="EY Reference 9 4" xfId="24007"/>
    <cellStyle name="EY Reference 9 4 2" xfId="24008"/>
    <cellStyle name="EY Reference 9 5" xfId="24009"/>
    <cellStyle name="EY Reference 9 5 2" xfId="24010"/>
    <cellStyle name="EY Reference 9 6" xfId="24011"/>
    <cellStyle name="EY Reference 9 6 2" xfId="24012"/>
    <cellStyle name="EY Reference 9 7" xfId="24013"/>
    <cellStyle name="EY Reference 9 7 2" xfId="24014"/>
    <cellStyle name="EY Reference 9 8" xfId="24015"/>
    <cellStyle name="EY Unique Cell" xfId="24016"/>
    <cellStyle name="EY Unique Cell 2" xfId="24017"/>
    <cellStyle name="EY%colcalc" xfId="24018"/>
    <cellStyle name="EY%input" xfId="24019"/>
    <cellStyle name="EY%rowcalc" xfId="24020"/>
    <cellStyle name="EY0dp" xfId="24021"/>
    <cellStyle name="EY1dp" xfId="24022"/>
    <cellStyle name="EY2dp" xfId="24023"/>
    <cellStyle name="EY3dp" xfId="24024"/>
    <cellStyle name="EYBlocked" xfId="24025"/>
    <cellStyle name="EYCallUp" xfId="24026"/>
    <cellStyle name="EYChartTitle" xfId="24027"/>
    <cellStyle name="EYChartTitle 2" xfId="24028"/>
    <cellStyle name="EYChartTitle_EY TAS Databook" xfId="24029"/>
    <cellStyle name="EYCheck" xfId="24030"/>
    <cellStyle name="EYColumnHeading" xfId="24031"/>
    <cellStyle name="EYColumnHeading 2" xfId="24032"/>
    <cellStyle name="EYColumnHeading 2 2" xfId="24033"/>
    <cellStyle name="EYColumnHeading 2 2 2" xfId="24034"/>
    <cellStyle name="EYColumnHeading 2 2 2 2" xfId="24035"/>
    <cellStyle name="EYColumnHeading 2 2 3" xfId="24036"/>
    <cellStyle name="EYColumnHeading 2 2 3 2" xfId="24037"/>
    <cellStyle name="EYColumnHeading 2 2 4" xfId="24038"/>
    <cellStyle name="EYColumnHeading 2 2 4 2" xfId="24039"/>
    <cellStyle name="EYColumnHeading 2 2 5" xfId="24040"/>
    <cellStyle name="EYColumnHeading 2 3" xfId="24041"/>
    <cellStyle name="EYColumnHeading 3" xfId="24042"/>
    <cellStyle name="EYColumnHeading 3 2" xfId="24043"/>
    <cellStyle name="EYColumnHeading 3 2 2" xfId="24044"/>
    <cellStyle name="EYColumnHeading 3 3" xfId="24045"/>
    <cellStyle name="EYColumnHeading 3 3 2" xfId="24046"/>
    <cellStyle name="EYColumnHeading 3 4" xfId="24047"/>
    <cellStyle name="EYColumnHeading 3 4 2" xfId="24048"/>
    <cellStyle name="EYColumnHeading 3 5" xfId="24049"/>
    <cellStyle name="EYColumnHeading 3 5 2" xfId="24050"/>
    <cellStyle name="EYColumnHeading 3 6" xfId="24051"/>
    <cellStyle name="EYColumnHeading 4" xfId="24052"/>
    <cellStyle name="EYColumnHeading 4 2" xfId="24053"/>
    <cellStyle name="EYColumnHeading 4 2 2" xfId="24054"/>
    <cellStyle name="EYColumnHeading 4 2 2 2" xfId="24055"/>
    <cellStyle name="EYColumnHeading 4 2 3" xfId="24056"/>
    <cellStyle name="EYColumnHeading 4 2 3 2" xfId="24057"/>
    <cellStyle name="EYColumnHeading 4 2 4" xfId="24058"/>
    <cellStyle name="EYColumnHeading 4 2 4 2" xfId="24059"/>
    <cellStyle name="EYColumnHeading 4 2 5" xfId="24060"/>
    <cellStyle name="EYColumnHeading 4 2 5 2" xfId="24061"/>
    <cellStyle name="EYColumnHeading 4 2 6" xfId="24062"/>
    <cellStyle name="EYColumnHeading 4 3" xfId="24063"/>
    <cellStyle name="EYColumnHeading 4 3 2" xfId="24064"/>
    <cellStyle name="EYColumnHeading 4 4" xfId="24065"/>
    <cellStyle name="EYColumnHeading 4 4 2" xfId="24066"/>
    <cellStyle name="EYColumnHeading 4 5" xfId="24067"/>
    <cellStyle name="EYColumnHeading 4 5 2" xfId="24068"/>
    <cellStyle name="EYColumnHeading 4 6" xfId="24069"/>
    <cellStyle name="EYColumnHeading 5" xfId="24070"/>
    <cellStyle name="EYColumnHeading 5 2" xfId="24071"/>
    <cellStyle name="EYColumnHeading 6" xfId="24072"/>
    <cellStyle name="EYColumnHeading 6 2" xfId="24073"/>
    <cellStyle name="EYColumnHeading 7" xfId="24074"/>
    <cellStyle name="EYColumnHeading 7 2" xfId="24075"/>
    <cellStyle name="EYColumnHeading 8" xfId="24076"/>
    <cellStyle name="EYColumnHeading 9" xfId="24077"/>
    <cellStyle name="EYColumnHeading 9 2" xfId="24078"/>
    <cellStyle name="EYColumnHeading_EBITDA Bridge Template2" xfId="24079"/>
    <cellStyle name="EYColumnHeadingItalic" xfId="24080"/>
    <cellStyle name="EYColumnHeadingItalic 2" xfId="24081"/>
    <cellStyle name="EYColumnHeadingItalic 2 2" xfId="24082"/>
    <cellStyle name="EYColumnHeadingItalic 2 2 2" xfId="24083"/>
    <cellStyle name="EYColumnHeadingItalic 2 3" xfId="24084"/>
    <cellStyle name="EYColumnHeadingItalic 3" xfId="24085"/>
    <cellStyle name="EYColumnHeadingItalic 3 2" xfId="24086"/>
    <cellStyle name="EYColumnHeadingItalic 4" xfId="24087"/>
    <cellStyle name="EYColumnHeadingItalic 4 2" xfId="24088"/>
    <cellStyle name="EYColumnHeadingItalic 5" xfId="24089"/>
    <cellStyle name="EYCoverDatabookName" xfId="24090"/>
    <cellStyle name="EYCoverDate" xfId="24091"/>
    <cellStyle name="EYCoverDraft" xfId="24092"/>
    <cellStyle name="EYCoverProjectName" xfId="24093"/>
    <cellStyle name="EYCurrency" xfId="24094"/>
    <cellStyle name="EYCurrency 2" xfId="24095"/>
    <cellStyle name="EYCurrency 2 2" xfId="24096"/>
    <cellStyle name="EYCurrency 2 2 2" xfId="24097"/>
    <cellStyle name="EYCurrency 2 2 2 2" xfId="24098"/>
    <cellStyle name="EYCurrency 2 2 3" xfId="24099"/>
    <cellStyle name="EYCurrency 2 2 3 2" xfId="24100"/>
    <cellStyle name="EYCurrency 2 2 4" xfId="24101"/>
    <cellStyle name="EYCurrency 2 2 4 2" xfId="24102"/>
    <cellStyle name="EYCurrency 2 2 5" xfId="24103"/>
    <cellStyle name="EYCurrency 2 3" xfId="24104"/>
    <cellStyle name="EYCurrency 3" xfId="24105"/>
    <cellStyle name="EYCurrency 3 2" xfId="24106"/>
    <cellStyle name="EYCurrency 3 2 2" xfId="24107"/>
    <cellStyle name="EYCurrency 3 3" xfId="24108"/>
    <cellStyle name="EYCurrency 3 3 2" xfId="24109"/>
    <cellStyle name="EYCurrency 3 4" xfId="24110"/>
    <cellStyle name="EYCurrency 3 4 2" xfId="24111"/>
    <cellStyle name="EYCurrency 3 5" xfId="24112"/>
    <cellStyle name="EYCurrency 3 5 2" xfId="24113"/>
    <cellStyle name="EYCurrency 3 6" xfId="24114"/>
    <cellStyle name="EYCurrency 4" xfId="24115"/>
    <cellStyle name="EYCurrency 4 2" xfId="24116"/>
    <cellStyle name="EYCurrency 4 2 2" xfId="24117"/>
    <cellStyle name="EYCurrency 4 2 2 2" xfId="24118"/>
    <cellStyle name="EYCurrency 4 2 3" xfId="24119"/>
    <cellStyle name="EYCurrency 4 2 3 2" xfId="24120"/>
    <cellStyle name="EYCurrency 4 2 4" xfId="24121"/>
    <cellStyle name="EYCurrency 4 2 4 2" xfId="24122"/>
    <cellStyle name="EYCurrency 4 2 5" xfId="24123"/>
    <cellStyle name="EYCurrency 4 2 5 2" xfId="24124"/>
    <cellStyle name="EYCurrency 4 2 6" xfId="24125"/>
    <cellStyle name="EYCurrency 4 3" xfId="24126"/>
    <cellStyle name="EYCurrency 4 3 2" xfId="24127"/>
    <cellStyle name="EYCurrency 4 4" xfId="24128"/>
    <cellStyle name="EYCurrency 4 4 2" xfId="24129"/>
    <cellStyle name="EYCurrency 4 5" xfId="24130"/>
    <cellStyle name="EYCurrency 4 5 2" xfId="24131"/>
    <cellStyle name="EYCurrency 4 6" xfId="24132"/>
    <cellStyle name="EYCurrency 5" xfId="24133"/>
    <cellStyle name="EYCurrency 5 2" xfId="24134"/>
    <cellStyle name="EYCurrency 6" xfId="24135"/>
    <cellStyle name="EYCurrency 6 2" xfId="24136"/>
    <cellStyle name="EYCurrency 7" xfId="24137"/>
    <cellStyle name="EYCurrency 7 2" xfId="24138"/>
    <cellStyle name="EYCurrency 8" xfId="24139"/>
    <cellStyle name="EYDate" xfId="24140"/>
    <cellStyle name="EYDeviant" xfId="24141"/>
    <cellStyle name="EYFlag" xfId="24142"/>
    <cellStyle name="EYHeader1" xfId="24143"/>
    <cellStyle name="EYHeader2" xfId="24144"/>
    <cellStyle name="EYHeader3" xfId="24145"/>
    <cellStyle name="EYHeading1" xfId="24146"/>
    <cellStyle name="EYheading2" xfId="24147"/>
    <cellStyle name="EYheading3" xfId="24148"/>
    <cellStyle name="EYInputDate" xfId="24149"/>
    <cellStyle name="EYInputDate 10" xfId="24150"/>
    <cellStyle name="EYInputDate 10 2" xfId="24151"/>
    <cellStyle name="EYInputDate 11" xfId="24152"/>
    <cellStyle name="EYInputDate 11 2" xfId="24153"/>
    <cellStyle name="EYInputDate 12" xfId="24154"/>
    <cellStyle name="EYInputDate 12 2" xfId="24155"/>
    <cellStyle name="EYInputDate 13" xfId="24156"/>
    <cellStyle name="EYInputDate 13 2" xfId="24157"/>
    <cellStyle name="EYInputDate 14" xfId="24158"/>
    <cellStyle name="EYInputDate 14 2" xfId="24159"/>
    <cellStyle name="EYInputDate 15" xfId="24160"/>
    <cellStyle name="EYInputDate 15 2" xfId="24161"/>
    <cellStyle name="EYInputDate 16" xfId="24162"/>
    <cellStyle name="EYInputDate 16 2" xfId="24163"/>
    <cellStyle name="EYInputDate 17" xfId="24164"/>
    <cellStyle name="EYInputDate 2" xfId="24165"/>
    <cellStyle name="EYInputDate 2 2" xfId="24166"/>
    <cellStyle name="EYInputDate 2 2 2" xfId="24167"/>
    <cellStyle name="EYInputDate 2 2 2 2" xfId="24168"/>
    <cellStyle name="EYInputDate 2 2 3" xfId="24169"/>
    <cellStyle name="EYInputDate 2 2 3 2" xfId="24170"/>
    <cellStyle name="EYInputDate 2 2 4" xfId="24171"/>
    <cellStyle name="EYInputDate 2 3" xfId="24172"/>
    <cellStyle name="EYInputDate 2 3 2" xfId="24173"/>
    <cellStyle name="EYInputDate 2 3 2 2" xfId="24174"/>
    <cellStyle name="EYInputDate 2 3 3" xfId="24175"/>
    <cellStyle name="EYInputDate 2 3 3 2" xfId="24176"/>
    <cellStyle name="EYInputDate 2 3 4" xfId="24177"/>
    <cellStyle name="EYInputDate 2 4" xfId="24178"/>
    <cellStyle name="EYInputDate 2 4 2" xfId="24179"/>
    <cellStyle name="EYInputDate 2 5" xfId="24180"/>
    <cellStyle name="EYInputDate 2 5 2" xfId="24181"/>
    <cellStyle name="EYInputDate 2 6" xfId="24182"/>
    <cellStyle name="EYInputDate 2 6 2" xfId="24183"/>
    <cellStyle name="EYInputDate 2 7" xfId="24184"/>
    <cellStyle name="EYInputDate 2 7 2" xfId="24185"/>
    <cellStyle name="EYInputDate 2 8" xfId="24186"/>
    <cellStyle name="EYInputDate 3" xfId="24187"/>
    <cellStyle name="EYInputDate 3 2" xfId="24188"/>
    <cellStyle name="EYInputDate 3 2 2" xfId="24189"/>
    <cellStyle name="EYInputDate 3 3" xfId="24190"/>
    <cellStyle name="EYInputDate 3 3 2" xfId="24191"/>
    <cellStyle name="EYInputDate 3 4" xfId="24192"/>
    <cellStyle name="EYInputDate 3 4 2" xfId="24193"/>
    <cellStyle name="EYInputDate 3 5" xfId="24194"/>
    <cellStyle name="EYInputDate 3 5 2" xfId="24195"/>
    <cellStyle name="EYInputDate 3 6" xfId="24196"/>
    <cellStyle name="EYInputDate 3 6 2" xfId="24197"/>
    <cellStyle name="EYInputDate 3 7" xfId="24198"/>
    <cellStyle name="EYInputDate 3 7 2" xfId="24199"/>
    <cellStyle name="EYInputDate 3 8" xfId="24200"/>
    <cellStyle name="EYInputDate 4" xfId="24201"/>
    <cellStyle name="EYInputDate 4 2" xfId="24202"/>
    <cellStyle name="EYInputDate 4 2 2" xfId="24203"/>
    <cellStyle name="EYInputDate 4 3" xfId="24204"/>
    <cellStyle name="EYInputDate 4 3 2" xfId="24205"/>
    <cellStyle name="EYInputDate 4 4" xfId="24206"/>
    <cellStyle name="EYInputDate 4 4 2" xfId="24207"/>
    <cellStyle name="EYInputDate 4 5" xfId="24208"/>
    <cellStyle name="EYInputDate 4 5 2" xfId="24209"/>
    <cellStyle name="EYInputDate 4 6" xfId="24210"/>
    <cellStyle name="EYInputDate 4 6 2" xfId="24211"/>
    <cellStyle name="EYInputDate 4 7" xfId="24212"/>
    <cellStyle name="EYInputDate 4 7 2" xfId="24213"/>
    <cellStyle name="EYInputDate 4 8" xfId="24214"/>
    <cellStyle name="EYInputDate 5" xfId="24215"/>
    <cellStyle name="EYInputDate 5 2" xfId="24216"/>
    <cellStyle name="EYInputDate 5 2 2" xfId="24217"/>
    <cellStyle name="EYInputDate 5 3" xfId="24218"/>
    <cellStyle name="EYInputDate 5 3 2" xfId="24219"/>
    <cellStyle name="EYInputDate 5 4" xfId="24220"/>
    <cellStyle name="EYInputDate 5 4 2" xfId="24221"/>
    <cellStyle name="EYInputDate 5 5" xfId="24222"/>
    <cellStyle name="EYInputDate 5 5 2" xfId="24223"/>
    <cellStyle name="EYInputDate 5 6" xfId="24224"/>
    <cellStyle name="EYInputDate 5 6 2" xfId="24225"/>
    <cellStyle name="EYInputDate 5 7" xfId="24226"/>
    <cellStyle name="EYInputDate 5 7 2" xfId="24227"/>
    <cellStyle name="EYInputDate 5 8" xfId="24228"/>
    <cellStyle name="EYInputDate 6" xfId="24229"/>
    <cellStyle name="EYInputDate 6 2" xfId="24230"/>
    <cellStyle name="EYInputDate 6 2 2" xfId="24231"/>
    <cellStyle name="EYInputDate 6 3" xfId="24232"/>
    <cellStyle name="EYInputDate 6 3 2" xfId="24233"/>
    <cellStyle name="EYInputDate 6 4" xfId="24234"/>
    <cellStyle name="EYInputDate 6 4 2" xfId="24235"/>
    <cellStyle name="EYInputDate 6 5" xfId="24236"/>
    <cellStyle name="EYInputDate 6 5 2" xfId="24237"/>
    <cellStyle name="EYInputDate 6 6" xfId="24238"/>
    <cellStyle name="EYInputDate 6 6 2" xfId="24239"/>
    <cellStyle name="EYInputDate 6 7" xfId="24240"/>
    <cellStyle name="EYInputDate 6 7 2" xfId="24241"/>
    <cellStyle name="EYInputDate 6 8" xfId="24242"/>
    <cellStyle name="EYInputDate 7" xfId="24243"/>
    <cellStyle name="EYInputDate 7 2" xfId="24244"/>
    <cellStyle name="EYInputDate 7 2 2" xfId="24245"/>
    <cellStyle name="EYInputDate 7 3" xfId="24246"/>
    <cellStyle name="EYInputDate 7 3 2" xfId="24247"/>
    <cellStyle name="EYInputDate 7 4" xfId="24248"/>
    <cellStyle name="EYInputDate 7 4 2" xfId="24249"/>
    <cellStyle name="EYInputDate 7 5" xfId="24250"/>
    <cellStyle name="EYInputDate 7 5 2" xfId="24251"/>
    <cellStyle name="EYInputDate 7 6" xfId="24252"/>
    <cellStyle name="EYInputDate 7 6 2" xfId="24253"/>
    <cellStyle name="EYInputDate 7 7" xfId="24254"/>
    <cellStyle name="EYInputDate 7 7 2" xfId="24255"/>
    <cellStyle name="EYInputDate 7 8" xfId="24256"/>
    <cellStyle name="EYInputDate 8" xfId="24257"/>
    <cellStyle name="EYInputDate 8 2" xfId="24258"/>
    <cellStyle name="EYInputDate 8 2 2" xfId="24259"/>
    <cellStyle name="EYInputDate 8 3" xfId="24260"/>
    <cellStyle name="EYInputDate 8 3 2" xfId="24261"/>
    <cellStyle name="EYInputDate 8 4" xfId="24262"/>
    <cellStyle name="EYInputDate 8 4 2" xfId="24263"/>
    <cellStyle name="EYInputDate 8 5" xfId="24264"/>
    <cellStyle name="EYInputDate 8 5 2" xfId="24265"/>
    <cellStyle name="EYInputDate 8 6" xfId="24266"/>
    <cellStyle name="EYInputDate 8 6 2" xfId="24267"/>
    <cellStyle name="EYInputDate 8 7" xfId="24268"/>
    <cellStyle name="EYInputDate 8 7 2" xfId="24269"/>
    <cellStyle name="EYInputDate 8 8" xfId="24270"/>
    <cellStyle name="EYInputDate 9" xfId="24271"/>
    <cellStyle name="EYInputDate 9 2" xfId="24272"/>
    <cellStyle name="EYInputDate 9 2 2" xfId="24273"/>
    <cellStyle name="EYInputDate 9 3" xfId="24274"/>
    <cellStyle name="EYInputDate 9 3 2" xfId="24275"/>
    <cellStyle name="EYInputDate 9 4" xfId="24276"/>
    <cellStyle name="EYInputDate 9 4 2" xfId="24277"/>
    <cellStyle name="EYInputDate 9 5" xfId="24278"/>
    <cellStyle name="EYInputDate 9 5 2" xfId="24279"/>
    <cellStyle name="EYInputDate 9 6" xfId="24280"/>
    <cellStyle name="EYInputDate 9 6 2" xfId="24281"/>
    <cellStyle name="EYInputDate 9 7" xfId="24282"/>
    <cellStyle name="EYInputDate 9 7 2" xfId="24283"/>
    <cellStyle name="EYInputDate 9 8" xfId="24284"/>
    <cellStyle name="EYInputPercent" xfId="24285"/>
    <cellStyle name="EYInputPercent 10" xfId="24286"/>
    <cellStyle name="EYInputPercent 10 2" xfId="24287"/>
    <cellStyle name="EYInputPercent 11" xfId="24288"/>
    <cellStyle name="EYInputPercent 11 2" xfId="24289"/>
    <cellStyle name="EYInputPercent 12" xfId="24290"/>
    <cellStyle name="EYInputPercent 12 2" xfId="24291"/>
    <cellStyle name="EYInputPercent 13" xfId="24292"/>
    <cellStyle name="EYInputPercent 13 2" xfId="24293"/>
    <cellStyle name="EYInputPercent 14" xfId="24294"/>
    <cellStyle name="EYInputPercent 14 2" xfId="24295"/>
    <cellStyle name="EYInputPercent 15" xfId="24296"/>
    <cellStyle name="EYInputPercent 15 2" xfId="24297"/>
    <cellStyle name="EYInputPercent 16" xfId="24298"/>
    <cellStyle name="EYInputPercent 16 2" xfId="24299"/>
    <cellStyle name="EYInputPercent 17" xfId="24300"/>
    <cellStyle name="EYInputPercent 2" xfId="24301"/>
    <cellStyle name="EYInputPercent 2 2" xfId="24302"/>
    <cellStyle name="EYInputPercent 2 2 2" xfId="24303"/>
    <cellStyle name="EYInputPercent 2 2 2 2" xfId="24304"/>
    <cellStyle name="EYInputPercent 2 2 3" xfId="24305"/>
    <cellStyle name="EYInputPercent 2 2 3 2" xfId="24306"/>
    <cellStyle name="EYInputPercent 2 2 4" xfId="24307"/>
    <cellStyle name="EYInputPercent 2 3" xfId="24308"/>
    <cellStyle name="EYInputPercent 2 3 2" xfId="24309"/>
    <cellStyle name="EYInputPercent 2 3 2 2" xfId="24310"/>
    <cellStyle name="EYInputPercent 2 3 3" xfId="24311"/>
    <cellStyle name="EYInputPercent 2 3 3 2" xfId="24312"/>
    <cellStyle name="EYInputPercent 2 3 4" xfId="24313"/>
    <cellStyle name="EYInputPercent 2 4" xfId="24314"/>
    <cellStyle name="EYInputPercent 2 4 2" xfId="24315"/>
    <cellStyle name="EYInputPercent 2 5" xfId="24316"/>
    <cellStyle name="EYInputPercent 2 5 2" xfId="24317"/>
    <cellStyle name="EYInputPercent 2 6" xfId="24318"/>
    <cellStyle name="EYInputPercent 2 6 2" xfId="24319"/>
    <cellStyle name="EYInputPercent 2 7" xfId="24320"/>
    <cellStyle name="EYInputPercent 2 7 2" xfId="24321"/>
    <cellStyle name="EYInputPercent 2 8" xfId="24322"/>
    <cellStyle name="EYInputPercent 3" xfId="24323"/>
    <cellStyle name="EYInputPercent 3 2" xfId="24324"/>
    <cellStyle name="EYInputPercent 3 2 2" xfId="24325"/>
    <cellStyle name="EYInputPercent 3 3" xfId="24326"/>
    <cellStyle name="EYInputPercent 3 3 2" xfId="24327"/>
    <cellStyle name="EYInputPercent 3 4" xfId="24328"/>
    <cellStyle name="EYInputPercent 3 4 2" xfId="24329"/>
    <cellStyle name="EYInputPercent 3 5" xfId="24330"/>
    <cellStyle name="EYInputPercent 3 5 2" xfId="24331"/>
    <cellStyle name="EYInputPercent 3 6" xfId="24332"/>
    <cellStyle name="EYInputPercent 3 6 2" xfId="24333"/>
    <cellStyle name="EYInputPercent 3 7" xfId="24334"/>
    <cellStyle name="EYInputPercent 3 7 2" xfId="24335"/>
    <cellStyle name="EYInputPercent 3 8" xfId="24336"/>
    <cellStyle name="EYInputPercent 4" xfId="24337"/>
    <cellStyle name="EYInputPercent 4 2" xfId="24338"/>
    <cellStyle name="EYInputPercent 4 2 2" xfId="24339"/>
    <cellStyle name="EYInputPercent 4 3" xfId="24340"/>
    <cellStyle name="EYInputPercent 4 3 2" xfId="24341"/>
    <cellStyle name="EYInputPercent 4 4" xfId="24342"/>
    <cellStyle name="EYInputPercent 4 4 2" xfId="24343"/>
    <cellStyle name="EYInputPercent 4 5" xfId="24344"/>
    <cellStyle name="EYInputPercent 4 5 2" xfId="24345"/>
    <cellStyle name="EYInputPercent 4 6" xfId="24346"/>
    <cellStyle name="EYInputPercent 4 6 2" xfId="24347"/>
    <cellStyle name="EYInputPercent 4 7" xfId="24348"/>
    <cellStyle name="EYInputPercent 4 7 2" xfId="24349"/>
    <cellStyle name="EYInputPercent 4 8" xfId="24350"/>
    <cellStyle name="EYInputPercent 5" xfId="24351"/>
    <cellStyle name="EYInputPercent 5 2" xfId="24352"/>
    <cellStyle name="EYInputPercent 5 2 2" xfId="24353"/>
    <cellStyle name="EYInputPercent 5 3" xfId="24354"/>
    <cellStyle name="EYInputPercent 5 3 2" xfId="24355"/>
    <cellStyle name="EYInputPercent 5 4" xfId="24356"/>
    <cellStyle name="EYInputPercent 5 4 2" xfId="24357"/>
    <cellStyle name="EYInputPercent 5 5" xfId="24358"/>
    <cellStyle name="EYInputPercent 5 5 2" xfId="24359"/>
    <cellStyle name="EYInputPercent 5 6" xfId="24360"/>
    <cellStyle name="EYInputPercent 5 6 2" xfId="24361"/>
    <cellStyle name="EYInputPercent 5 7" xfId="24362"/>
    <cellStyle name="EYInputPercent 5 7 2" xfId="24363"/>
    <cellStyle name="EYInputPercent 5 8" xfId="24364"/>
    <cellStyle name="EYInputPercent 6" xfId="24365"/>
    <cellStyle name="EYInputPercent 6 2" xfId="24366"/>
    <cellStyle name="EYInputPercent 6 2 2" xfId="24367"/>
    <cellStyle name="EYInputPercent 6 3" xfId="24368"/>
    <cellStyle name="EYInputPercent 6 3 2" xfId="24369"/>
    <cellStyle name="EYInputPercent 6 4" xfId="24370"/>
    <cellStyle name="EYInputPercent 6 4 2" xfId="24371"/>
    <cellStyle name="EYInputPercent 6 5" xfId="24372"/>
    <cellStyle name="EYInputPercent 6 5 2" xfId="24373"/>
    <cellStyle name="EYInputPercent 6 6" xfId="24374"/>
    <cellStyle name="EYInputPercent 6 6 2" xfId="24375"/>
    <cellStyle name="EYInputPercent 6 7" xfId="24376"/>
    <cellStyle name="EYInputPercent 6 7 2" xfId="24377"/>
    <cellStyle name="EYInputPercent 6 8" xfId="24378"/>
    <cellStyle name="EYInputPercent 7" xfId="24379"/>
    <cellStyle name="EYInputPercent 7 2" xfId="24380"/>
    <cellStyle name="EYInputPercent 7 2 2" xfId="24381"/>
    <cellStyle name="EYInputPercent 7 3" xfId="24382"/>
    <cellStyle name="EYInputPercent 7 3 2" xfId="24383"/>
    <cellStyle name="EYInputPercent 7 4" xfId="24384"/>
    <cellStyle name="EYInputPercent 7 4 2" xfId="24385"/>
    <cellStyle name="EYInputPercent 7 5" xfId="24386"/>
    <cellStyle name="EYInputPercent 7 5 2" xfId="24387"/>
    <cellStyle name="EYInputPercent 7 6" xfId="24388"/>
    <cellStyle name="EYInputPercent 7 6 2" xfId="24389"/>
    <cellStyle name="EYInputPercent 7 7" xfId="24390"/>
    <cellStyle name="EYInputPercent 7 7 2" xfId="24391"/>
    <cellStyle name="EYInputPercent 7 8" xfId="24392"/>
    <cellStyle name="EYInputPercent 8" xfId="24393"/>
    <cellStyle name="EYInputPercent 8 2" xfId="24394"/>
    <cellStyle name="EYInputPercent 8 2 2" xfId="24395"/>
    <cellStyle name="EYInputPercent 8 3" xfId="24396"/>
    <cellStyle name="EYInputPercent 8 3 2" xfId="24397"/>
    <cellStyle name="EYInputPercent 8 4" xfId="24398"/>
    <cellStyle name="EYInputPercent 8 4 2" xfId="24399"/>
    <cellStyle name="EYInputPercent 8 5" xfId="24400"/>
    <cellStyle name="EYInputPercent 8 5 2" xfId="24401"/>
    <cellStyle name="EYInputPercent 8 6" xfId="24402"/>
    <cellStyle name="EYInputPercent 8 6 2" xfId="24403"/>
    <cellStyle name="EYInputPercent 8 7" xfId="24404"/>
    <cellStyle name="EYInputPercent 8 7 2" xfId="24405"/>
    <cellStyle name="EYInputPercent 8 8" xfId="24406"/>
    <cellStyle name="EYInputPercent 9" xfId="24407"/>
    <cellStyle name="EYInputPercent 9 2" xfId="24408"/>
    <cellStyle name="EYInputPercent 9 2 2" xfId="24409"/>
    <cellStyle name="EYInputPercent 9 3" xfId="24410"/>
    <cellStyle name="EYInputPercent 9 3 2" xfId="24411"/>
    <cellStyle name="EYInputPercent 9 4" xfId="24412"/>
    <cellStyle name="EYInputPercent 9 4 2" xfId="24413"/>
    <cellStyle name="EYInputPercent 9 5" xfId="24414"/>
    <cellStyle name="EYInputPercent 9 5 2" xfId="24415"/>
    <cellStyle name="EYInputPercent 9 6" xfId="24416"/>
    <cellStyle name="EYInputPercent 9 6 2" xfId="24417"/>
    <cellStyle name="EYInputPercent 9 7" xfId="24418"/>
    <cellStyle name="EYInputPercent 9 7 2" xfId="24419"/>
    <cellStyle name="EYInputPercent 9 8" xfId="24420"/>
    <cellStyle name="EYInputValue" xfId="24421"/>
    <cellStyle name="EYInputValue 10" xfId="24422"/>
    <cellStyle name="EYInputValue 10 2" xfId="24423"/>
    <cellStyle name="EYInputValue 11" xfId="24424"/>
    <cellStyle name="EYInputValue 11 2" xfId="24425"/>
    <cellStyle name="EYInputValue 12" xfId="24426"/>
    <cellStyle name="EYInputValue 12 2" xfId="24427"/>
    <cellStyle name="EYInputValue 13" xfId="24428"/>
    <cellStyle name="EYInputValue 13 2" xfId="24429"/>
    <cellStyle name="EYInputValue 14" xfId="24430"/>
    <cellStyle name="EYInputValue 14 2" xfId="24431"/>
    <cellStyle name="EYInputValue 15" xfId="24432"/>
    <cellStyle name="EYInputValue 15 2" xfId="24433"/>
    <cellStyle name="EYInputValue 16" xfId="24434"/>
    <cellStyle name="EYInputValue 16 2" xfId="24435"/>
    <cellStyle name="EYInputValue 17" xfId="24436"/>
    <cellStyle name="EYInputValue 2" xfId="24437"/>
    <cellStyle name="EYInputValue 2 2" xfId="24438"/>
    <cellStyle name="EYInputValue 2 2 2" xfId="24439"/>
    <cellStyle name="EYInputValue 2 2 2 2" xfId="24440"/>
    <cellStyle name="EYInputValue 2 2 3" xfId="24441"/>
    <cellStyle name="EYInputValue 2 2 3 2" xfId="24442"/>
    <cellStyle name="EYInputValue 2 2 4" xfId="24443"/>
    <cellStyle name="EYInputValue 2 3" xfId="24444"/>
    <cellStyle name="EYInputValue 2 3 2" xfId="24445"/>
    <cellStyle name="EYInputValue 2 3 2 2" xfId="24446"/>
    <cellStyle name="EYInputValue 2 3 3" xfId="24447"/>
    <cellStyle name="EYInputValue 2 3 3 2" xfId="24448"/>
    <cellStyle name="EYInputValue 2 3 4" xfId="24449"/>
    <cellStyle name="EYInputValue 2 4" xfId="24450"/>
    <cellStyle name="EYInputValue 2 4 2" xfId="24451"/>
    <cellStyle name="EYInputValue 2 5" xfId="24452"/>
    <cellStyle name="EYInputValue 2 5 2" xfId="24453"/>
    <cellStyle name="EYInputValue 2 6" xfId="24454"/>
    <cellStyle name="EYInputValue 2 6 2" xfId="24455"/>
    <cellStyle name="EYInputValue 2 7" xfId="24456"/>
    <cellStyle name="EYInputValue 2 7 2" xfId="24457"/>
    <cellStyle name="EYInputValue 2 8" xfId="24458"/>
    <cellStyle name="EYInputValue 3" xfId="24459"/>
    <cellStyle name="EYInputValue 3 2" xfId="24460"/>
    <cellStyle name="EYInputValue 3 2 2" xfId="24461"/>
    <cellStyle name="EYInputValue 3 3" xfId="24462"/>
    <cellStyle name="EYInputValue 3 3 2" xfId="24463"/>
    <cellStyle name="EYInputValue 3 4" xfId="24464"/>
    <cellStyle name="EYInputValue 3 4 2" xfId="24465"/>
    <cellStyle name="EYInputValue 3 5" xfId="24466"/>
    <cellStyle name="EYInputValue 3 5 2" xfId="24467"/>
    <cellStyle name="EYInputValue 3 6" xfId="24468"/>
    <cellStyle name="EYInputValue 3 6 2" xfId="24469"/>
    <cellStyle name="EYInputValue 3 7" xfId="24470"/>
    <cellStyle name="EYInputValue 3 7 2" xfId="24471"/>
    <cellStyle name="EYInputValue 3 8" xfId="24472"/>
    <cellStyle name="EYInputValue 4" xfId="24473"/>
    <cellStyle name="EYInputValue 4 2" xfId="24474"/>
    <cellStyle name="EYInputValue 4 2 2" xfId="24475"/>
    <cellStyle name="EYInputValue 4 3" xfId="24476"/>
    <cellStyle name="EYInputValue 4 3 2" xfId="24477"/>
    <cellStyle name="EYInputValue 4 4" xfId="24478"/>
    <cellStyle name="EYInputValue 4 4 2" xfId="24479"/>
    <cellStyle name="EYInputValue 4 5" xfId="24480"/>
    <cellStyle name="EYInputValue 4 5 2" xfId="24481"/>
    <cellStyle name="EYInputValue 4 6" xfId="24482"/>
    <cellStyle name="EYInputValue 4 6 2" xfId="24483"/>
    <cellStyle name="EYInputValue 4 7" xfId="24484"/>
    <cellStyle name="EYInputValue 4 7 2" xfId="24485"/>
    <cellStyle name="EYInputValue 4 8" xfId="24486"/>
    <cellStyle name="EYInputValue 5" xfId="24487"/>
    <cellStyle name="EYInputValue 5 2" xfId="24488"/>
    <cellStyle name="EYInputValue 5 2 2" xfId="24489"/>
    <cellStyle name="EYInputValue 5 3" xfId="24490"/>
    <cellStyle name="EYInputValue 5 3 2" xfId="24491"/>
    <cellStyle name="EYInputValue 5 4" xfId="24492"/>
    <cellStyle name="EYInputValue 5 4 2" xfId="24493"/>
    <cellStyle name="EYInputValue 5 5" xfId="24494"/>
    <cellStyle name="EYInputValue 5 5 2" xfId="24495"/>
    <cellStyle name="EYInputValue 5 6" xfId="24496"/>
    <cellStyle name="EYInputValue 5 6 2" xfId="24497"/>
    <cellStyle name="EYInputValue 5 7" xfId="24498"/>
    <cellStyle name="EYInputValue 5 7 2" xfId="24499"/>
    <cellStyle name="EYInputValue 5 8" xfId="24500"/>
    <cellStyle name="EYInputValue 6" xfId="24501"/>
    <cellStyle name="EYInputValue 6 2" xfId="24502"/>
    <cellStyle name="EYInputValue 6 2 2" xfId="24503"/>
    <cellStyle name="EYInputValue 6 3" xfId="24504"/>
    <cellStyle name="EYInputValue 6 3 2" xfId="24505"/>
    <cellStyle name="EYInputValue 6 4" xfId="24506"/>
    <cellStyle name="EYInputValue 6 4 2" xfId="24507"/>
    <cellStyle name="EYInputValue 6 5" xfId="24508"/>
    <cellStyle name="EYInputValue 6 5 2" xfId="24509"/>
    <cellStyle name="EYInputValue 6 6" xfId="24510"/>
    <cellStyle name="EYInputValue 6 6 2" xfId="24511"/>
    <cellStyle name="EYInputValue 6 7" xfId="24512"/>
    <cellStyle name="EYInputValue 6 7 2" xfId="24513"/>
    <cellStyle name="EYInputValue 6 8" xfId="24514"/>
    <cellStyle name="EYInputValue 7" xfId="24515"/>
    <cellStyle name="EYInputValue 7 2" xfId="24516"/>
    <cellStyle name="EYInputValue 7 2 2" xfId="24517"/>
    <cellStyle name="EYInputValue 7 3" xfId="24518"/>
    <cellStyle name="EYInputValue 7 3 2" xfId="24519"/>
    <cellStyle name="EYInputValue 7 4" xfId="24520"/>
    <cellStyle name="EYInputValue 7 4 2" xfId="24521"/>
    <cellStyle name="EYInputValue 7 5" xfId="24522"/>
    <cellStyle name="EYInputValue 7 5 2" xfId="24523"/>
    <cellStyle name="EYInputValue 7 6" xfId="24524"/>
    <cellStyle name="EYInputValue 7 6 2" xfId="24525"/>
    <cellStyle name="EYInputValue 7 7" xfId="24526"/>
    <cellStyle name="EYInputValue 7 7 2" xfId="24527"/>
    <cellStyle name="EYInputValue 7 8" xfId="24528"/>
    <cellStyle name="EYInputValue 8" xfId="24529"/>
    <cellStyle name="EYInputValue 8 2" xfId="24530"/>
    <cellStyle name="EYInputValue 8 2 2" xfId="24531"/>
    <cellStyle name="EYInputValue 8 3" xfId="24532"/>
    <cellStyle name="EYInputValue 8 3 2" xfId="24533"/>
    <cellStyle name="EYInputValue 8 4" xfId="24534"/>
    <cellStyle name="EYInputValue 8 4 2" xfId="24535"/>
    <cellStyle name="EYInputValue 8 5" xfId="24536"/>
    <cellStyle name="EYInputValue 8 5 2" xfId="24537"/>
    <cellStyle name="EYInputValue 8 6" xfId="24538"/>
    <cellStyle name="EYInputValue 8 6 2" xfId="24539"/>
    <cellStyle name="EYInputValue 8 7" xfId="24540"/>
    <cellStyle name="EYInputValue 8 7 2" xfId="24541"/>
    <cellStyle name="EYInputValue 8 8" xfId="24542"/>
    <cellStyle name="EYInputValue 9" xfId="24543"/>
    <cellStyle name="EYInputValue 9 2" xfId="24544"/>
    <cellStyle name="EYInputValue 9 2 2" xfId="24545"/>
    <cellStyle name="EYInputValue 9 3" xfId="24546"/>
    <cellStyle name="EYInputValue 9 3 2" xfId="24547"/>
    <cellStyle name="EYInputValue 9 4" xfId="24548"/>
    <cellStyle name="EYInputValue 9 4 2" xfId="24549"/>
    <cellStyle name="EYInputValue 9 5" xfId="24550"/>
    <cellStyle name="EYInputValue 9 5 2" xfId="24551"/>
    <cellStyle name="EYInputValue 9 6" xfId="24552"/>
    <cellStyle name="EYInputValue 9 6 2" xfId="24553"/>
    <cellStyle name="EYInputValue 9 7" xfId="24554"/>
    <cellStyle name="EYInputValue 9 7 2" xfId="24555"/>
    <cellStyle name="EYInputValue 9 8" xfId="24556"/>
    <cellStyle name="EYNormal" xfId="24557"/>
    <cellStyle name="EYNotes" xfId="24558"/>
    <cellStyle name="EYNotesHeading" xfId="24559"/>
    <cellStyle name="EYNotesHeading 2" xfId="24560"/>
    <cellStyle name="EYNotesHeading 2 2" xfId="24561"/>
    <cellStyle name="EYNotesHeading 2 2 2" xfId="24562"/>
    <cellStyle name="EYNotesHeading 2 2 2 2" xfId="24563"/>
    <cellStyle name="EYNotesHeading 2 2 3" xfId="24564"/>
    <cellStyle name="EYNotesHeading 2 2 3 2" xfId="24565"/>
    <cellStyle name="EYNotesHeading 2 2 4" xfId="24566"/>
    <cellStyle name="EYNotesHeading 2 2 4 2" xfId="24567"/>
    <cellStyle name="EYNotesHeading 2 2 5" xfId="24568"/>
    <cellStyle name="EYNotesHeading 2 3" xfId="24569"/>
    <cellStyle name="EYNotesHeading 3" xfId="24570"/>
    <cellStyle name="EYNotesHeading 3 2" xfId="24571"/>
    <cellStyle name="EYNotesHeading 3 2 2" xfId="24572"/>
    <cellStyle name="EYNotesHeading 3 3" xfId="24573"/>
    <cellStyle name="EYNotesHeading 3 3 2" xfId="24574"/>
    <cellStyle name="EYNotesHeading 3 4" xfId="24575"/>
    <cellStyle name="EYNotesHeading 3 4 2" xfId="24576"/>
    <cellStyle name="EYNotesHeading 3 5" xfId="24577"/>
    <cellStyle name="EYNotesHeading 3 5 2" xfId="24578"/>
    <cellStyle name="EYNotesHeading 3 6" xfId="24579"/>
    <cellStyle name="EYNotesHeading 4" xfId="24580"/>
    <cellStyle name="EYNotesHeading 4 2" xfId="24581"/>
    <cellStyle name="EYNotesHeading 4 2 2" xfId="24582"/>
    <cellStyle name="EYNotesHeading 4 2 2 2" xfId="24583"/>
    <cellStyle name="EYNotesHeading 4 2 3" xfId="24584"/>
    <cellStyle name="EYNotesHeading 4 2 3 2" xfId="24585"/>
    <cellStyle name="EYNotesHeading 4 2 4" xfId="24586"/>
    <cellStyle name="EYNotesHeading 4 2 4 2" xfId="24587"/>
    <cellStyle name="EYNotesHeading 4 2 5" xfId="24588"/>
    <cellStyle name="EYNotesHeading 4 2 5 2" xfId="24589"/>
    <cellStyle name="EYNotesHeading 4 2 6" xfId="24590"/>
    <cellStyle name="EYNotesHeading 4 3" xfId="24591"/>
    <cellStyle name="EYNotesHeading 4 3 2" xfId="24592"/>
    <cellStyle name="EYNotesHeading 4 4" xfId="24593"/>
    <cellStyle name="EYNotesHeading 4 4 2" xfId="24594"/>
    <cellStyle name="EYNotesHeading 4 5" xfId="24595"/>
    <cellStyle name="EYNotesHeading 4 5 2" xfId="24596"/>
    <cellStyle name="EYNotesHeading 4 6" xfId="24597"/>
    <cellStyle name="EYNotesHeading 5" xfId="24598"/>
    <cellStyle name="EYNotesHeading 5 2" xfId="24599"/>
    <cellStyle name="EYNotesHeading 6" xfId="24600"/>
    <cellStyle name="EYNotesHeading 6 2" xfId="24601"/>
    <cellStyle name="EYNotesHeading 7" xfId="24602"/>
    <cellStyle name="EYNotesHeading 7 2" xfId="24603"/>
    <cellStyle name="EYNotesHeading 8" xfId="24604"/>
    <cellStyle name="EYnumber" xfId="24605"/>
    <cellStyle name="EYnumber 10" xfId="24606"/>
    <cellStyle name="EYnumber 10 2" xfId="24607"/>
    <cellStyle name="EYnumber 10 2 2" xfId="24608"/>
    <cellStyle name="EYnumber 10 2 2 2" xfId="24609"/>
    <cellStyle name="EYnumber 10 2 3" xfId="24610"/>
    <cellStyle name="EYnumber 10 3" xfId="24611"/>
    <cellStyle name="EYnumber 11" xfId="24612"/>
    <cellStyle name="EYnumber 11 2" xfId="24613"/>
    <cellStyle name="EYnumber 11 2 2" xfId="24614"/>
    <cellStyle name="EYnumber 11 3" xfId="24615"/>
    <cellStyle name="EYnumber 12" xfId="24616"/>
    <cellStyle name="EYnumber 12 2" xfId="24617"/>
    <cellStyle name="EYnumber 12 2 2" xfId="24618"/>
    <cellStyle name="EYnumber 12 2 2 2" xfId="24619"/>
    <cellStyle name="EYnumber 12 2 3" xfId="24620"/>
    <cellStyle name="EYnumber 12 2 3 2" xfId="24621"/>
    <cellStyle name="EYnumber 12 2 4" xfId="24622"/>
    <cellStyle name="EYnumber 12 3" xfId="24623"/>
    <cellStyle name="EYnumber 12 3 2" xfId="24624"/>
    <cellStyle name="EYnumber 12 4" xfId="24625"/>
    <cellStyle name="EYnumber 13" xfId="24626"/>
    <cellStyle name="EYnumber 13 2" xfId="24627"/>
    <cellStyle name="EYnumber 13 2 2" xfId="24628"/>
    <cellStyle name="EYnumber 13 3" xfId="24629"/>
    <cellStyle name="EYnumber 14" xfId="24630"/>
    <cellStyle name="EYnumber 14 2" xfId="24631"/>
    <cellStyle name="EYnumber 15" xfId="24632"/>
    <cellStyle name="EYnumber 15 2" xfId="24633"/>
    <cellStyle name="EYnumber 16" xfId="24634"/>
    <cellStyle name="EYnumber 16 2" xfId="24635"/>
    <cellStyle name="EYnumber 17" xfId="24636"/>
    <cellStyle name="EYnumber 17 2" xfId="24637"/>
    <cellStyle name="EYnumber 18" xfId="24638"/>
    <cellStyle name="EYnumber 18 2" xfId="24639"/>
    <cellStyle name="EYnumber 18 2 2" xfId="24640"/>
    <cellStyle name="EYnumber 18 3" xfId="24641"/>
    <cellStyle name="EYnumber 18 3 2" xfId="24642"/>
    <cellStyle name="EYnumber 18 4" xfId="24643"/>
    <cellStyle name="EYnumber 19" xfId="24644"/>
    <cellStyle name="EYnumber 19 2" xfId="24645"/>
    <cellStyle name="EYnumber 19 2 2" xfId="24646"/>
    <cellStyle name="EYnumber 19 3" xfId="24647"/>
    <cellStyle name="EYnumber 2" xfId="24648"/>
    <cellStyle name="EYnumber 2 10" xfId="24649"/>
    <cellStyle name="EYnumber 2 2" xfId="24650"/>
    <cellStyle name="EYnumber 2 2 2" xfId="24651"/>
    <cellStyle name="EYnumber 2 2 2 2" xfId="24652"/>
    <cellStyle name="EYnumber 2 2 2 2 2" xfId="24653"/>
    <cellStyle name="EYnumber 2 2 2 3" xfId="24654"/>
    <cellStyle name="EYnumber 2 2 2 3 2" xfId="24655"/>
    <cellStyle name="EYnumber 2 2 2 4" xfId="24656"/>
    <cellStyle name="EYnumber 2 2 2 4 2" xfId="24657"/>
    <cellStyle name="EYnumber 2 2 2 5" xfId="24658"/>
    <cellStyle name="EYnumber 2 2 2 5 2" xfId="24659"/>
    <cellStyle name="EYnumber 2 2 2 6" xfId="24660"/>
    <cellStyle name="EYnumber 2 2 3" xfId="24661"/>
    <cellStyle name="EYnumber 2 2 3 2" xfId="24662"/>
    <cellStyle name="EYnumber 2 2 4" xfId="24663"/>
    <cellStyle name="EYnumber 2 2 4 2" xfId="24664"/>
    <cellStyle name="EYnumber 2 2 5" xfId="24665"/>
    <cellStyle name="EYnumber 2 2 5 2" xfId="24666"/>
    <cellStyle name="EYnumber 2 2 6" xfId="24667"/>
    <cellStyle name="EYnumber 2 2 6 2" xfId="24668"/>
    <cellStyle name="EYnumber 2 2 7" xfId="24669"/>
    <cellStyle name="EYnumber 2 2 7 2" xfId="24670"/>
    <cellStyle name="EYnumber 2 2 8" xfId="24671"/>
    <cellStyle name="EYnumber 2 2 8 2" xfId="24672"/>
    <cellStyle name="EYnumber 2 2 9" xfId="24673"/>
    <cellStyle name="EYnumber 2 3" xfId="24674"/>
    <cellStyle name="EYnumber 2 3 2" xfId="24675"/>
    <cellStyle name="EYnumber 2 3 2 2" xfId="24676"/>
    <cellStyle name="EYnumber 2 3 2 2 2" xfId="24677"/>
    <cellStyle name="EYnumber 2 3 2 3" xfId="24678"/>
    <cellStyle name="EYnumber 2 3 2 3 2" xfId="24679"/>
    <cellStyle name="EYnumber 2 3 2 4" xfId="24680"/>
    <cellStyle name="EYnumber 2 3 2 4 2" xfId="24681"/>
    <cellStyle name="EYnumber 2 3 2 5" xfId="24682"/>
    <cellStyle name="EYnumber 2 3 2 5 2" xfId="24683"/>
    <cellStyle name="EYnumber 2 3 2 6" xfId="24684"/>
    <cellStyle name="EYnumber 2 3 3" xfId="24685"/>
    <cellStyle name="EYnumber 2 3 3 2" xfId="24686"/>
    <cellStyle name="EYnumber 2 3 4" xfId="24687"/>
    <cellStyle name="EYnumber 2 3 4 2" xfId="24688"/>
    <cellStyle name="EYnumber 2 3 5" xfId="24689"/>
    <cellStyle name="EYnumber 2 3 5 2" xfId="24690"/>
    <cellStyle name="EYnumber 2 3 6" xfId="24691"/>
    <cellStyle name="EYnumber 2 3 6 2" xfId="24692"/>
    <cellStyle name="EYnumber 2 3 7" xfId="24693"/>
    <cellStyle name="EYnumber 2 4" xfId="24694"/>
    <cellStyle name="EYnumber 2 4 2" xfId="24695"/>
    <cellStyle name="EYnumber 2 4 2 2" xfId="24696"/>
    <cellStyle name="EYnumber 2 4 3" xfId="24697"/>
    <cellStyle name="EYnumber 2 4 3 2" xfId="24698"/>
    <cellStyle name="EYnumber 2 4 4" xfId="24699"/>
    <cellStyle name="EYnumber 2 4 4 2" xfId="24700"/>
    <cellStyle name="EYnumber 2 4 5" xfId="24701"/>
    <cellStyle name="EYnumber 2 4 5 2" xfId="24702"/>
    <cellStyle name="EYnumber 2 4 6" xfId="24703"/>
    <cellStyle name="EYnumber 2 5" xfId="24704"/>
    <cellStyle name="EYnumber 2 5 2" xfId="24705"/>
    <cellStyle name="EYnumber 2 5 2 2" xfId="24706"/>
    <cellStyle name="EYnumber 2 5 3" xfId="24707"/>
    <cellStyle name="EYnumber 2 6" xfId="24708"/>
    <cellStyle name="EYnumber 2 6 2" xfId="24709"/>
    <cellStyle name="EYnumber 2 7" xfId="24710"/>
    <cellStyle name="EYnumber 2 7 2" xfId="24711"/>
    <cellStyle name="EYnumber 2 8" xfId="24712"/>
    <cellStyle name="EYnumber 2 8 2" xfId="24713"/>
    <cellStyle name="EYnumber 2 9" xfId="24714"/>
    <cellStyle name="EYnumber 2 9 2" xfId="24715"/>
    <cellStyle name="EYnumber 20" xfId="24716"/>
    <cellStyle name="EYnumber 20 2" xfId="24717"/>
    <cellStyle name="EYnumber 21" xfId="24718"/>
    <cellStyle name="EYnumber 21 2" xfId="24719"/>
    <cellStyle name="EYnumber 22" xfId="24720"/>
    <cellStyle name="EYnumber 22 2" xfId="24721"/>
    <cellStyle name="EYnumber 23" xfId="24722"/>
    <cellStyle name="EYnumber 23 2" xfId="24723"/>
    <cellStyle name="EYnumber 24" xfId="24724"/>
    <cellStyle name="EYnumber 24 2" xfId="24725"/>
    <cellStyle name="EYnumber 25" xfId="24726"/>
    <cellStyle name="EYnumber 25 2" xfId="24727"/>
    <cellStyle name="EYnumber 26" xfId="24728"/>
    <cellStyle name="EYnumber 27" xfId="24729"/>
    <cellStyle name="EYnumber 27 2" xfId="24730"/>
    <cellStyle name="EYnumber 3" xfId="24731"/>
    <cellStyle name="EYnumber 3 2" xfId="24732"/>
    <cellStyle name="EYnumber 3 2 2" xfId="24733"/>
    <cellStyle name="EYnumber 3 2 2 2" xfId="24734"/>
    <cellStyle name="EYnumber 3 2 3" xfId="24735"/>
    <cellStyle name="EYnumber 3 2 3 2" xfId="24736"/>
    <cellStyle name="EYnumber 3 2 4" xfId="24737"/>
    <cellStyle name="EYnumber 3 2 4 2" xfId="24738"/>
    <cellStyle name="EYnumber 3 2 5" xfId="24739"/>
    <cellStyle name="EYnumber 3 2 5 2" xfId="24740"/>
    <cellStyle name="EYnumber 3 2 6" xfId="24741"/>
    <cellStyle name="EYnumber 3 3" xfId="24742"/>
    <cellStyle name="EYnumber 3 3 2" xfId="24743"/>
    <cellStyle name="EYnumber 3 3 2 2" xfId="24744"/>
    <cellStyle name="EYnumber 3 3 3" xfId="24745"/>
    <cellStyle name="EYnumber 3 4" xfId="24746"/>
    <cellStyle name="EYnumber 3 4 2" xfId="24747"/>
    <cellStyle name="EYnumber 3 4 2 2" xfId="24748"/>
    <cellStyle name="EYnumber 3 4 3" xfId="24749"/>
    <cellStyle name="EYnumber 3 5" xfId="24750"/>
    <cellStyle name="EYnumber 3 5 2" xfId="24751"/>
    <cellStyle name="EYnumber 3 6" xfId="24752"/>
    <cellStyle name="EYnumber 3 6 2" xfId="24753"/>
    <cellStyle name="EYnumber 3 7" xfId="24754"/>
    <cellStyle name="EYnumber 4" xfId="24755"/>
    <cellStyle name="EYnumber 4 10" xfId="24756"/>
    <cellStyle name="EYnumber 4 2" xfId="24757"/>
    <cellStyle name="EYnumber 4 2 2" xfId="24758"/>
    <cellStyle name="EYnumber 4 2 2 2" xfId="24759"/>
    <cellStyle name="EYnumber 4 2 3" xfId="24760"/>
    <cellStyle name="EYnumber 4 2 3 2" xfId="24761"/>
    <cellStyle name="EYnumber 4 2 4" xfId="24762"/>
    <cellStyle name="EYnumber 4 2 4 2" xfId="24763"/>
    <cellStyle name="EYnumber 4 2 5" xfId="24764"/>
    <cellStyle name="EYnumber 4 2 5 2" xfId="24765"/>
    <cellStyle name="EYnumber 4 2 6" xfId="24766"/>
    <cellStyle name="EYnumber 4 3" xfId="24767"/>
    <cellStyle name="EYnumber 4 3 2" xfId="24768"/>
    <cellStyle name="EYnumber 4 3 2 2" xfId="24769"/>
    <cellStyle name="EYnumber 4 3 3" xfId="24770"/>
    <cellStyle name="EYnumber 4 4" xfId="24771"/>
    <cellStyle name="EYnumber 4 4 2" xfId="24772"/>
    <cellStyle name="EYnumber 4 5" xfId="24773"/>
    <cellStyle name="EYnumber 4 5 2" xfId="24774"/>
    <cellStyle name="EYnumber 4 6" xfId="24775"/>
    <cellStyle name="EYnumber 4 6 2" xfId="24776"/>
    <cellStyle name="EYnumber 4 7" xfId="24777"/>
    <cellStyle name="EYnumber 4 7 2" xfId="24778"/>
    <cellStyle name="EYnumber 4 7 2 2" xfId="24779"/>
    <cellStyle name="EYnumber 4 7 3" xfId="24780"/>
    <cellStyle name="EYnumber 4 8" xfId="24781"/>
    <cellStyle name="EYnumber 4 8 2" xfId="24782"/>
    <cellStyle name="EYnumber 4 9" xfId="24783"/>
    <cellStyle name="EYnumber 4 9 2" xfId="24784"/>
    <cellStyle name="EYnumber 5" xfId="24785"/>
    <cellStyle name="EYnumber 5 2" xfId="24786"/>
    <cellStyle name="EYnumber 5 2 2" xfId="24787"/>
    <cellStyle name="EYnumber 5 2 2 2" xfId="24788"/>
    <cellStyle name="EYnumber 5 2 3" xfId="24789"/>
    <cellStyle name="EYnumber 5 2 3 2" xfId="24790"/>
    <cellStyle name="EYnumber 5 2 4" xfId="24791"/>
    <cellStyle name="EYnumber 5 2 4 2" xfId="24792"/>
    <cellStyle name="EYnumber 5 2 5" xfId="24793"/>
    <cellStyle name="EYnumber 5 2 5 2" xfId="24794"/>
    <cellStyle name="EYnumber 5 2 6" xfId="24795"/>
    <cellStyle name="EYnumber 5 3" xfId="24796"/>
    <cellStyle name="EYnumber 5 3 2" xfId="24797"/>
    <cellStyle name="EYnumber 5 4" xfId="24798"/>
    <cellStyle name="EYnumber 5 4 2" xfId="24799"/>
    <cellStyle name="EYnumber 5 5" xfId="24800"/>
    <cellStyle name="EYnumber 5 5 2" xfId="24801"/>
    <cellStyle name="EYnumber 5 6" xfId="24802"/>
    <cellStyle name="EYnumber 6" xfId="24803"/>
    <cellStyle name="EYnumber 6 2" xfId="24804"/>
    <cellStyle name="EYnumber 6 2 2" xfId="24805"/>
    <cellStyle name="EYnumber 6 3" xfId="24806"/>
    <cellStyle name="EYnumber 6 3 2" xfId="24807"/>
    <cellStyle name="EYnumber 6 4" xfId="24808"/>
    <cellStyle name="EYnumber 6 4 2" xfId="24809"/>
    <cellStyle name="EYnumber 6 5" xfId="24810"/>
    <cellStyle name="EYnumber 6 5 2" xfId="24811"/>
    <cellStyle name="EYnumber 6 6" xfId="24812"/>
    <cellStyle name="EYnumber 7" xfId="24813"/>
    <cellStyle name="EYnumber 7 2" xfId="24814"/>
    <cellStyle name="EYnumber 7 2 2" xfId="24815"/>
    <cellStyle name="EYnumber 7 3" xfId="24816"/>
    <cellStyle name="EYnumber 8" xfId="24817"/>
    <cellStyle name="EYnumber 8 2" xfId="24818"/>
    <cellStyle name="EYnumber 8 2 2" xfId="24819"/>
    <cellStyle name="EYnumber 8 3" xfId="24820"/>
    <cellStyle name="EYnumber 9" xfId="24821"/>
    <cellStyle name="EYnumber 9 2" xfId="24822"/>
    <cellStyle name="EYnumber 9 2 2" xfId="24823"/>
    <cellStyle name="EYnumber 9 3" xfId="24824"/>
    <cellStyle name="EYnumber_EBITDA Bridge Template2" xfId="24825"/>
    <cellStyle name="EYPercent" xfId="24826"/>
    <cellStyle name="EYPercentCapped" xfId="24827"/>
    <cellStyle name="EYRelianceRestricted" xfId="24828"/>
    <cellStyle name="EYSectionHeading" xfId="24829"/>
    <cellStyle name="EYSheetHeader1" xfId="24830"/>
    <cellStyle name="EYSheetHeading" xfId="24831"/>
    <cellStyle name="EYSheetHeading 2" xfId="24832"/>
    <cellStyle name="EYsmallheading" xfId="24833"/>
    <cellStyle name="EYSource" xfId="24834"/>
    <cellStyle name="EYSource 2" xfId="24835"/>
    <cellStyle name="EYSubTotal" xfId="24836"/>
    <cellStyle name="EYSubTotal 2" xfId="24837"/>
    <cellStyle name="EYSubTotal 2 2" xfId="24838"/>
    <cellStyle name="EYSubTotal 2 2 2" xfId="24839"/>
    <cellStyle name="EYSubTotal 2 2 2 2" xfId="24840"/>
    <cellStyle name="EYSubTotal 2 2 3" xfId="24841"/>
    <cellStyle name="EYSubTotal 2 3" xfId="24842"/>
    <cellStyle name="EYSubTotal 2 3 2" xfId="24843"/>
    <cellStyle name="EYSubTotal 2 4" xfId="24844"/>
    <cellStyle name="EYSubTotal 3" xfId="24845"/>
    <cellStyle name="EYSubTotal 3 2" xfId="24846"/>
    <cellStyle name="EYSubTotal 3 2 2" xfId="24847"/>
    <cellStyle name="EYSubTotal 3 3" xfId="24848"/>
    <cellStyle name="EYSubTotal 4" xfId="24849"/>
    <cellStyle name="EYSubTotal 4 2" xfId="24850"/>
    <cellStyle name="EYSubTotal 4 2 2" xfId="24851"/>
    <cellStyle name="EYSubTotal 4 3" xfId="24852"/>
    <cellStyle name="EYSubTotal 5" xfId="24853"/>
    <cellStyle name="EYSubTotal 5 2" xfId="24854"/>
    <cellStyle name="EYSubTotal 5 2 2" xfId="24855"/>
    <cellStyle name="EYSubTotal 5 3" xfId="24856"/>
    <cellStyle name="EYSubTotal 6" xfId="24857"/>
    <cellStyle name="EYtext" xfId="24858"/>
    <cellStyle name="EYtextbold" xfId="24859"/>
    <cellStyle name="EYtextbolditalic" xfId="24860"/>
    <cellStyle name="EYtextitalic" xfId="24861"/>
    <cellStyle name="EYTotal" xfId="24862"/>
    <cellStyle name="EYTotal 2" xfId="24863"/>
    <cellStyle name="EYTotal 2 2" xfId="24864"/>
    <cellStyle name="EYTotal 2 2 2" xfId="24865"/>
    <cellStyle name="EYTotal 2 3" xfId="24866"/>
    <cellStyle name="EYTotal 2 3 2" xfId="24867"/>
    <cellStyle name="EYTotal 2 4" xfId="24868"/>
    <cellStyle name="EYTotal 2 4 2" xfId="24869"/>
    <cellStyle name="EYTotal 2 5" xfId="24870"/>
    <cellStyle name="EYTotal 2 5 2" xfId="24871"/>
    <cellStyle name="EYTotal 2 6" xfId="24872"/>
    <cellStyle name="EYTotal 3" xfId="24873"/>
    <cellStyle name="EYTotal 3 2" xfId="24874"/>
    <cellStyle name="EYTotal 3 2 2" xfId="24875"/>
    <cellStyle name="EYTotal 3 3" xfId="24876"/>
    <cellStyle name="EYTotal 3 3 2" xfId="24877"/>
    <cellStyle name="EYTotal 3 4" xfId="24878"/>
    <cellStyle name="EYTotal 3 4 2" xfId="24879"/>
    <cellStyle name="EYTotal 3 5" xfId="24880"/>
    <cellStyle name="EYTotal 4" xfId="24881"/>
    <cellStyle name="EYTotal 4 2" xfId="24882"/>
    <cellStyle name="EYTotal 5" xfId="24883"/>
    <cellStyle name="EYTotal 5 2" xfId="24884"/>
    <cellStyle name="EYTotal 6" xfId="24885"/>
    <cellStyle name="EYTotal 6 2" xfId="24886"/>
    <cellStyle name="EYTotal 7" xfId="24887"/>
    <cellStyle name="EYWIP" xfId="24888"/>
    <cellStyle name="FAS Input Currency" xfId="24889"/>
    <cellStyle name="FAS Input Date" xfId="24890"/>
    <cellStyle name="FAS Input Multiple" xfId="24891"/>
    <cellStyle name="FAS Input Number" xfId="24892"/>
    <cellStyle name="FAS Input Percentage" xfId="24893"/>
    <cellStyle name="FAS Input Title / Name" xfId="24894"/>
    <cellStyle name="FAS Input Year" xfId="24895"/>
    <cellStyle name="FASI Currency" xfId="24896"/>
    <cellStyle name="FASI Date" xfId="24897"/>
    <cellStyle name="FASI Heading 1" xfId="24898"/>
    <cellStyle name="FASI Heading 2" xfId="24899"/>
    <cellStyle name="FASI Heading 3" xfId="24900"/>
    <cellStyle name="FASI Heading 4" xfId="24901"/>
    <cellStyle name="FASI Multiple" xfId="24902"/>
    <cellStyle name="FASI Number" xfId="24903"/>
    <cellStyle name="FASI Percentage" xfId="24904"/>
    <cellStyle name="FASI Sheet Title" xfId="24905"/>
    <cellStyle name="FASI Title / Name" xfId="24906"/>
    <cellStyle name="FASO Company Name" xfId="24907"/>
    <cellStyle name="FASO Currency" xfId="24908"/>
    <cellStyle name="FASO Date" xfId="24909"/>
    <cellStyle name="FASO Heading 1" xfId="24910"/>
    <cellStyle name="FASO Heading 2" xfId="24911"/>
    <cellStyle name="FASO Heading 3" xfId="24912"/>
    <cellStyle name="FASO Heading 4" xfId="24913"/>
    <cellStyle name="FASO Link Cell" xfId="24914"/>
    <cellStyle name="FASO Multiple" xfId="24915"/>
    <cellStyle name="FASO Number" xfId="24916"/>
    <cellStyle name="FASO Percentage" xfId="24917"/>
    <cellStyle name="FASO Title / Name" xfId="24918"/>
    <cellStyle name="FASO Year" xfId="24919"/>
    <cellStyle name="FinYr" xfId="24920"/>
    <cellStyle name="Flag" xfId="24921"/>
    <cellStyle name="Flag 2" xfId="24922"/>
    <cellStyle name="Flag 2 2" xfId="24923"/>
    <cellStyle name="Flag 2 2 2" xfId="24924"/>
    <cellStyle name="Flag 2 3" xfId="24925"/>
    <cellStyle name="Flag 3" xfId="24926"/>
    <cellStyle name="Flag 3 2" xfId="24927"/>
    <cellStyle name="Flag 4" xfId="24928"/>
    <cellStyle name="Footnote" xfId="24929"/>
    <cellStyle name="Forecast Cell Column Heading" xfId="24930"/>
    <cellStyle name="Forecast Cell Column Heading 2" xfId="24931"/>
    <cellStyle name="Forecast Currency" xfId="24932"/>
    <cellStyle name="Forecast Date" xfId="24933"/>
    <cellStyle name="Forecast Multiple" xfId="24934"/>
    <cellStyle name="Forecast Number" xfId="24935"/>
    <cellStyle name="Forecast Percentage" xfId="24936"/>
    <cellStyle name="Forecast Period Title" xfId="24937"/>
    <cellStyle name="Forecast Year" xfId="24938"/>
    <cellStyle name="Formula change" xfId="24939"/>
    <cellStyle name="Formula change 2" xfId="24940"/>
    <cellStyle name="FSI Commencement Date" xfId="24941"/>
    <cellStyle name="FSI Currency" xfId="24942"/>
    <cellStyle name="FSI Heading 1" xfId="24943"/>
    <cellStyle name="FSI Heading 2" xfId="24944"/>
    <cellStyle name="FSI Heading 3" xfId="24945"/>
    <cellStyle name="FSI Heading 4" xfId="24946"/>
    <cellStyle name="FSI Multiple" xfId="24947"/>
    <cellStyle name="FSI Number" xfId="24948"/>
    <cellStyle name="FSI Percentage" xfId="24949"/>
    <cellStyle name="FSI Sheet Title" xfId="24950"/>
    <cellStyle name="FSO Company Name" xfId="24951"/>
    <cellStyle name="FSO Currency" xfId="24952"/>
    <cellStyle name="FSO Date" xfId="24953"/>
    <cellStyle name="FSO Heading 1" xfId="24954"/>
    <cellStyle name="FSO Heading 2" xfId="24955"/>
    <cellStyle name="FSO Heading 3" xfId="24956"/>
    <cellStyle name="FSO Heading 4" xfId="24957"/>
    <cellStyle name="FSO Multiple" xfId="24958"/>
    <cellStyle name="FSO Number" xfId="24959"/>
    <cellStyle name="FSO Percentage" xfId="24960"/>
    <cellStyle name="FSO Period Title" xfId="24961"/>
    <cellStyle name="FSO Year" xfId="24962"/>
    <cellStyle name="FSOA Currency" xfId="24963"/>
    <cellStyle name="FSOA Date" xfId="24964"/>
    <cellStyle name="FSOA Multiple" xfId="24965"/>
    <cellStyle name="FSOA Number" xfId="24966"/>
    <cellStyle name="FSOA Percentage" xfId="24967"/>
    <cellStyle name="FSOA Title / Name" xfId="24968"/>
    <cellStyle name="General" xfId="24969"/>
    <cellStyle name="Good 10" xfId="13658"/>
    <cellStyle name="Good 11" xfId="13659"/>
    <cellStyle name="Good 12" xfId="13660"/>
    <cellStyle name="Good 13" xfId="13661"/>
    <cellStyle name="Good 14" xfId="13662"/>
    <cellStyle name="Good 14 2" xfId="13663"/>
    <cellStyle name="Good 14 3" xfId="13664"/>
    <cellStyle name="Good 15" xfId="13665"/>
    <cellStyle name="Good 16" xfId="13666"/>
    <cellStyle name="Good 17" xfId="13667"/>
    <cellStyle name="Good 18" xfId="13668"/>
    <cellStyle name="Good 19" xfId="13669"/>
    <cellStyle name="Good 2" xfId="13670"/>
    <cellStyle name="Good 2 10" xfId="13671"/>
    <cellStyle name="Good 2 10 10" xfId="13672"/>
    <cellStyle name="Good 2 10 2" xfId="13673"/>
    <cellStyle name="Good 2 10 2 10" xfId="13674"/>
    <cellStyle name="Good 2 10 2 2" xfId="13675"/>
    <cellStyle name="Good 2 10 2 3" xfId="13676"/>
    <cellStyle name="Good 2 10 2 4" xfId="13677"/>
    <cellStyle name="Good 2 10 2 5" xfId="13678"/>
    <cellStyle name="Good 2 10 2 6" xfId="13679"/>
    <cellStyle name="Good 2 10 2 7" xfId="13680"/>
    <cellStyle name="Good 2 10 2 8" xfId="13681"/>
    <cellStyle name="Good 2 10 2 9" xfId="13682"/>
    <cellStyle name="Good 2 10 3" xfId="13683"/>
    <cellStyle name="Good 2 10 4" xfId="13684"/>
    <cellStyle name="Good 2 10 5" xfId="13685"/>
    <cellStyle name="Good 2 10 6" xfId="13686"/>
    <cellStyle name="Good 2 10 7" xfId="13687"/>
    <cellStyle name="Good 2 10 8" xfId="13688"/>
    <cellStyle name="Good 2 10 9" xfId="13689"/>
    <cellStyle name="Good 2 11" xfId="13690"/>
    <cellStyle name="Good 2 11 10" xfId="13691"/>
    <cellStyle name="Good 2 11 2" xfId="13692"/>
    <cellStyle name="Good 2 11 2 10" xfId="13693"/>
    <cellStyle name="Good 2 11 2 2" xfId="13694"/>
    <cellStyle name="Good 2 11 2 3" xfId="13695"/>
    <cellStyle name="Good 2 11 2 4" xfId="13696"/>
    <cellStyle name="Good 2 11 2 5" xfId="13697"/>
    <cellStyle name="Good 2 11 2 6" xfId="13698"/>
    <cellStyle name="Good 2 11 2 7" xfId="13699"/>
    <cellStyle name="Good 2 11 2 8" xfId="13700"/>
    <cellStyle name="Good 2 11 2 9" xfId="13701"/>
    <cellStyle name="Good 2 11 3" xfId="13702"/>
    <cellStyle name="Good 2 11 4" xfId="13703"/>
    <cellStyle name="Good 2 11 5" xfId="13704"/>
    <cellStyle name="Good 2 11 6" xfId="13705"/>
    <cellStyle name="Good 2 11 7" xfId="13706"/>
    <cellStyle name="Good 2 11 8" xfId="13707"/>
    <cellStyle name="Good 2 11 9" xfId="13708"/>
    <cellStyle name="Good 2 12" xfId="13709"/>
    <cellStyle name="Good 2 13" xfId="13710"/>
    <cellStyle name="Good 2 14" xfId="13711"/>
    <cellStyle name="Good 2 15" xfId="13712"/>
    <cellStyle name="Good 2 16" xfId="13713"/>
    <cellStyle name="Good 2 17" xfId="13714"/>
    <cellStyle name="Good 2 18" xfId="13715"/>
    <cellStyle name="Good 2 2" xfId="13716"/>
    <cellStyle name="Good 2 2 10" xfId="13717"/>
    <cellStyle name="Good 2 2 11" xfId="13718"/>
    <cellStyle name="Good 2 2 12" xfId="13719"/>
    <cellStyle name="Good 2 2 12 10" xfId="13720"/>
    <cellStyle name="Good 2 2 12 2" xfId="13721"/>
    <cellStyle name="Good 2 2 12 3" xfId="13722"/>
    <cellStyle name="Good 2 2 12 4" xfId="13723"/>
    <cellStyle name="Good 2 2 12 5" xfId="13724"/>
    <cellStyle name="Good 2 2 12 6" xfId="13725"/>
    <cellStyle name="Good 2 2 12 7" xfId="13726"/>
    <cellStyle name="Good 2 2 12 8" xfId="13727"/>
    <cellStyle name="Good 2 2 12 9" xfId="13728"/>
    <cellStyle name="Good 2 2 13" xfId="13729"/>
    <cellStyle name="Good 2 2 14" xfId="13730"/>
    <cellStyle name="Good 2 2 15" xfId="13731"/>
    <cellStyle name="Good 2 2 16" xfId="13732"/>
    <cellStyle name="Good 2 2 17" xfId="13733"/>
    <cellStyle name="Good 2 2 18" xfId="13734"/>
    <cellStyle name="Good 2 2 19" xfId="13735"/>
    <cellStyle name="Good 2 2 2" xfId="13736"/>
    <cellStyle name="Good 2 2 2 2" xfId="13737"/>
    <cellStyle name="Good 2 2 2 2 10" xfId="13738"/>
    <cellStyle name="Good 2 2 2 2 11" xfId="13739"/>
    <cellStyle name="Good 2 2 2 2 12" xfId="13740"/>
    <cellStyle name="Good 2 2 2 2 13" xfId="13741"/>
    <cellStyle name="Good 2 2 2 2 14" xfId="13742"/>
    <cellStyle name="Good 2 2 2 2 2" xfId="13743"/>
    <cellStyle name="Good 2 2 2 2 2 2" xfId="13744"/>
    <cellStyle name="Good 2 2 2 2 3" xfId="13745"/>
    <cellStyle name="Good 2 2 2 2 4" xfId="13746"/>
    <cellStyle name="Good 2 2 2 2 5" xfId="13747"/>
    <cellStyle name="Good 2 2 2 2 6" xfId="13748"/>
    <cellStyle name="Good 2 2 2 2 6 10" xfId="13749"/>
    <cellStyle name="Good 2 2 2 2 6 2" xfId="13750"/>
    <cellStyle name="Good 2 2 2 2 6 3" xfId="13751"/>
    <cellStyle name="Good 2 2 2 2 6 4" xfId="13752"/>
    <cellStyle name="Good 2 2 2 2 6 5" xfId="13753"/>
    <cellStyle name="Good 2 2 2 2 6 6" xfId="13754"/>
    <cellStyle name="Good 2 2 2 2 6 7" xfId="13755"/>
    <cellStyle name="Good 2 2 2 2 6 8" xfId="13756"/>
    <cellStyle name="Good 2 2 2 2 6 9" xfId="13757"/>
    <cellStyle name="Good 2 2 2 2 7" xfId="13758"/>
    <cellStyle name="Good 2 2 2 2 8" xfId="13759"/>
    <cellStyle name="Good 2 2 2 2 9" xfId="13760"/>
    <cellStyle name="Good 2 2 2 3" xfId="13761"/>
    <cellStyle name="Good 2 2 2 3 10" xfId="13762"/>
    <cellStyle name="Good 2 2 2 3 11" xfId="13763"/>
    <cellStyle name="Good 2 2 2 3 2" xfId="13764"/>
    <cellStyle name="Good 2 2 2 3 3" xfId="13765"/>
    <cellStyle name="Good 2 2 2 3 4" xfId="13766"/>
    <cellStyle name="Good 2 2 2 3 5" xfId="13767"/>
    <cellStyle name="Good 2 2 2 3 6" xfId="13768"/>
    <cellStyle name="Good 2 2 2 3 7" xfId="13769"/>
    <cellStyle name="Good 2 2 2 3 8" xfId="13770"/>
    <cellStyle name="Good 2 2 2 3 9" xfId="13771"/>
    <cellStyle name="Good 2 2 2 4" xfId="13772"/>
    <cellStyle name="Good 2 2 2 4 10" xfId="13773"/>
    <cellStyle name="Good 2 2 2 4 2" xfId="13774"/>
    <cellStyle name="Good 2 2 2 4 2 10" xfId="13775"/>
    <cellStyle name="Good 2 2 2 4 2 2" xfId="13776"/>
    <cellStyle name="Good 2 2 2 4 2 3" xfId="13777"/>
    <cellStyle name="Good 2 2 2 4 2 4" xfId="13778"/>
    <cellStyle name="Good 2 2 2 4 2 5" xfId="13779"/>
    <cellStyle name="Good 2 2 2 4 2 6" xfId="13780"/>
    <cellStyle name="Good 2 2 2 4 2 7" xfId="13781"/>
    <cellStyle name="Good 2 2 2 4 2 8" xfId="13782"/>
    <cellStyle name="Good 2 2 2 4 2 9" xfId="13783"/>
    <cellStyle name="Good 2 2 2 4 3" xfId="13784"/>
    <cellStyle name="Good 2 2 2 4 4" xfId="13785"/>
    <cellStyle name="Good 2 2 2 4 5" xfId="13786"/>
    <cellStyle name="Good 2 2 2 4 6" xfId="13787"/>
    <cellStyle name="Good 2 2 2 4 7" xfId="13788"/>
    <cellStyle name="Good 2 2 2 4 8" xfId="13789"/>
    <cellStyle name="Good 2 2 2 4 9" xfId="13790"/>
    <cellStyle name="Good 2 2 2 5" xfId="13791"/>
    <cellStyle name="Good 2 2 2 5 10" xfId="13792"/>
    <cellStyle name="Good 2 2 2 5 2" xfId="13793"/>
    <cellStyle name="Good 2 2 2 5 2 10" xfId="13794"/>
    <cellStyle name="Good 2 2 2 5 2 2" xfId="13795"/>
    <cellStyle name="Good 2 2 2 5 2 3" xfId="13796"/>
    <cellStyle name="Good 2 2 2 5 2 4" xfId="13797"/>
    <cellStyle name="Good 2 2 2 5 2 5" xfId="13798"/>
    <cellStyle name="Good 2 2 2 5 2 6" xfId="13799"/>
    <cellStyle name="Good 2 2 2 5 2 7" xfId="13800"/>
    <cellStyle name="Good 2 2 2 5 2 8" xfId="13801"/>
    <cellStyle name="Good 2 2 2 5 2 9" xfId="13802"/>
    <cellStyle name="Good 2 2 2 5 3" xfId="13803"/>
    <cellStyle name="Good 2 2 2 5 4" xfId="13804"/>
    <cellStyle name="Good 2 2 2 5 5" xfId="13805"/>
    <cellStyle name="Good 2 2 2 5 6" xfId="13806"/>
    <cellStyle name="Good 2 2 2 5 7" xfId="13807"/>
    <cellStyle name="Good 2 2 2 5 8" xfId="13808"/>
    <cellStyle name="Good 2 2 2 5 9" xfId="13809"/>
    <cellStyle name="Good 2 2 20" xfId="13810"/>
    <cellStyle name="Good 2 2 3" xfId="13811"/>
    <cellStyle name="Good 2 2 4" xfId="13812"/>
    <cellStyle name="Good 2 2 5" xfId="13813"/>
    <cellStyle name="Good 2 2 6" xfId="13814"/>
    <cellStyle name="Good 2 2 7" xfId="13815"/>
    <cellStyle name="Good 2 2 8" xfId="13816"/>
    <cellStyle name="Good 2 2 9" xfId="13817"/>
    <cellStyle name="Good 2 2 9 2" xfId="13818"/>
    <cellStyle name="Good 2 3" xfId="13819"/>
    <cellStyle name="Good 2 3 2" xfId="13820"/>
    <cellStyle name="Good 2 3 2 10" xfId="13821"/>
    <cellStyle name="Good 2 3 2 2" xfId="13822"/>
    <cellStyle name="Good 2 3 2 2 10" xfId="13823"/>
    <cellStyle name="Good 2 3 2 2 2" xfId="13824"/>
    <cellStyle name="Good 2 3 2 2 3" xfId="13825"/>
    <cellStyle name="Good 2 3 2 2 4" xfId="13826"/>
    <cellStyle name="Good 2 3 2 2 5" xfId="13827"/>
    <cellStyle name="Good 2 3 2 2 6" xfId="13828"/>
    <cellStyle name="Good 2 3 2 2 7" xfId="13829"/>
    <cellStyle name="Good 2 3 2 2 8" xfId="13830"/>
    <cellStyle name="Good 2 3 2 2 9" xfId="13831"/>
    <cellStyle name="Good 2 3 2 3" xfId="13832"/>
    <cellStyle name="Good 2 3 2 4" xfId="13833"/>
    <cellStyle name="Good 2 3 2 5" xfId="13834"/>
    <cellStyle name="Good 2 3 2 6" xfId="13835"/>
    <cellStyle name="Good 2 3 2 7" xfId="13836"/>
    <cellStyle name="Good 2 3 2 8" xfId="13837"/>
    <cellStyle name="Good 2 3 2 9" xfId="13838"/>
    <cellStyle name="Good 2 4" xfId="13839"/>
    <cellStyle name="Good 2 4 10" xfId="13840"/>
    <cellStyle name="Good 2 4 2" xfId="13841"/>
    <cellStyle name="Good 2 4 2 10" xfId="13842"/>
    <cellStyle name="Good 2 4 2 2" xfId="13843"/>
    <cellStyle name="Good 2 4 2 3" xfId="13844"/>
    <cellStyle name="Good 2 4 2 4" xfId="13845"/>
    <cellStyle name="Good 2 4 2 5" xfId="13846"/>
    <cellStyle name="Good 2 4 2 6" xfId="13847"/>
    <cellStyle name="Good 2 4 2 7" xfId="13848"/>
    <cellStyle name="Good 2 4 2 8" xfId="13849"/>
    <cellStyle name="Good 2 4 2 9" xfId="13850"/>
    <cellStyle name="Good 2 4 3" xfId="13851"/>
    <cellStyle name="Good 2 4 4" xfId="13852"/>
    <cellStyle name="Good 2 4 5" xfId="13853"/>
    <cellStyle name="Good 2 4 6" xfId="13854"/>
    <cellStyle name="Good 2 4 7" xfId="13855"/>
    <cellStyle name="Good 2 4 8" xfId="13856"/>
    <cellStyle name="Good 2 4 9" xfId="13857"/>
    <cellStyle name="Good 2 5" xfId="13858"/>
    <cellStyle name="Good 2 5 10" xfId="13859"/>
    <cellStyle name="Good 2 5 2" xfId="13860"/>
    <cellStyle name="Good 2 5 2 10" xfId="13861"/>
    <cellStyle name="Good 2 5 2 2" xfId="13862"/>
    <cellStyle name="Good 2 5 2 3" xfId="13863"/>
    <cellStyle name="Good 2 5 2 4" xfId="13864"/>
    <cellStyle name="Good 2 5 2 5" xfId="13865"/>
    <cellStyle name="Good 2 5 2 6" xfId="13866"/>
    <cellStyle name="Good 2 5 2 7" xfId="13867"/>
    <cellStyle name="Good 2 5 2 8" xfId="13868"/>
    <cellStyle name="Good 2 5 2 9" xfId="13869"/>
    <cellStyle name="Good 2 5 3" xfId="13870"/>
    <cellStyle name="Good 2 5 4" xfId="13871"/>
    <cellStyle name="Good 2 5 5" xfId="13872"/>
    <cellStyle name="Good 2 5 6" xfId="13873"/>
    <cellStyle name="Good 2 5 7" xfId="13874"/>
    <cellStyle name="Good 2 5 8" xfId="13875"/>
    <cellStyle name="Good 2 5 9" xfId="13876"/>
    <cellStyle name="Good 2 6" xfId="13877"/>
    <cellStyle name="Good 2 6 10" xfId="13878"/>
    <cellStyle name="Good 2 6 2" xfId="13879"/>
    <cellStyle name="Good 2 6 2 10" xfId="13880"/>
    <cellStyle name="Good 2 6 2 2" xfId="13881"/>
    <cellStyle name="Good 2 6 2 3" xfId="13882"/>
    <cellStyle name="Good 2 6 2 4" xfId="13883"/>
    <cellStyle name="Good 2 6 2 5" xfId="13884"/>
    <cellStyle name="Good 2 6 2 6" xfId="13885"/>
    <cellStyle name="Good 2 6 2 7" xfId="13886"/>
    <cellStyle name="Good 2 6 2 8" xfId="13887"/>
    <cellStyle name="Good 2 6 2 9" xfId="13888"/>
    <cellStyle name="Good 2 6 3" xfId="13889"/>
    <cellStyle name="Good 2 6 4" xfId="13890"/>
    <cellStyle name="Good 2 6 5" xfId="13891"/>
    <cellStyle name="Good 2 6 6" xfId="13892"/>
    <cellStyle name="Good 2 6 7" xfId="13893"/>
    <cellStyle name="Good 2 6 8" xfId="13894"/>
    <cellStyle name="Good 2 6 9" xfId="13895"/>
    <cellStyle name="Good 2 7" xfId="13896"/>
    <cellStyle name="Good 2 7 10" xfId="13897"/>
    <cellStyle name="Good 2 7 2" xfId="13898"/>
    <cellStyle name="Good 2 7 2 10" xfId="13899"/>
    <cellStyle name="Good 2 7 2 2" xfId="13900"/>
    <cellStyle name="Good 2 7 2 3" xfId="13901"/>
    <cellStyle name="Good 2 7 2 4" xfId="13902"/>
    <cellStyle name="Good 2 7 2 5" xfId="13903"/>
    <cellStyle name="Good 2 7 2 6" xfId="13904"/>
    <cellStyle name="Good 2 7 2 7" xfId="13905"/>
    <cellStyle name="Good 2 7 2 8" xfId="13906"/>
    <cellStyle name="Good 2 7 2 9" xfId="13907"/>
    <cellStyle name="Good 2 7 3" xfId="13908"/>
    <cellStyle name="Good 2 7 4" xfId="13909"/>
    <cellStyle name="Good 2 7 5" xfId="13910"/>
    <cellStyle name="Good 2 7 6" xfId="13911"/>
    <cellStyle name="Good 2 7 7" xfId="13912"/>
    <cellStyle name="Good 2 7 8" xfId="13913"/>
    <cellStyle name="Good 2 7 9" xfId="13914"/>
    <cellStyle name="Good 2 8" xfId="13915"/>
    <cellStyle name="Good 2 8 10" xfId="13916"/>
    <cellStyle name="Good 2 8 2" xfId="13917"/>
    <cellStyle name="Good 2 8 2 10" xfId="13918"/>
    <cellStyle name="Good 2 8 2 2" xfId="13919"/>
    <cellStyle name="Good 2 8 2 3" xfId="13920"/>
    <cellStyle name="Good 2 8 2 4" xfId="13921"/>
    <cellStyle name="Good 2 8 2 5" xfId="13922"/>
    <cellStyle name="Good 2 8 2 6" xfId="13923"/>
    <cellStyle name="Good 2 8 2 7" xfId="13924"/>
    <cellStyle name="Good 2 8 2 8" xfId="13925"/>
    <cellStyle name="Good 2 8 2 9" xfId="13926"/>
    <cellStyle name="Good 2 8 3" xfId="13927"/>
    <cellStyle name="Good 2 8 4" xfId="13928"/>
    <cellStyle name="Good 2 8 5" xfId="13929"/>
    <cellStyle name="Good 2 8 6" xfId="13930"/>
    <cellStyle name="Good 2 8 7" xfId="13931"/>
    <cellStyle name="Good 2 8 8" xfId="13932"/>
    <cellStyle name="Good 2 8 9" xfId="13933"/>
    <cellStyle name="Good 2 9" xfId="13934"/>
    <cellStyle name="Good 2 9 10" xfId="13935"/>
    <cellStyle name="Good 2 9 11" xfId="13936"/>
    <cellStyle name="Good 2 9 2" xfId="13937"/>
    <cellStyle name="Good 2 9 3" xfId="13938"/>
    <cellStyle name="Good 2 9 4" xfId="13939"/>
    <cellStyle name="Good 2 9 5" xfId="13940"/>
    <cellStyle name="Good 2 9 6" xfId="13941"/>
    <cellStyle name="Good 2 9 7" xfId="13942"/>
    <cellStyle name="Good 2 9 8" xfId="13943"/>
    <cellStyle name="Good 2 9 9" xfId="13944"/>
    <cellStyle name="Good 20" xfId="13945"/>
    <cellStyle name="Good 21" xfId="13946"/>
    <cellStyle name="Good 22" xfId="13947"/>
    <cellStyle name="Good 3" xfId="13948"/>
    <cellStyle name="Good 3 10" xfId="13949"/>
    <cellStyle name="Good 3 11" xfId="13950"/>
    <cellStyle name="Good 3 12" xfId="13951"/>
    <cellStyle name="Good 3 13" xfId="13952"/>
    <cellStyle name="Good 3 14" xfId="13953"/>
    <cellStyle name="Good 3 15" xfId="13954"/>
    <cellStyle name="Good 3 16" xfId="13955"/>
    <cellStyle name="Good 3 17" xfId="13956"/>
    <cellStyle name="Good 3 2" xfId="13957"/>
    <cellStyle name="Good 3 2 2" xfId="13958"/>
    <cellStyle name="Good 3 2 2 10" xfId="13959"/>
    <cellStyle name="Good 3 2 2 2" xfId="13960"/>
    <cellStyle name="Good 3 2 2 2 10" xfId="13961"/>
    <cellStyle name="Good 3 2 2 2 2" xfId="13962"/>
    <cellStyle name="Good 3 2 2 2 3" xfId="13963"/>
    <cellStyle name="Good 3 2 2 2 4" xfId="13964"/>
    <cellStyle name="Good 3 2 2 2 5" xfId="13965"/>
    <cellStyle name="Good 3 2 2 2 6" xfId="13966"/>
    <cellStyle name="Good 3 2 2 2 7" xfId="13967"/>
    <cellStyle name="Good 3 2 2 2 8" xfId="13968"/>
    <cellStyle name="Good 3 2 2 2 9" xfId="13969"/>
    <cellStyle name="Good 3 2 2 3" xfId="13970"/>
    <cellStyle name="Good 3 2 2 4" xfId="13971"/>
    <cellStyle name="Good 3 2 2 5" xfId="13972"/>
    <cellStyle name="Good 3 2 2 6" xfId="13973"/>
    <cellStyle name="Good 3 2 2 7" xfId="13974"/>
    <cellStyle name="Good 3 2 2 8" xfId="13975"/>
    <cellStyle name="Good 3 2 2 9" xfId="13976"/>
    <cellStyle name="Good 3 3" xfId="13977"/>
    <cellStyle name="Good 3 3 10" xfId="13978"/>
    <cellStyle name="Good 3 3 2" xfId="13979"/>
    <cellStyle name="Good 3 3 2 10" xfId="13980"/>
    <cellStyle name="Good 3 3 2 2" xfId="13981"/>
    <cellStyle name="Good 3 3 2 3" xfId="13982"/>
    <cellStyle name="Good 3 3 2 4" xfId="13983"/>
    <cellStyle name="Good 3 3 2 5" xfId="13984"/>
    <cellStyle name="Good 3 3 2 6" xfId="13985"/>
    <cellStyle name="Good 3 3 2 7" xfId="13986"/>
    <cellStyle name="Good 3 3 2 8" xfId="13987"/>
    <cellStyle name="Good 3 3 2 9" xfId="13988"/>
    <cellStyle name="Good 3 3 3" xfId="13989"/>
    <cellStyle name="Good 3 3 4" xfId="13990"/>
    <cellStyle name="Good 3 3 5" xfId="13991"/>
    <cellStyle name="Good 3 3 6" xfId="13992"/>
    <cellStyle name="Good 3 3 7" xfId="13993"/>
    <cellStyle name="Good 3 3 8" xfId="13994"/>
    <cellStyle name="Good 3 3 9" xfId="13995"/>
    <cellStyle name="Good 3 4" xfId="13996"/>
    <cellStyle name="Good 3 4 10" xfId="13997"/>
    <cellStyle name="Good 3 4 2" xfId="13998"/>
    <cellStyle name="Good 3 4 2 10" xfId="13999"/>
    <cellStyle name="Good 3 4 2 2" xfId="14000"/>
    <cellStyle name="Good 3 4 2 3" xfId="14001"/>
    <cellStyle name="Good 3 4 2 4" xfId="14002"/>
    <cellStyle name="Good 3 4 2 5" xfId="14003"/>
    <cellStyle name="Good 3 4 2 6" xfId="14004"/>
    <cellStyle name="Good 3 4 2 7" xfId="14005"/>
    <cellStyle name="Good 3 4 2 8" xfId="14006"/>
    <cellStyle name="Good 3 4 2 9" xfId="14007"/>
    <cellStyle name="Good 3 4 3" xfId="14008"/>
    <cellStyle name="Good 3 4 4" xfId="14009"/>
    <cellStyle name="Good 3 4 5" xfId="14010"/>
    <cellStyle name="Good 3 4 6" xfId="14011"/>
    <cellStyle name="Good 3 4 7" xfId="14012"/>
    <cellStyle name="Good 3 4 8" xfId="14013"/>
    <cellStyle name="Good 3 4 9" xfId="14014"/>
    <cellStyle name="Good 3 5" xfId="14015"/>
    <cellStyle name="Good 3 5 10" xfId="14016"/>
    <cellStyle name="Good 3 5 2" xfId="14017"/>
    <cellStyle name="Good 3 5 2 10" xfId="14018"/>
    <cellStyle name="Good 3 5 2 2" xfId="14019"/>
    <cellStyle name="Good 3 5 2 3" xfId="14020"/>
    <cellStyle name="Good 3 5 2 4" xfId="14021"/>
    <cellStyle name="Good 3 5 2 5" xfId="14022"/>
    <cellStyle name="Good 3 5 2 6" xfId="14023"/>
    <cellStyle name="Good 3 5 2 7" xfId="14024"/>
    <cellStyle name="Good 3 5 2 8" xfId="14025"/>
    <cellStyle name="Good 3 5 2 9" xfId="14026"/>
    <cellStyle name="Good 3 5 3" xfId="14027"/>
    <cellStyle name="Good 3 5 4" xfId="14028"/>
    <cellStyle name="Good 3 5 5" xfId="14029"/>
    <cellStyle name="Good 3 5 6" xfId="14030"/>
    <cellStyle name="Good 3 5 7" xfId="14031"/>
    <cellStyle name="Good 3 5 8" xfId="14032"/>
    <cellStyle name="Good 3 5 9" xfId="14033"/>
    <cellStyle name="Good 3 6" xfId="14034"/>
    <cellStyle name="Good 3 6 10" xfId="14035"/>
    <cellStyle name="Good 3 6 2" xfId="14036"/>
    <cellStyle name="Good 3 6 2 10" xfId="14037"/>
    <cellStyle name="Good 3 6 2 2" xfId="14038"/>
    <cellStyle name="Good 3 6 2 3" xfId="14039"/>
    <cellStyle name="Good 3 6 2 4" xfId="14040"/>
    <cellStyle name="Good 3 6 2 5" xfId="14041"/>
    <cellStyle name="Good 3 6 2 6" xfId="14042"/>
    <cellStyle name="Good 3 6 2 7" xfId="14043"/>
    <cellStyle name="Good 3 6 2 8" xfId="14044"/>
    <cellStyle name="Good 3 6 2 9" xfId="14045"/>
    <cellStyle name="Good 3 6 3" xfId="14046"/>
    <cellStyle name="Good 3 6 4" xfId="14047"/>
    <cellStyle name="Good 3 6 5" xfId="14048"/>
    <cellStyle name="Good 3 6 6" xfId="14049"/>
    <cellStyle name="Good 3 6 7" xfId="14050"/>
    <cellStyle name="Good 3 6 8" xfId="14051"/>
    <cellStyle name="Good 3 6 9" xfId="14052"/>
    <cellStyle name="Good 3 7" xfId="14053"/>
    <cellStyle name="Good 3 7 10" xfId="14054"/>
    <cellStyle name="Good 3 7 2" xfId="14055"/>
    <cellStyle name="Good 3 7 2 10" xfId="14056"/>
    <cellStyle name="Good 3 7 2 2" xfId="14057"/>
    <cellStyle name="Good 3 7 2 3" xfId="14058"/>
    <cellStyle name="Good 3 7 2 4" xfId="14059"/>
    <cellStyle name="Good 3 7 2 5" xfId="14060"/>
    <cellStyle name="Good 3 7 2 6" xfId="14061"/>
    <cellStyle name="Good 3 7 2 7" xfId="14062"/>
    <cellStyle name="Good 3 7 2 8" xfId="14063"/>
    <cellStyle name="Good 3 7 2 9" xfId="14064"/>
    <cellStyle name="Good 3 7 3" xfId="14065"/>
    <cellStyle name="Good 3 7 4" xfId="14066"/>
    <cellStyle name="Good 3 7 5" xfId="14067"/>
    <cellStyle name="Good 3 7 6" xfId="14068"/>
    <cellStyle name="Good 3 7 7" xfId="14069"/>
    <cellStyle name="Good 3 7 8" xfId="14070"/>
    <cellStyle name="Good 3 7 9" xfId="14071"/>
    <cellStyle name="Good 3 8" xfId="14072"/>
    <cellStyle name="Good 3 8 10" xfId="14073"/>
    <cellStyle name="Good 3 8 2" xfId="14074"/>
    <cellStyle name="Good 3 8 2 10" xfId="14075"/>
    <cellStyle name="Good 3 8 2 2" xfId="14076"/>
    <cellStyle name="Good 3 8 2 3" xfId="14077"/>
    <cellStyle name="Good 3 8 2 4" xfId="14078"/>
    <cellStyle name="Good 3 8 2 5" xfId="14079"/>
    <cellStyle name="Good 3 8 2 6" xfId="14080"/>
    <cellStyle name="Good 3 8 2 7" xfId="14081"/>
    <cellStyle name="Good 3 8 2 8" xfId="14082"/>
    <cellStyle name="Good 3 8 2 9" xfId="14083"/>
    <cellStyle name="Good 3 8 3" xfId="14084"/>
    <cellStyle name="Good 3 8 4" xfId="14085"/>
    <cellStyle name="Good 3 8 5" xfId="14086"/>
    <cellStyle name="Good 3 8 6" xfId="14087"/>
    <cellStyle name="Good 3 8 7" xfId="14088"/>
    <cellStyle name="Good 3 8 8" xfId="14089"/>
    <cellStyle name="Good 3 8 9" xfId="14090"/>
    <cellStyle name="Good 3 9" xfId="14091"/>
    <cellStyle name="Good 3 9 10" xfId="14092"/>
    <cellStyle name="Good 3 9 2" xfId="14093"/>
    <cellStyle name="Good 3 9 3" xfId="14094"/>
    <cellStyle name="Good 3 9 4" xfId="14095"/>
    <cellStyle name="Good 3 9 5" xfId="14096"/>
    <cellStyle name="Good 3 9 6" xfId="14097"/>
    <cellStyle name="Good 3 9 7" xfId="14098"/>
    <cellStyle name="Good 3 9 8" xfId="14099"/>
    <cellStyle name="Good 3 9 9" xfId="14100"/>
    <cellStyle name="Good 4" xfId="14101"/>
    <cellStyle name="Good 4 10" xfId="14102"/>
    <cellStyle name="Good 4 2" xfId="14103"/>
    <cellStyle name="Good 4 2 10" xfId="14104"/>
    <cellStyle name="Good 4 2 2" xfId="14105"/>
    <cellStyle name="Good 4 2 3" xfId="14106"/>
    <cellStyle name="Good 4 2 4" xfId="14107"/>
    <cellStyle name="Good 4 2 5" xfId="14108"/>
    <cellStyle name="Good 4 2 6" xfId="14109"/>
    <cellStyle name="Good 4 2 7" xfId="14110"/>
    <cellStyle name="Good 4 2 8" xfId="14111"/>
    <cellStyle name="Good 4 2 9" xfId="14112"/>
    <cellStyle name="Good 4 3" xfId="14113"/>
    <cellStyle name="Good 4 4" xfId="14114"/>
    <cellStyle name="Good 4 5" xfId="14115"/>
    <cellStyle name="Good 4 6" xfId="14116"/>
    <cellStyle name="Good 4 7" xfId="14117"/>
    <cellStyle name="Good 4 8" xfId="14118"/>
    <cellStyle name="Good 4 9" xfId="14119"/>
    <cellStyle name="Good 5" xfId="14120"/>
    <cellStyle name="Good 5 10" xfId="14121"/>
    <cellStyle name="Good 5 11" xfId="14122"/>
    <cellStyle name="Good 5 2" xfId="14123"/>
    <cellStyle name="Good 5 3" xfId="14124"/>
    <cellStyle name="Good 5 3 10" xfId="14125"/>
    <cellStyle name="Good 5 3 2" xfId="14126"/>
    <cellStyle name="Good 5 3 3" xfId="14127"/>
    <cellStyle name="Good 5 3 4" xfId="14128"/>
    <cellStyle name="Good 5 3 5" xfId="14129"/>
    <cellStyle name="Good 5 3 6" xfId="14130"/>
    <cellStyle name="Good 5 3 7" xfId="14131"/>
    <cellStyle name="Good 5 3 8" xfId="14132"/>
    <cellStyle name="Good 5 3 9" xfId="14133"/>
    <cellStyle name="Good 5 4" xfId="14134"/>
    <cellStyle name="Good 5 5" xfId="14135"/>
    <cellStyle name="Good 5 6" xfId="14136"/>
    <cellStyle name="Good 5 7" xfId="14137"/>
    <cellStyle name="Good 5 8" xfId="14138"/>
    <cellStyle name="Good 5 9" xfId="14139"/>
    <cellStyle name="Good 6" xfId="14140"/>
    <cellStyle name="Good 6 2" xfId="24970"/>
    <cellStyle name="Good 7" xfId="14141"/>
    <cellStyle name="Good 8" xfId="14142"/>
    <cellStyle name="Good 9" xfId="14143"/>
    <cellStyle name="Grey" xfId="24971"/>
    <cellStyle name="Grey 2" xfId="24972"/>
    <cellStyle name="Grey 3" xfId="24973"/>
    <cellStyle name="Grey 4" xfId="24974"/>
    <cellStyle name="Grey 5" xfId="24975"/>
    <cellStyle name="Grey 6" xfId="24976"/>
    <cellStyle name="Grey 7" xfId="24977"/>
    <cellStyle name="Growth Factor" xfId="24978"/>
    <cellStyle name="Hard Percent" xfId="24979"/>
    <cellStyle name="Hash Out" xfId="24980"/>
    <cellStyle name="Hash Out 2" xfId="24981"/>
    <cellStyle name="Hash Out 3" xfId="24982"/>
    <cellStyle name="head11a" xfId="24983"/>
    <cellStyle name="head11b" xfId="24984"/>
    <cellStyle name="head11c" xfId="24985"/>
    <cellStyle name="head14" xfId="24986"/>
    <cellStyle name="headd" xfId="24987"/>
    <cellStyle name="Header" xfId="24988"/>
    <cellStyle name="HEADER 2" xfId="24989"/>
    <cellStyle name="Header_Input" xfId="24990"/>
    <cellStyle name="Header1" xfId="14144"/>
    <cellStyle name="Header1 2" xfId="24991"/>
    <cellStyle name="Header1 3" xfId="24992"/>
    <cellStyle name="Header2" xfId="14145"/>
    <cellStyle name="Header2 2" xfId="24993"/>
    <cellStyle name="Header2 2 2" xfId="24994"/>
    <cellStyle name="Header2 3" xfId="24995"/>
    <cellStyle name="Header2 3 2" xfId="24996"/>
    <cellStyle name="Header3" xfId="14146"/>
    <cellStyle name="Header4" xfId="14147"/>
    <cellStyle name="Header5" xfId="14148"/>
    <cellStyle name="heading" xfId="24997"/>
    <cellStyle name="Heading 1 10" xfId="14149"/>
    <cellStyle name="Heading 1 11" xfId="14150"/>
    <cellStyle name="Heading 1 12" xfId="14151"/>
    <cellStyle name="Heading 1 13" xfId="14152"/>
    <cellStyle name="Heading 1 14" xfId="14153"/>
    <cellStyle name="Heading 1 14 2" xfId="14154"/>
    <cellStyle name="Heading 1 14 3" xfId="14155"/>
    <cellStyle name="Heading 1 15" xfId="14156"/>
    <cellStyle name="Heading 1 16" xfId="14157"/>
    <cellStyle name="Heading 1 17" xfId="14158"/>
    <cellStyle name="Heading 1 18" xfId="14159"/>
    <cellStyle name="Heading 1 19" xfId="14160"/>
    <cellStyle name="Heading 1 2" xfId="14161"/>
    <cellStyle name="Heading 1 2 10" xfId="14162"/>
    <cellStyle name="Heading 1 2 10 10" xfId="14163"/>
    <cellStyle name="Heading 1 2 10 2" xfId="14164"/>
    <cellStyle name="Heading 1 2 10 2 10" xfId="14165"/>
    <cellStyle name="Heading 1 2 10 2 2" xfId="14166"/>
    <cellStyle name="Heading 1 2 10 2 3" xfId="14167"/>
    <cellStyle name="Heading 1 2 10 2 4" xfId="14168"/>
    <cellStyle name="Heading 1 2 10 2 5" xfId="14169"/>
    <cellStyle name="Heading 1 2 10 2 6" xfId="14170"/>
    <cellStyle name="Heading 1 2 10 2 7" xfId="14171"/>
    <cellStyle name="Heading 1 2 10 2 8" xfId="14172"/>
    <cellStyle name="Heading 1 2 10 2 9" xfId="14173"/>
    <cellStyle name="Heading 1 2 10 3" xfId="14174"/>
    <cellStyle name="Heading 1 2 10 4" xfId="14175"/>
    <cellStyle name="Heading 1 2 10 5" xfId="14176"/>
    <cellStyle name="Heading 1 2 10 6" xfId="14177"/>
    <cellStyle name="Heading 1 2 10 7" xfId="14178"/>
    <cellStyle name="Heading 1 2 10 8" xfId="14179"/>
    <cellStyle name="Heading 1 2 10 9" xfId="14180"/>
    <cellStyle name="Heading 1 2 11" xfId="14181"/>
    <cellStyle name="Heading 1 2 11 10" xfId="14182"/>
    <cellStyle name="Heading 1 2 11 2" xfId="14183"/>
    <cellStyle name="Heading 1 2 11 2 10" xfId="14184"/>
    <cellStyle name="Heading 1 2 11 2 2" xfId="14185"/>
    <cellStyle name="Heading 1 2 11 2 3" xfId="14186"/>
    <cellStyle name="Heading 1 2 11 2 4" xfId="14187"/>
    <cellStyle name="Heading 1 2 11 2 5" xfId="14188"/>
    <cellStyle name="Heading 1 2 11 2 6" xfId="14189"/>
    <cellStyle name="Heading 1 2 11 2 7" xfId="14190"/>
    <cellStyle name="Heading 1 2 11 2 8" xfId="14191"/>
    <cellStyle name="Heading 1 2 11 2 9" xfId="14192"/>
    <cellStyle name="Heading 1 2 11 3" xfId="14193"/>
    <cellStyle name="Heading 1 2 11 4" xfId="14194"/>
    <cellStyle name="Heading 1 2 11 5" xfId="14195"/>
    <cellStyle name="Heading 1 2 11 6" xfId="14196"/>
    <cellStyle name="Heading 1 2 11 7" xfId="14197"/>
    <cellStyle name="Heading 1 2 11 8" xfId="14198"/>
    <cellStyle name="Heading 1 2 11 9" xfId="14199"/>
    <cellStyle name="Heading 1 2 12" xfId="14200"/>
    <cellStyle name="Heading 1 2 13" xfId="14201"/>
    <cellStyle name="Heading 1 2 14" xfId="14202"/>
    <cellStyle name="Heading 1 2 15" xfId="14203"/>
    <cellStyle name="Heading 1 2 16" xfId="14204"/>
    <cellStyle name="Heading 1 2 17" xfId="14205"/>
    <cellStyle name="Heading 1 2 18" xfId="14206"/>
    <cellStyle name="Heading 1 2 2" xfId="14207"/>
    <cellStyle name="Heading 1 2 2 10" xfId="14208"/>
    <cellStyle name="Heading 1 2 2 11" xfId="14209"/>
    <cellStyle name="Heading 1 2 2 12" xfId="14210"/>
    <cellStyle name="Heading 1 2 2 12 10" xfId="14211"/>
    <cellStyle name="Heading 1 2 2 12 2" xfId="14212"/>
    <cellStyle name="Heading 1 2 2 12 3" xfId="14213"/>
    <cellStyle name="Heading 1 2 2 12 4" xfId="14214"/>
    <cellStyle name="Heading 1 2 2 12 5" xfId="14215"/>
    <cellStyle name="Heading 1 2 2 12 6" xfId="14216"/>
    <cellStyle name="Heading 1 2 2 12 7" xfId="14217"/>
    <cellStyle name="Heading 1 2 2 12 8" xfId="14218"/>
    <cellStyle name="Heading 1 2 2 12 9" xfId="14219"/>
    <cellStyle name="Heading 1 2 2 13" xfId="14220"/>
    <cellStyle name="Heading 1 2 2 14" xfId="14221"/>
    <cellStyle name="Heading 1 2 2 15" xfId="14222"/>
    <cellStyle name="Heading 1 2 2 16" xfId="14223"/>
    <cellStyle name="Heading 1 2 2 17" xfId="14224"/>
    <cellStyle name="Heading 1 2 2 18" xfId="14225"/>
    <cellStyle name="Heading 1 2 2 19" xfId="14226"/>
    <cellStyle name="Heading 1 2 2 2" xfId="14227"/>
    <cellStyle name="Heading 1 2 2 2 2" xfId="14228"/>
    <cellStyle name="Heading 1 2 2 2 2 10" xfId="14229"/>
    <cellStyle name="Heading 1 2 2 2 2 11" xfId="14230"/>
    <cellStyle name="Heading 1 2 2 2 2 12" xfId="14231"/>
    <cellStyle name="Heading 1 2 2 2 2 13" xfId="14232"/>
    <cellStyle name="Heading 1 2 2 2 2 14" xfId="14233"/>
    <cellStyle name="Heading 1 2 2 2 2 2" xfId="14234"/>
    <cellStyle name="Heading 1 2 2 2 2 2 2" xfId="14235"/>
    <cellStyle name="Heading 1 2 2 2 2 3" xfId="14236"/>
    <cellStyle name="Heading 1 2 2 2 2 4" xfId="14237"/>
    <cellStyle name="Heading 1 2 2 2 2 5" xfId="14238"/>
    <cellStyle name="Heading 1 2 2 2 2 6" xfId="14239"/>
    <cellStyle name="Heading 1 2 2 2 2 6 10" xfId="14240"/>
    <cellStyle name="Heading 1 2 2 2 2 6 2" xfId="14241"/>
    <cellStyle name="Heading 1 2 2 2 2 6 3" xfId="14242"/>
    <cellStyle name="Heading 1 2 2 2 2 6 4" xfId="14243"/>
    <cellStyle name="Heading 1 2 2 2 2 6 5" xfId="14244"/>
    <cellStyle name="Heading 1 2 2 2 2 6 6" xfId="14245"/>
    <cellStyle name="Heading 1 2 2 2 2 6 7" xfId="14246"/>
    <cellStyle name="Heading 1 2 2 2 2 6 8" xfId="14247"/>
    <cellStyle name="Heading 1 2 2 2 2 6 9" xfId="14248"/>
    <cellStyle name="Heading 1 2 2 2 2 7" xfId="14249"/>
    <cellStyle name="Heading 1 2 2 2 2 8" xfId="14250"/>
    <cellStyle name="Heading 1 2 2 2 2 9" xfId="14251"/>
    <cellStyle name="Heading 1 2 2 2 3" xfId="14252"/>
    <cellStyle name="Heading 1 2 2 2 3 10" xfId="14253"/>
    <cellStyle name="Heading 1 2 2 2 3 11" xfId="14254"/>
    <cellStyle name="Heading 1 2 2 2 3 2" xfId="14255"/>
    <cellStyle name="Heading 1 2 2 2 3 3" xfId="14256"/>
    <cellStyle name="Heading 1 2 2 2 3 4" xfId="14257"/>
    <cellStyle name="Heading 1 2 2 2 3 5" xfId="14258"/>
    <cellStyle name="Heading 1 2 2 2 3 6" xfId="14259"/>
    <cellStyle name="Heading 1 2 2 2 3 7" xfId="14260"/>
    <cellStyle name="Heading 1 2 2 2 3 8" xfId="14261"/>
    <cellStyle name="Heading 1 2 2 2 3 9" xfId="14262"/>
    <cellStyle name="Heading 1 2 2 2 4" xfId="14263"/>
    <cellStyle name="Heading 1 2 2 2 4 10" xfId="14264"/>
    <cellStyle name="Heading 1 2 2 2 4 2" xfId="14265"/>
    <cellStyle name="Heading 1 2 2 2 4 2 10" xfId="14266"/>
    <cellStyle name="Heading 1 2 2 2 4 2 2" xfId="14267"/>
    <cellStyle name="Heading 1 2 2 2 4 2 3" xfId="14268"/>
    <cellStyle name="Heading 1 2 2 2 4 2 4" xfId="14269"/>
    <cellStyle name="Heading 1 2 2 2 4 2 5" xfId="14270"/>
    <cellStyle name="Heading 1 2 2 2 4 2 6" xfId="14271"/>
    <cellStyle name="Heading 1 2 2 2 4 2 7" xfId="14272"/>
    <cellStyle name="Heading 1 2 2 2 4 2 8" xfId="14273"/>
    <cellStyle name="Heading 1 2 2 2 4 2 9" xfId="14274"/>
    <cellStyle name="Heading 1 2 2 2 4 3" xfId="14275"/>
    <cellStyle name="Heading 1 2 2 2 4 4" xfId="14276"/>
    <cellStyle name="Heading 1 2 2 2 4 5" xfId="14277"/>
    <cellStyle name="Heading 1 2 2 2 4 6" xfId="14278"/>
    <cellStyle name="Heading 1 2 2 2 4 7" xfId="14279"/>
    <cellStyle name="Heading 1 2 2 2 4 8" xfId="14280"/>
    <cellStyle name="Heading 1 2 2 2 4 9" xfId="14281"/>
    <cellStyle name="Heading 1 2 2 2 5" xfId="14282"/>
    <cellStyle name="Heading 1 2 2 2 5 10" xfId="14283"/>
    <cellStyle name="Heading 1 2 2 2 5 2" xfId="14284"/>
    <cellStyle name="Heading 1 2 2 2 5 2 10" xfId="14285"/>
    <cellStyle name="Heading 1 2 2 2 5 2 2" xfId="14286"/>
    <cellStyle name="Heading 1 2 2 2 5 2 3" xfId="14287"/>
    <cellStyle name="Heading 1 2 2 2 5 2 4" xfId="14288"/>
    <cellStyle name="Heading 1 2 2 2 5 2 5" xfId="14289"/>
    <cellStyle name="Heading 1 2 2 2 5 2 6" xfId="14290"/>
    <cellStyle name="Heading 1 2 2 2 5 2 7" xfId="14291"/>
    <cellStyle name="Heading 1 2 2 2 5 2 8" xfId="14292"/>
    <cellStyle name="Heading 1 2 2 2 5 2 9" xfId="14293"/>
    <cellStyle name="Heading 1 2 2 2 5 3" xfId="14294"/>
    <cellStyle name="Heading 1 2 2 2 5 4" xfId="14295"/>
    <cellStyle name="Heading 1 2 2 2 5 5" xfId="14296"/>
    <cellStyle name="Heading 1 2 2 2 5 6" xfId="14297"/>
    <cellStyle name="Heading 1 2 2 2 5 7" xfId="14298"/>
    <cellStyle name="Heading 1 2 2 2 5 8" xfId="14299"/>
    <cellStyle name="Heading 1 2 2 2 5 9" xfId="14300"/>
    <cellStyle name="Heading 1 2 2 20" xfId="14301"/>
    <cellStyle name="Heading 1 2 2 3" xfId="14302"/>
    <cellStyle name="Heading 1 2 2 4" xfId="14303"/>
    <cellStyle name="Heading 1 2 2 5" xfId="14304"/>
    <cellStyle name="Heading 1 2 2 6" xfId="14305"/>
    <cellStyle name="Heading 1 2 2 7" xfId="14306"/>
    <cellStyle name="Heading 1 2 2 8" xfId="14307"/>
    <cellStyle name="Heading 1 2 2 9" xfId="14308"/>
    <cellStyle name="Heading 1 2 2 9 2" xfId="14309"/>
    <cellStyle name="Heading 1 2 3" xfId="14310"/>
    <cellStyle name="Heading 1 2 3 2" xfId="14311"/>
    <cellStyle name="Heading 1 2 3 2 10" xfId="14312"/>
    <cellStyle name="Heading 1 2 3 2 2" xfId="14313"/>
    <cellStyle name="Heading 1 2 3 2 2 10" xfId="14314"/>
    <cellStyle name="Heading 1 2 3 2 2 2" xfId="14315"/>
    <cellStyle name="Heading 1 2 3 2 2 3" xfId="14316"/>
    <cellStyle name="Heading 1 2 3 2 2 4" xfId="14317"/>
    <cellStyle name="Heading 1 2 3 2 2 5" xfId="14318"/>
    <cellStyle name="Heading 1 2 3 2 2 6" xfId="14319"/>
    <cellStyle name="Heading 1 2 3 2 2 7" xfId="14320"/>
    <cellStyle name="Heading 1 2 3 2 2 8" xfId="14321"/>
    <cellStyle name="Heading 1 2 3 2 2 9" xfId="14322"/>
    <cellStyle name="Heading 1 2 3 2 3" xfId="14323"/>
    <cellStyle name="Heading 1 2 3 2 4" xfId="14324"/>
    <cellStyle name="Heading 1 2 3 2 5" xfId="14325"/>
    <cellStyle name="Heading 1 2 3 2 6" xfId="14326"/>
    <cellStyle name="Heading 1 2 3 2 7" xfId="14327"/>
    <cellStyle name="Heading 1 2 3 2 8" xfId="14328"/>
    <cellStyle name="Heading 1 2 3 2 9" xfId="14329"/>
    <cellStyle name="Heading 1 2 4" xfId="14330"/>
    <cellStyle name="Heading 1 2 4 10" xfId="14331"/>
    <cellStyle name="Heading 1 2 4 2" xfId="14332"/>
    <cellStyle name="Heading 1 2 4 2 10" xfId="14333"/>
    <cellStyle name="Heading 1 2 4 2 2" xfId="14334"/>
    <cellStyle name="Heading 1 2 4 2 3" xfId="14335"/>
    <cellStyle name="Heading 1 2 4 2 4" xfId="14336"/>
    <cellStyle name="Heading 1 2 4 2 5" xfId="14337"/>
    <cellStyle name="Heading 1 2 4 2 6" xfId="14338"/>
    <cellStyle name="Heading 1 2 4 2 7" xfId="14339"/>
    <cellStyle name="Heading 1 2 4 2 8" xfId="14340"/>
    <cellStyle name="Heading 1 2 4 2 9" xfId="14341"/>
    <cellStyle name="Heading 1 2 4 3" xfId="14342"/>
    <cellStyle name="Heading 1 2 4 4" xfId="14343"/>
    <cellStyle name="Heading 1 2 4 5" xfId="14344"/>
    <cellStyle name="Heading 1 2 4 6" xfId="14345"/>
    <cellStyle name="Heading 1 2 4 7" xfId="14346"/>
    <cellStyle name="Heading 1 2 4 8" xfId="14347"/>
    <cellStyle name="Heading 1 2 4 9" xfId="14348"/>
    <cellStyle name="Heading 1 2 5" xfId="14349"/>
    <cellStyle name="Heading 1 2 5 10" xfId="14350"/>
    <cellStyle name="Heading 1 2 5 2" xfId="14351"/>
    <cellStyle name="Heading 1 2 5 2 10" xfId="14352"/>
    <cellStyle name="Heading 1 2 5 2 2" xfId="14353"/>
    <cellStyle name="Heading 1 2 5 2 3" xfId="14354"/>
    <cellStyle name="Heading 1 2 5 2 4" xfId="14355"/>
    <cellStyle name="Heading 1 2 5 2 5" xfId="14356"/>
    <cellStyle name="Heading 1 2 5 2 6" xfId="14357"/>
    <cellStyle name="Heading 1 2 5 2 7" xfId="14358"/>
    <cellStyle name="Heading 1 2 5 2 8" xfId="14359"/>
    <cellStyle name="Heading 1 2 5 2 9" xfId="14360"/>
    <cellStyle name="Heading 1 2 5 3" xfId="14361"/>
    <cellStyle name="Heading 1 2 5 4" xfId="14362"/>
    <cellStyle name="Heading 1 2 5 5" xfId="14363"/>
    <cellStyle name="Heading 1 2 5 6" xfId="14364"/>
    <cellStyle name="Heading 1 2 5 7" xfId="14365"/>
    <cellStyle name="Heading 1 2 5 8" xfId="14366"/>
    <cellStyle name="Heading 1 2 5 9" xfId="14367"/>
    <cellStyle name="Heading 1 2 6" xfId="14368"/>
    <cellStyle name="Heading 1 2 6 10" xfId="14369"/>
    <cellStyle name="Heading 1 2 6 2" xfId="14370"/>
    <cellStyle name="Heading 1 2 6 2 10" xfId="14371"/>
    <cellStyle name="Heading 1 2 6 2 2" xfId="14372"/>
    <cellStyle name="Heading 1 2 6 2 3" xfId="14373"/>
    <cellStyle name="Heading 1 2 6 2 4" xfId="14374"/>
    <cellStyle name="Heading 1 2 6 2 5" xfId="14375"/>
    <cellStyle name="Heading 1 2 6 2 6" xfId="14376"/>
    <cellStyle name="Heading 1 2 6 2 7" xfId="14377"/>
    <cellStyle name="Heading 1 2 6 2 8" xfId="14378"/>
    <cellStyle name="Heading 1 2 6 2 9" xfId="14379"/>
    <cellStyle name="Heading 1 2 6 3" xfId="14380"/>
    <cellStyle name="Heading 1 2 6 4" xfId="14381"/>
    <cellStyle name="Heading 1 2 6 5" xfId="14382"/>
    <cellStyle name="Heading 1 2 6 6" xfId="14383"/>
    <cellStyle name="Heading 1 2 6 7" xfId="14384"/>
    <cellStyle name="Heading 1 2 6 8" xfId="14385"/>
    <cellStyle name="Heading 1 2 6 9" xfId="14386"/>
    <cellStyle name="Heading 1 2 7" xfId="14387"/>
    <cellStyle name="Heading 1 2 7 10" xfId="14388"/>
    <cellStyle name="Heading 1 2 7 2" xfId="14389"/>
    <cellStyle name="Heading 1 2 7 2 10" xfId="14390"/>
    <cellStyle name="Heading 1 2 7 2 2" xfId="14391"/>
    <cellStyle name="Heading 1 2 7 2 3" xfId="14392"/>
    <cellStyle name="Heading 1 2 7 2 4" xfId="14393"/>
    <cellStyle name="Heading 1 2 7 2 5" xfId="14394"/>
    <cellStyle name="Heading 1 2 7 2 6" xfId="14395"/>
    <cellStyle name="Heading 1 2 7 2 7" xfId="14396"/>
    <cellStyle name="Heading 1 2 7 2 8" xfId="14397"/>
    <cellStyle name="Heading 1 2 7 2 9" xfId="14398"/>
    <cellStyle name="Heading 1 2 7 3" xfId="14399"/>
    <cellStyle name="Heading 1 2 7 4" xfId="14400"/>
    <cellStyle name="Heading 1 2 7 5" xfId="14401"/>
    <cellStyle name="Heading 1 2 7 6" xfId="14402"/>
    <cellStyle name="Heading 1 2 7 7" xfId="14403"/>
    <cellStyle name="Heading 1 2 7 8" xfId="14404"/>
    <cellStyle name="Heading 1 2 7 9" xfId="14405"/>
    <cellStyle name="Heading 1 2 8" xfId="14406"/>
    <cellStyle name="Heading 1 2 8 10" xfId="14407"/>
    <cellStyle name="Heading 1 2 8 2" xfId="14408"/>
    <cellStyle name="Heading 1 2 8 2 10" xfId="14409"/>
    <cellStyle name="Heading 1 2 8 2 2" xfId="14410"/>
    <cellStyle name="Heading 1 2 8 2 3" xfId="14411"/>
    <cellStyle name="Heading 1 2 8 2 4" xfId="14412"/>
    <cellStyle name="Heading 1 2 8 2 5" xfId="14413"/>
    <cellStyle name="Heading 1 2 8 2 6" xfId="14414"/>
    <cellStyle name="Heading 1 2 8 2 7" xfId="14415"/>
    <cellStyle name="Heading 1 2 8 2 8" xfId="14416"/>
    <cellStyle name="Heading 1 2 8 2 9" xfId="14417"/>
    <cellStyle name="Heading 1 2 8 3" xfId="14418"/>
    <cellStyle name="Heading 1 2 8 4" xfId="14419"/>
    <cellStyle name="Heading 1 2 8 5" xfId="14420"/>
    <cellStyle name="Heading 1 2 8 6" xfId="14421"/>
    <cellStyle name="Heading 1 2 8 7" xfId="14422"/>
    <cellStyle name="Heading 1 2 8 8" xfId="14423"/>
    <cellStyle name="Heading 1 2 8 9" xfId="14424"/>
    <cellStyle name="Heading 1 2 9" xfId="14425"/>
    <cellStyle name="Heading 1 2 9 10" xfId="14426"/>
    <cellStyle name="Heading 1 2 9 11" xfId="14427"/>
    <cellStyle name="Heading 1 2 9 2" xfId="14428"/>
    <cellStyle name="Heading 1 2 9 3" xfId="14429"/>
    <cellStyle name="Heading 1 2 9 4" xfId="14430"/>
    <cellStyle name="Heading 1 2 9 5" xfId="14431"/>
    <cellStyle name="Heading 1 2 9 6" xfId="14432"/>
    <cellStyle name="Heading 1 2 9 7" xfId="14433"/>
    <cellStyle name="Heading 1 2 9 8" xfId="14434"/>
    <cellStyle name="Heading 1 2 9 9" xfId="14435"/>
    <cellStyle name="Heading 1 20" xfId="14436"/>
    <cellStyle name="Heading 1 21" xfId="14437"/>
    <cellStyle name="Heading 1 3" xfId="14438"/>
    <cellStyle name="Heading 1 3 10" xfId="14439"/>
    <cellStyle name="Heading 1 3 11" xfId="14440"/>
    <cellStyle name="Heading 1 3 12" xfId="14441"/>
    <cellStyle name="Heading 1 3 13" xfId="14442"/>
    <cellStyle name="Heading 1 3 14" xfId="14443"/>
    <cellStyle name="Heading 1 3 15" xfId="14444"/>
    <cellStyle name="Heading 1 3 16" xfId="14445"/>
    <cellStyle name="Heading 1 3 17" xfId="14446"/>
    <cellStyle name="Heading 1 3 2" xfId="14447"/>
    <cellStyle name="Heading 1 3 2 2" xfId="14448"/>
    <cellStyle name="Heading 1 3 2 2 10" xfId="14449"/>
    <cellStyle name="Heading 1 3 2 2 2" xfId="14450"/>
    <cellStyle name="Heading 1 3 2 2 2 10" xfId="14451"/>
    <cellStyle name="Heading 1 3 2 2 2 2" xfId="14452"/>
    <cellStyle name="Heading 1 3 2 2 2 3" xfId="14453"/>
    <cellStyle name="Heading 1 3 2 2 2 4" xfId="14454"/>
    <cellStyle name="Heading 1 3 2 2 2 5" xfId="14455"/>
    <cellStyle name="Heading 1 3 2 2 2 6" xfId="14456"/>
    <cellStyle name="Heading 1 3 2 2 2 7" xfId="14457"/>
    <cellStyle name="Heading 1 3 2 2 2 8" xfId="14458"/>
    <cellStyle name="Heading 1 3 2 2 2 9" xfId="14459"/>
    <cellStyle name="Heading 1 3 2 2 3" xfId="14460"/>
    <cellStyle name="Heading 1 3 2 2 4" xfId="14461"/>
    <cellStyle name="Heading 1 3 2 2 5" xfId="14462"/>
    <cellStyle name="Heading 1 3 2 2 6" xfId="14463"/>
    <cellStyle name="Heading 1 3 2 2 7" xfId="14464"/>
    <cellStyle name="Heading 1 3 2 2 8" xfId="14465"/>
    <cellStyle name="Heading 1 3 2 2 9" xfId="14466"/>
    <cellStyle name="Heading 1 3 3" xfId="14467"/>
    <cellStyle name="Heading 1 3 3 10" xfId="14468"/>
    <cellStyle name="Heading 1 3 3 2" xfId="14469"/>
    <cellStyle name="Heading 1 3 3 2 10" xfId="14470"/>
    <cellStyle name="Heading 1 3 3 2 2" xfId="14471"/>
    <cellStyle name="Heading 1 3 3 2 3" xfId="14472"/>
    <cellStyle name="Heading 1 3 3 2 4" xfId="14473"/>
    <cellStyle name="Heading 1 3 3 2 5" xfId="14474"/>
    <cellStyle name="Heading 1 3 3 2 6" xfId="14475"/>
    <cellStyle name="Heading 1 3 3 2 7" xfId="14476"/>
    <cellStyle name="Heading 1 3 3 2 8" xfId="14477"/>
    <cellStyle name="Heading 1 3 3 2 9" xfId="14478"/>
    <cellStyle name="Heading 1 3 3 3" xfId="14479"/>
    <cellStyle name="Heading 1 3 3 4" xfId="14480"/>
    <cellStyle name="Heading 1 3 3 5" xfId="14481"/>
    <cellStyle name="Heading 1 3 3 6" xfId="14482"/>
    <cellStyle name="Heading 1 3 3 7" xfId="14483"/>
    <cellStyle name="Heading 1 3 3 8" xfId="14484"/>
    <cellStyle name="Heading 1 3 3 9" xfId="14485"/>
    <cellStyle name="Heading 1 3 4" xfId="14486"/>
    <cellStyle name="Heading 1 3 4 10" xfId="14487"/>
    <cellStyle name="Heading 1 3 4 2" xfId="14488"/>
    <cellStyle name="Heading 1 3 4 2 10" xfId="14489"/>
    <cellStyle name="Heading 1 3 4 2 2" xfId="14490"/>
    <cellStyle name="Heading 1 3 4 2 3" xfId="14491"/>
    <cellStyle name="Heading 1 3 4 2 4" xfId="14492"/>
    <cellStyle name="Heading 1 3 4 2 5" xfId="14493"/>
    <cellStyle name="Heading 1 3 4 2 6" xfId="14494"/>
    <cellStyle name="Heading 1 3 4 2 7" xfId="14495"/>
    <cellStyle name="Heading 1 3 4 2 8" xfId="14496"/>
    <cellStyle name="Heading 1 3 4 2 9" xfId="14497"/>
    <cellStyle name="Heading 1 3 4 3" xfId="14498"/>
    <cellStyle name="Heading 1 3 4 4" xfId="14499"/>
    <cellStyle name="Heading 1 3 4 5" xfId="14500"/>
    <cellStyle name="Heading 1 3 4 6" xfId="14501"/>
    <cellStyle name="Heading 1 3 4 7" xfId="14502"/>
    <cellStyle name="Heading 1 3 4 8" xfId="14503"/>
    <cellStyle name="Heading 1 3 4 9" xfId="14504"/>
    <cellStyle name="Heading 1 3 5" xfId="14505"/>
    <cellStyle name="Heading 1 3 5 10" xfId="14506"/>
    <cellStyle name="Heading 1 3 5 2" xfId="14507"/>
    <cellStyle name="Heading 1 3 5 2 10" xfId="14508"/>
    <cellStyle name="Heading 1 3 5 2 2" xfId="14509"/>
    <cellStyle name="Heading 1 3 5 2 3" xfId="14510"/>
    <cellStyle name="Heading 1 3 5 2 4" xfId="14511"/>
    <cellStyle name="Heading 1 3 5 2 5" xfId="14512"/>
    <cellStyle name="Heading 1 3 5 2 6" xfId="14513"/>
    <cellStyle name="Heading 1 3 5 2 7" xfId="14514"/>
    <cellStyle name="Heading 1 3 5 2 8" xfId="14515"/>
    <cellStyle name="Heading 1 3 5 2 9" xfId="14516"/>
    <cellStyle name="Heading 1 3 5 3" xfId="14517"/>
    <cellStyle name="Heading 1 3 5 4" xfId="14518"/>
    <cellStyle name="Heading 1 3 5 5" xfId="14519"/>
    <cellStyle name="Heading 1 3 5 6" xfId="14520"/>
    <cellStyle name="Heading 1 3 5 7" xfId="14521"/>
    <cellStyle name="Heading 1 3 5 8" xfId="14522"/>
    <cellStyle name="Heading 1 3 5 9" xfId="14523"/>
    <cellStyle name="Heading 1 3 6" xfId="14524"/>
    <cellStyle name="Heading 1 3 6 10" xfId="14525"/>
    <cellStyle name="Heading 1 3 6 2" xfId="14526"/>
    <cellStyle name="Heading 1 3 6 2 10" xfId="14527"/>
    <cellStyle name="Heading 1 3 6 2 2" xfId="14528"/>
    <cellStyle name="Heading 1 3 6 2 3" xfId="14529"/>
    <cellStyle name="Heading 1 3 6 2 4" xfId="14530"/>
    <cellStyle name="Heading 1 3 6 2 5" xfId="14531"/>
    <cellStyle name="Heading 1 3 6 2 6" xfId="14532"/>
    <cellStyle name="Heading 1 3 6 2 7" xfId="14533"/>
    <cellStyle name="Heading 1 3 6 2 8" xfId="14534"/>
    <cellStyle name="Heading 1 3 6 2 9" xfId="14535"/>
    <cellStyle name="Heading 1 3 6 3" xfId="14536"/>
    <cellStyle name="Heading 1 3 6 4" xfId="14537"/>
    <cellStyle name="Heading 1 3 6 5" xfId="14538"/>
    <cellStyle name="Heading 1 3 6 6" xfId="14539"/>
    <cellStyle name="Heading 1 3 6 7" xfId="14540"/>
    <cellStyle name="Heading 1 3 6 8" xfId="14541"/>
    <cellStyle name="Heading 1 3 6 9" xfId="14542"/>
    <cellStyle name="Heading 1 3 7" xfId="14543"/>
    <cellStyle name="Heading 1 3 7 10" xfId="14544"/>
    <cellStyle name="Heading 1 3 7 2" xfId="14545"/>
    <cellStyle name="Heading 1 3 7 2 10" xfId="14546"/>
    <cellStyle name="Heading 1 3 7 2 2" xfId="14547"/>
    <cellStyle name="Heading 1 3 7 2 3" xfId="14548"/>
    <cellStyle name="Heading 1 3 7 2 4" xfId="14549"/>
    <cellStyle name="Heading 1 3 7 2 5" xfId="14550"/>
    <cellStyle name="Heading 1 3 7 2 6" xfId="14551"/>
    <cellStyle name="Heading 1 3 7 2 7" xfId="14552"/>
    <cellStyle name="Heading 1 3 7 2 8" xfId="14553"/>
    <cellStyle name="Heading 1 3 7 2 9" xfId="14554"/>
    <cellStyle name="Heading 1 3 7 3" xfId="14555"/>
    <cellStyle name="Heading 1 3 7 4" xfId="14556"/>
    <cellStyle name="Heading 1 3 7 5" xfId="14557"/>
    <cellStyle name="Heading 1 3 7 6" xfId="14558"/>
    <cellStyle name="Heading 1 3 7 7" xfId="14559"/>
    <cellStyle name="Heading 1 3 7 8" xfId="14560"/>
    <cellStyle name="Heading 1 3 7 9" xfId="14561"/>
    <cellStyle name="Heading 1 3 8" xfId="14562"/>
    <cellStyle name="Heading 1 3 8 10" xfId="14563"/>
    <cellStyle name="Heading 1 3 8 2" xfId="14564"/>
    <cellStyle name="Heading 1 3 8 2 10" xfId="14565"/>
    <cellStyle name="Heading 1 3 8 2 2" xfId="14566"/>
    <cellStyle name="Heading 1 3 8 2 3" xfId="14567"/>
    <cellStyle name="Heading 1 3 8 2 4" xfId="14568"/>
    <cellStyle name="Heading 1 3 8 2 5" xfId="14569"/>
    <cellStyle name="Heading 1 3 8 2 6" xfId="14570"/>
    <cellStyle name="Heading 1 3 8 2 7" xfId="14571"/>
    <cellStyle name="Heading 1 3 8 2 8" xfId="14572"/>
    <cellStyle name="Heading 1 3 8 2 9" xfId="14573"/>
    <cellStyle name="Heading 1 3 8 3" xfId="14574"/>
    <cellStyle name="Heading 1 3 8 4" xfId="14575"/>
    <cellStyle name="Heading 1 3 8 5" xfId="14576"/>
    <cellStyle name="Heading 1 3 8 6" xfId="14577"/>
    <cellStyle name="Heading 1 3 8 7" xfId="14578"/>
    <cellStyle name="Heading 1 3 8 8" xfId="14579"/>
    <cellStyle name="Heading 1 3 8 9" xfId="14580"/>
    <cellStyle name="Heading 1 3 9" xfId="14581"/>
    <cellStyle name="Heading 1 3 9 10" xfId="14582"/>
    <cellStyle name="Heading 1 3 9 2" xfId="14583"/>
    <cellStyle name="Heading 1 3 9 3" xfId="14584"/>
    <cellStyle name="Heading 1 3 9 4" xfId="14585"/>
    <cellStyle name="Heading 1 3 9 5" xfId="14586"/>
    <cellStyle name="Heading 1 3 9 6" xfId="14587"/>
    <cellStyle name="Heading 1 3 9 7" xfId="14588"/>
    <cellStyle name="Heading 1 3 9 8" xfId="14589"/>
    <cellStyle name="Heading 1 3 9 9" xfId="14590"/>
    <cellStyle name="Heading 1 4" xfId="14591"/>
    <cellStyle name="Heading 1 4 10" xfId="14592"/>
    <cellStyle name="Heading 1 4 2" xfId="14593"/>
    <cellStyle name="Heading 1 4 2 10" xfId="14594"/>
    <cellStyle name="Heading 1 4 2 2" xfId="14595"/>
    <cellStyle name="Heading 1 4 2 3" xfId="14596"/>
    <cellStyle name="Heading 1 4 2 4" xfId="14597"/>
    <cellStyle name="Heading 1 4 2 5" xfId="14598"/>
    <cellStyle name="Heading 1 4 2 6" xfId="14599"/>
    <cellStyle name="Heading 1 4 2 7" xfId="14600"/>
    <cellStyle name="Heading 1 4 2 8" xfId="14601"/>
    <cellStyle name="Heading 1 4 2 9" xfId="14602"/>
    <cellStyle name="Heading 1 4 3" xfId="14603"/>
    <cellStyle name="Heading 1 4 4" xfId="14604"/>
    <cellStyle name="Heading 1 4 5" xfId="14605"/>
    <cellStyle name="Heading 1 4 6" xfId="14606"/>
    <cellStyle name="Heading 1 4 7" xfId="14607"/>
    <cellStyle name="Heading 1 4 8" xfId="14608"/>
    <cellStyle name="Heading 1 4 9" xfId="14609"/>
    <cellStyle name="Heading 1 5" xfId="14610"/>
    <cellStyle name="Heading 1 5 10" xfId="14611"/>
    <cellStyle name="Heading 1 5 11" xfId="14612"/>
    <cellStyle name="Heading 1 5 2" xfId="14613"/>
    <cellStyle name="Heading 1 5 3" xfId="14614"/>
    <cellStyle name="Heading 1 5 3 10" xfId="14615"/>
    <cellStyle name="Heading 1 5 3 2" xfId="14616"/>
    <cellStyle name="Heading 1 5 3 3" xfId="14617"/>
    <cellStyle name="Heading 1 5 3 4" xfId="14618"/>
    <cellStyle name="Heading 1 5 3 5" xfId="14619"/>
    <cellStyle name="Heading 1 5 3 6" xfId="14620"/>
    <cellStyle name="Heading 1 5 3 7" xfId="14621"/>
    <cellStyle name="Heading 1 5 3 8" xfId="14622"/>
    <cellStyle name="Heading 1 5 3 9" xfId="14623"/>
    <cellStyle name="Heading 1 5 4" xfId="14624"/>
    <cellStyle name="Heading 1 5 5" xfId="14625"/>
    <cellStyle name="Heading 1 5 6" xfId="14626"/>
    <cellStyle name="Heading 1 5 7" xfId="14627"/>
    <cellStyle name="Heading 1 5 8" xfId="14628"/>
    <cellStyle name="Heading 1 5 9" xfId="14629"/>
    <cellStyle name="Heading 1 6" xfId="14630"/>
    <cellStyle name="Heading 1 7" xfId="14631"/>
    <cellStyle name="Heading 1 8" xfId="14632"/>
    <cellStyle name="Heading 1 9" xfId="14633"/>
    <cellStyle name="Heading 2 10" xfId="14634"/>
    <cellStyle name="Heading 2 11" xfId="14635"/>
    <cellStyle name="Heading 2 12" xfId="14636"/>
    <cellStyle name="Heading 2 13" xfId="14637"/>
    <cellStyle name="Heading 2 14" xfId="14638"/>
    <cellStyle name="Heading 2 14 2" xfId="14639"/>
    <cellStyle name="Heading 2 14 3" xfId="14640"/>
    <cellStyle name="Heading 2 15" xfId="14641"/>
    <cellStyle name="Heading 2 16" xfId="14642"/>
    <cellStyle name="Heading 2 17" xfId="14643"/>
    <cellStyle name="Heading 2 18" xfId="14644"/>
    <cellStyle name="Heading 2 19" xfId="14645"/>
    <cellStyle name="Heading 2 2" xfId="14646"/>
    <cellStyle name="Heading 2 2 10" xfId="14647"/>
    <cellStyle name="Heading 2 2 10 10" xfId="14648"/>
    <cellStyle name="Heading 2 2 10 2" xfId="14649"/>
    <cellStyle name="Heading 2 2 10 2 10" xfId="14650"/>
    <cellStyle name="Heading 2 2 10 2 2" xfId="14651"/>
    <cellStyle name="Heading 2 2 10 2 3" xfId="14652"/>
    <cellStyle name="Heading 2 2 10 2 4" xfId="14653"/>
    <cellStyle name="Heading 2 2 10 2 5" xfId="14654"/>
    <cellStyle name="Heading 2 2 10 2 6" xfId="14655"/>
    <cellStyle name="Heading 2 2 10 2 7" xfId="14656"/>
    <cellStyle name="Heading 2 2 10 2 8" xfId="14657"/>
    <cellStyle name="Heading 2 2 10 2 9" xfId="14658"/>
    <cellStyle name="Heading 2 2 10 3" xfId="14659"/>
    <cellStyle name="Heading 2 2 10 4" xfId="14660"/>
    <cellStyle name="Heading 2 2 10 5" xfId="14661"/>
    <cellStyle name="Heading 2 2 10 6" xfId="14662"/>
    <cellStyle name="Heading 2 2 10 7" xfId="14663"/>
    <cellStyle name="Heading 2 2 10 8" xfId="14664"/>
    <cellStyle name="Heading 2 2 10 9" xfId="14665"/>
    <cellStyle name="Heading 2 2 11" xfId="14666"/>
    <cellStyle name="Heading 2 2 11 10" xfId="14667"/>
    <cellStyle name="Heading 2 2 11 2" xfId="14668"/>
    <cellStyle name="Heading 2 2 11 2 10" xfId="14669"/>
    <cellStyle name="Heading 2 2 11 2 2" xfId="14670"/>
    <cellStyle name="Heading 2 2 11 2 3" xfId="14671"/>
    <cellStyle name="Heading 2 2 11 2 4" xfId="14672"/>
    <cellStyle name="Heading 2 2 11 2 5" xfId="14673"/>
    <cellStyle name="Heading 2 2 11 2 6" xfId="14674"/>
    <cellStyle name="Heading 2 2 11 2 7" xfId="14675"/>
    <cellStyle name="Heading 2 2 11 2 8" xfId="14676"/>
    <cellStyle name="Heading 2 2 11 2 9" xfId="14677"/>
    <cellStyle name="Heading 2 2 11 3" xfId="14678"/>
    <cellStyle name="Heading 2 2 11 4" xfId="14679"/>
    <cellStyle name="Heading 2 2 11 5" xfId="14680"/>
    <cellStyle name="Heading 2 2 11 6" xfId="14681"/>
    <cellStyle name="Heading 2 2 11 7" xfId="14682"/>
    <cellStyle name="Heading 2 2 11 8" xfId="14683"/>
    <cellStyle name="Heading 2 2 11 9" xfId="14684"/>
    <cellStyle name="Heading 2 2 12" xfId="14685"/>
    <cellStyle name="Heading 2 2 13" xfId="14686"/>
    <cellStyle name="Heading 2 2 14" xfId="14687"/>
    <cellStyle name="Heading 2 2 15" xfId="14688"/>
    <cellStyle name="Heading 2 2 16" xfId="14689"/>
    <cellStyle name="Heading 2 2 17" xfId="14690"/>
    <cellStyle name="Heading 2 2 18" xfId="14691"/>
    <cellStyle name="Heading 2 2 2" xfId="14692"/>
    <cellStyle name="Heading 2 2 2 10" xfId="14693"/>
    <cellStyle name="Heading 2 2 2 11" xfId="14694"/>
    <cellStyle name="Heading 2 2 2 12" xfId="14695"/>
    <cellStyle name="Heading 2 2 2 12 10" xfId="14696"/>
    <cellStyle name="Heading 2 2 2 12 2" xfId="14697"/>
    <cellStyle name="Heading 2 2 2 12 3" xfId="14698"/>
    <cellStyle name="Heading 2 2 2 12 4" xfId="14699"/>
    <cellStyle name="Heading 2 2 2 12 5" xfId="14700"/>
    <cellStyle name="Heading 2 2 2 12 6" xfId="14701"/>
    <cellStyle name="Heading 2 2 2 12 7" xfId="14702"/>
    <cellStyle name="Heading 2 2 2 12 8" xfId="14703"/>
    <cellStyle name="Heading 2 2 2 12 9" xfId="14704"/>
    <cellStyle name="Heading 2 2 2 13" xfId="14705"/>
    <cellStyle name="Heading 2 2 2 14" xfId="14706"/>
    <cellStyle name="Heading 2 2 2 15" xfId="14707"/>
    <cellStyle name="Heading 2 2 2 16" xfId="14708"/>
    <cellStyle name="Heading 2 2 2 17" xfId="14709"/>
    <cellStyle name="Heading 2 2 2 18" xfId="14710"/>
    <cellStyle name="Heading 2 2 2 19" xfId="14711"/>
    <cellStyle name="Heading 2 2 2 2" xfId="14712"/>
    <cellStyle name="Heading 2 2 2 2 2" xfId="14713"/>
    <cellStyle name="Heading 2 2 2 2 2 10" xfId="14714"/>
    <cellStyle name="Heading 2 2 2 2 2 11" xfId="14715"/>
    <cellStyle name="Heading 2 2 2 2 2 12" xfId="14716"/>
    <cellStyle name="Heading 2 2 2 2 2 13" xfId="14717"/>
    <cellStyle name="Heading 2 2 2 2 2 14" xfId="14718"/>
    <cellStyle name="Heading 2 2 2 2 2 2" xfId="14719"/>
    <cellStyle name="Heading 2 2 2 2 2 2 2" xfId="14720"/>
    <cellStyle name="Heading 2 2 2 2 2 3" xfId="14721"/>
    <cellStyle name="Heading 2 2 2 2 2 4" xfId="14722"/>
    <cellStyle name="Heading 2 2 2 2 2 5" xfId="14723"/>
    <cellStyle name="Heading 2 2 2 2 2 6" xfId="14724"/>
    <cellStyle name="Heading 2 2 2 2 2 6 10" xfId="14725"/>
    <cellStyle name="Heading 2 2 2 2 2 6 2" xfId="14726"/>
    <cellStyle name="Heading 2 2 2 2 2 6 3" xfId="14727"/>
    <cellStyle name="Heading 2 2 2 2 2 6 4" xfId="14728"/>
    <cellStyle name="Heading 2 2 2 2 2 6 5" xfId="14729"/>
    <cellStyle name="Heading 2 2 2 2 2 6 6" xfId="14730"/>
    <cellStyle name="Heading 2 2 2 2 2 6 7" xfId="14731"/>
    <cellStyle name="Heading 2 2 2 2 2 6 8" xfId="14732"/>
    <cellStyle name="Heading 2 2 2 2 2 6 9" xfId="14733"/>
    <cellStyle name="Heading 2 2 2 2 2 7" xfId="14734"/>
    <cellStyle name="Heading 2 2 2 2 2 8" xfId="14735"/>
    <cellStyle name="Heading 2 2 2 2 2 9" xfId="14736"/>
    <cellStyle name="Heading 2 2 2 2 3" xfId="14737"/>
    <cellStyle name="Heading 2 2 2 2 3 10" xfId="14738"/>
    <cellStyle name="Heading 2 2 2 2 3 11" xfId="14739"/>
    <cellStyle name="Heading 2 2 2 2 3 2" xfId="14740"/>
    <cellStyle name="Heading 2 2 2 2 3 3" xfId="14741"/>
    <cellStyle name="Heading 2 2 2 2 3 4" xfId="14742"/>
    <cellStyle name="Heading 2 2 2 2 3 5" xfId="14743"/>
    <cellStyle name="Heading 2 2 2 2 3 6" xfId="14744"/>
    <cellStyle name="Heading 2 2 2 2 3 7" xfId="14745"/>
    <cellStyle name="Heading 2 2 2 2 3 8" xfId="14746"/>
    <cellStyle name="Heading 2 2 2 2 3 9" xfId="14747"/>
    <cellStyle name="Heading 2 2 2 2 4" xfId="14748"/>
    <cellStyle name="Heading 2 2 2 2 4 10" xfId="14749"/>
    <cellStyle name="Heading 2 2 2 2 4 2" xfId="14750"/>
    <cellStyle name="Heading 2 2 2 2 4 2 10" xfId="14751"/>
    <cellStyle name="Heading 2 2 2 2 4 2 2" xfId="14752"/>
    <cellStyle name="Heading 2 2 2 2 4 2 3" xfId="14753"/>
    <cellStyle name="Heading 2 2 2 2 4 2 4" xfId="14754"/>
    <cellStyle name="Heading 2 2 2 2 4 2 5" xfId="14755"/>
    <cellStyle name="Heading 2 2 2 2 4 2 6" xfId="14756"/>
    <cellStyle name="Heading 2 2 2 2 4 2 7" xfId="14757"/>
    <cellStyle name="Heading 2 2 2 2 4 2 8" xfId="14758"/>
    <cellStyle name="Heading 2 2 2 2 4 2 9" xfId="14759"/>
    <cellStyle name="Heading 2 2 2 2 4 3" xfId="14760"/>
    <cellStyle name="Heading 2 2 2 2 4 4" xfId="14761"/>
    <cellStyle name="Heading 2 2 2 2 4 5" xfId="14762"/>
    <cellStyle name="Heading 2 2 2 2 4 6" xfId="14763"/>
    <cellStyle name="Heading 2 2 2 2 4 7" xfId="14764"/>
    <cellStyle name="Heading 2 2 2 2 4 8" xfId="14765"/>
    <cellStyle name="Heading 2 2 2 2 4 9" xfId="14766"/>
    <cellStyle name="Heading 2 2 2 2 5" xfId="14767"/>
    <cellStyle name="Heading 2 2 2 2 5 10" xfId="14768"/>
    <cellStyle name="Heading 2 2 2 2 5 2" xfId="14769"/>
    <cellStyle name="Heading 2 2 2 2 5 2 10" xfId="14770"/>
    <cellStyle name="Heading 2 2 2 2 5 2 2" xfId="14771"/>
    <cellStyle name="Heading 2 2 2 2 5 2 3" xfId="14772"/>
    <cellStyle name="Heading 2 2 2 2 5 2 4" xfId="14773"/>
    <cellStyle name="Heading 2 2 2 2 5 2 5" xfId="14774"/>
    <cellStyle name="Heading 2 2 2 2 5 2 6" xfId="14775"/>
    <cellStyle name="Heading 2 2 2 2 5 2 7" xfId="14776"/>
    <cellStyle name="Heading 2 2 2 2 5 2 8" xfId="14777"/>
    <cellStyle name="Heading 2 2 2 2 5 2 9" xfId="14778"/>
    <cellStyle name="Heading 2 2 2 2 5 3" xfId="14779"/>
    <cellStyle name="Heading 2 2 2 2 5 4" xfId="14780"/>
    <cellStyle name="Heading 2 2 2 2 5 5" xfId="14781"/>
    <cellStyle name="Heading 2 2 2 2 5 6" xfId="14782"/>
    <cellStyle name="Heading 2 2 2 2 5 7" xfId="14783"/>
    <cellStyle name="Heading 2 2 2 2 5 8" xfId="14784"/>
    <cellStyle name="Heading 2 2 2 2 5 9" xfId="14785"/>
    <cellStyle name="Heading 2 2 2 20" xfId="14786"/>
    <cellStyle name="Heading 2 2 2 3" xfId="14787"/>
    <cellStyle name="Heading 2 2 2 4" xfId="14788"/>
    <cellStyle name="Heading 2 2 2 5" xfId="14789"/>
    <cellStyle name="Heading 2 2 2 6" xfId="14790"/>
    <cellStyle name="Heading 2 2 2 7" xfId="14791"/>
    <cellStyle name="Heading 2 2 2 8" xfId="14792"/>
    <cellStyle name="Heading 2 2 2 9" xfId="14793"/>
    <cellStyle name="Heading 2 2 2 9 2" xfId="14794"/>
    <cellStyle name="Heading 2 2 3" xfId="14795"/>
    <cellStyle name="Heading 2 2 3 2" xfId="14796"/>
    <cellStyle name="Heading 2 2 3 2 10" xfId="14797"/>
    <cellStyle name="Heading 2 2 3 2 2" xfId="14798"/>
    <cellStyle name="Heading 2 2 3 2 2 10" xfId="14799"/>
    <cellStyle name="Heading 2 2 3 2 2 2" xfId="14800"/>
    <cellStyle name="Heading 2 2 3 2 2 3" xfId="14801"/>
    <cellStyle name="Heading 2 2 3 2 2 4" xfId="14802"/>
    <cellStyle name="Heading 2 2 3 2 2 5" xfId="14803"/>
    <cellStyle name="Heading 2 2 3 2 2 6" xfId="14804"/>
    <cellStyle name="Heading 2 2 3 2 2 7" xfId="14805"/>
    <cellStyle name="Heading 2 2 3 2 2 8" xfId="14806"/>
    <cellStyle name="Heading 2 2 3 2 2 9" xfId="14807"/>
    <cellStyle name="Heading 2 2 3 2 3" xfId="14808"/>
    <cellStyle name="Heading 2 2 3 2 4" xfId="14809"/>
    <cellStyle name="Heading 2 2 3 2 5" xfId="14810"/>
    <cellStyle name="Heading 2 2 3 2 6" xfId="14811"/>
    <cellStyle name="Heading 2 2 3 2 7" xfId="14812"/>
    <cellStyle name="Heading 2 2 3 2 8" xfId="14813"/>
    <cellStyle name="Heading 2 2 3 2 9" xfId="14814"/>
    <cellStyle name="Heading 2 2 4" xfId="14815"/>
    <cellStyle name="Heading 2 2 4 10" xfId="14816"/>
    <cellStyle name="Heading 2 2 4 2" xfId="14817"/>
    <cellStyle name="Heading 2 2 4 2 10" xfId="14818"/>
    <cellStyle name="Heading 2 2 4 2 2" xfId="14819"/>
    <cellStyle name="Heading 2 2 4 2 3" xfId="14820"/>
    <cellStyle name="Heading 2 2 4 2 4" xfId="14821"/>
    <cellStyle name="Heading 2 2 4 2 5" xfId="14822"/>
    <cellStyle name="Heading 2 2 4 2 6" xfId="14823"/>
    <cellStyle name="Heading 2 2 4 2 7" xfId="14824"/>
    <cellStyle name="Heading 2 2 4 2 8" xfId="14825"/>
    <cellStyle name="Heading 2 2 4 2 9" xfId="14826"/>
    <cellStyle name="Heading 2 2 4 3" xfId="14827"/>
    <cellStyle name="Heading 2 2 4 4" xfId="14828"/>
    <cellStyle name="Heading 2 2 4 5" xfId="14829"/>
    <cellStyle name="Heading 2 2 4 6" xfId="14830"/>
    <cellStyle name="Heading 2 2 4 7" xfId="14831"/>
    <cellStyle name="Heading 2 2 4 8" xfId="14832"/>
    <cellStyle name="Heading 2 2 4 9" xfId="14833"/>
    <cellStyle name="Heading 2 2 5" xfId="14834"/>
    <cellStyle name="Heading 2 2 5 10" xfId="14835"/>
    <cellStyle name="Heading 2 2 5 2" xfId="14836"/>
    <cellStyle name="Heading 2 2 5 2 10" xfId="14837"/>
    <cellStyle name="Heading 2 2 5 2 2" xfId="14838"/>
    <cellStyle name="Heading 2 2 5 2 3" xfId="14839"/>
    <cellStyle name="Heading 2 2 5 2 4" xfId="14840"/>
    <cellStyle name="Heading 2 2 5 2 5" xfId="14841"/>
    <cellStyle name="Heading 2 2 5 2 6" xfId="14842"/>
    <cellStyle name="Heading 2 2 5 2 7" xfId="14843"/>
    <cellStyle name="Heading 2 2 5 2 8" xfId="14844"/>
    <cellStyle name="Heading 2 2 5 2 9" xfId="14845"/>
    <cellStyle name="Heading 2 2 5 3" xfId="14846"/>
    <cellStyle name="Heading 2 2 5 4" xfId="14847"/>
    <cellStyle name="Heading 2 2 5 5" xfId="14848"/>
    <cellStyle name="Heading 2 2 5 6" xfId="14849"/>
    <cellStyle name="Heading 2 2 5 7" xfId="14850"/>
    <cellStyle name="Heading 2 2 5 8" xfId="14851"/>
    <cellStyle name="Heading 2 2 5 9" xfId="14852"/>
    <cellStyle name="Heading 2 2 6" xfId="14853"/>
    <cellStyle name="Heading 2 2 6 10" xfId="14854"/>
    <cellStyle name="Heading 2 2 6 2" xfId="14855"/>
    <cellStyle name="Heading 2 2 6 2 10" xfId="14856"/>
    <cellStyle name="Heading 2 2 6 2 2" xfId="14857"/>
    <cellStyle name="Heading 2 2 6 2 3" xfId="14858"/>
    <cellStyle name="Heading 2 2 6 2 4" xfId="14859"/>
    <cellStyle name="Heading 2 2 6 2 5" xfId="14860"/>
    <cellStyle name="Heading 2 2 6 2 6" xfId="14861"/>
    <cellStyle name="Heading 2 2 6 2 7" xfId="14862"/>
    <cellStyle name="Heading 2 2 6 2 8" xfId="14863"/>
    <cellStyle name="Heading 2 2 6 2 9" xfId="14864"/>
    <cellStyle name="Heading 2 2 6 3" xfId="14865"/>
    <cellStyle name="Heading 2 2 6 4" xfId="14866"/>
    <cellStyle name="Heading 2 2 6 5" xfId="14867"/>
    <cellStyle name="Heading 2 2 6 6" xfId="14868"/>
    <cellStyle name="Heading 2 2 6 7" xfId="14869"/>
    <cellStyle name="Heading 2 2 6 8" xfId="14870"/>
    <cellStyle name="Heading 2 2 6 9" xfId="14871"/>
    <cellStyle name="Heading 2 2 7" xfId="14872"/>
    <cellStyle name="Heading 2 2 7 10" xfId="14873"/>
    <cellStyle name="Heading 2 2 7 2" xfId="14874"/>
    <cellStyle name="Heading 2 2 7 2 10" xfId="14875"/>
    <cellStyle name="Heading 2 2 7 2 2" xfId="14876"/>
    <cellStyle name="Heading 2 2 7 2 3" xfId="14877"/>
    <cellStyle name="Heading 2 2 7 2 4" xfId="14878"/>
    <cellStyle name="Heading 2 2 7 2 5" xfId="14879"/>
    <cellStyle name="Heading 2 2 7 2 6" xfId="14880"/>
    <cellStyle name="Heading 2 2 7 2 7" xfId="14881"/>
    <cellStyle name="Heading 2 2 7 2 8" xfId="14882"/>
    <cellStyle name="Heading 2 2 7 2 9" xfId="14883"/>
    <cellStyle name="Heading 2 2 7 3" xfId="14884"/>
    <cellStyle name="Heading 2 2 7 4" xfId="14885"/>
    <cellStyle name="Heading 2 2 7 5" xfId="14886"/>
    <cellStyle name="Heading 2 2 7 6" xfId="14887"/>
    <cellStyle name="Heading 2 2 7 7" xfId="14888"/>
    <cellStyle name="Heading 2 2 7 8" xfId="14889"/>
    <cellStyle name="Heading 2 2 7 9" xfId="14890"/>
    <cellStyle name="Heading 2 2 8" xfId="14891"/>
    <cellStyle name="Heading 2 2 8 10" xfId="14892"/>
    <cellStyle name="Heading 2 2 8 2" xfId="14893"/>
    <cellStyle name="Heading 2 2 8 2 10" xfId="14894"/>
    <cellStyle name="Heading 2 2 8 2 2" xfId="14895"/>
    <cellStyle name="Heading 2 2 8 2 3" xfId="14896"/>
    <cellStyle name="Heading 2 2 8 2 4" xfId="14897"/>
    <cellStyle name="Heading 2 2 8 2 5" xfId="14898"/>
    <cellStyle name="Heading 2 2 8 2 6" xfId="14899"/>
    <cellStyle name="Heading 2 2 8 2 7" xfId="14900"/>
    <cellStyle name="Heading 2 2 8 2 8" xfId="14901"/>
    <cellStyle name="Heading 2 2 8 2 9" xfId="14902"/>
    <cellStyle name="Heading 2 2 8 3" xfId="14903"/>
    <cellStyle name="Heading 2 2 8 4" xfId="14904"/>
    <cellStyle name="Heading 2 2 8 5" xfId="14905"/>
    <cellStyle name="Heading 2 2 8 6" xfId="14906"/>
    <cellStyle name="Heading 2 2 8 7" xfId="14907"/>
    <cellStyle name="Heading 2 2 8 8" xfId="14908"/>
    <cellStyle name="Heading 2 2 8 9" xfId="14909"/>
    <cellStyle name="Heading 2 2 9" xfId="14910"/>
    <cellStyle name="Heading 2 2 9 10" xfId="14911"/>
    <cellStyle name="Heading 2 2 9 11" xfId="14912"/>
    <cellStyle name="Heading 2 2 9 2" xfId="14913"/>
    <cellStyle name="Heading 2 2 9 3" xfId="14914"/>
    <cellStyle name="Heading 2 2 9 4" xfId="14915"/>
    <cellStyle name="Heading 2 2 9 5" xfId="14916"/>
    <cellStyle name="Heading 2 2 9 6" xfId="14917"/>
    <cellStyle name="Heading 2 2 9 7" xfId="14918"/>
    <cellStyle name="Heading 2 2 9 8" xfId="14919"/>
    <cellStyle name="Heading 2 2 9 9" xfId="14920"/>
    <cellStyle name="Heading 2 20" xfId="14921"/>
    <cellStyle name="Heading 2 21" xfId="14922"/>
    <cellStyle name="Heading 2 3" xfId="14923"/>
    <cellStyle name="Heading 2 3 10" xfId="14924"/>
    <cellStyle name="Heading 2 3 11" xfId="14925"/>
    <cellStyle name="Heading 2 3 12" xfId="14926"/>
    <cellStyle name="Heading 2 3 13" xfId="14927"/>
    <cellStyle name="Heading 2 3 14" xfId="14928"/>
    <cellStyle name="Heading 2 3 15" xfId="14929"/>
    <cellStyle name="Heading 2 3 16" xfId="14930"/>
    <cellStyle name="Heading 2 3 17" xfId="14931"/>
    <cellStyle name="Heading 2 3 2" xfId="14932"/>
    <cellStyle name="Heading 2 3 2 2" xfId="14933"/>
    <cellStyle name="Heading 2 3 2 2 10" xfId="14934"/>
    <cellStyle name="Heading 2 3 2 2 2" xfId="14935"/>
    <cellStyle name="Heading 2 3 2 2 2 10" xfId="14936"/>
    <cellStyle name="Heading 2 3 2 2 2 2" xfId="14937"/>
    <cellStyle name="Heading 2 3 2 2 2 3" xfId="14938"/>
    <cellStyle name="Heading 2 3 2 2 2 4" xfId="14939"/>
    <cellStyle name="Heading 2 3 2 2 2 5" xfId="14940"/>
    <cellStyle name="Heading 2 3 2 2 2 6" xfId="14941"/>
    <cellStyle name="Heading 2 3 2 2 2 7" xfId="14942"/>
    <cellStyle name="Heading 2 3 2 2 2 8" xfId="14943"/>
    <cellStyle name="Heading 2 3 2 2 2 9" xfId="14944"/>
    <cellStyle name="Heading 2 3 2 2 3" xfId="14945"/>
    <cellStyle name="Heading 2 3 2 2 4" xfId="14946"/>
    <cellStyle name="Heading 2 3 2 2 5" xfId="14947"/>
    <cellStyle name="Heading 2 3 2 2 6" xfId="14948"/>
    <cellStyle name="Heading 2 3 2 2 7" xfId="14949"/>
    <cellStyle name="Heading 2 3 2 2 8" xfId="14950"/>
    <cellStyle name="Heading 2 3 2 2 9" xfId="14951"/>
    <cellStyle name="Heading 2 3 3" xfId="14952"/>
    <cellStyle name="Heading 2 3 3 10" xfId="14953"/>
    <cellStyle name="Heading 2 3 3 2" xfId="14954"/>
    <cellStyle name="Heading 2 3 3 2 10" xfId="14955"/>
    <cellStyle name="Heading 2 3 3 2 2" xfId="14956"/>
    <cellStyle name="Heading 2 3 3 2 3" xfId="14957"/>
    <cellStyle name="Heading 2 3 3 2 4" xfId="14958"/>
    <cellStyle name="Heading 2 3 3 2 5" xfId="14959"/>
    <cellStyle name="Heading 2 3 3 2 6" xfId="14960"/>
    <cellStyle name="Heading 2 3 3 2 7" xfId="14961"/>
    <cellStyle name="Heading 2 3 3 2 8" xfId="14962"/>
    <cellStyle name="Heading 2 3 3 2 9" xfId="14963"/>
    <cellStyle name="Heading 2 3 3 3" xfId="14964"/>
    <cellStyle name="Heading 2 3 3 4" xfId="14965"/>
    <cellStyle name="Heading 2 3 3 5" xfId="14966"/>
    <cellStyle name="Heading 2 3 3 6" xfId="14967"/>
    <cellStyle name="Heading 2 3 3 7" xfId="14968"/>
    <cellStyle name="Heading 2 3 3 8" xfId="14969"/>
    <cellStyle name="Heading 2 3 3 9" xfId="14970"/>
    <cellStyle name="Heading 2 3 4" xfId="14971"/>
    <cellStyle name="Heading 2 3 4 10" xfId="14972"/>
    <cellStyle name="Heading 2 3 4 2" xfId="14973"/>
    <cellStyle name="Heading 2 3 4 2 10" xfId="14974"/>
    <cellStyle name="Heading 2 3 4 2 2" xfId="14975"/>
    <cellStyle name="Heading 2 3 4 2 3" xfId="14976"/>
    <cellStyle name="Heading 2 3 4 2 4" xfId="14977"/>
    <cellStyle name="Heading 2 3 4 2 5" xfId="14978"/>
    <cellStyle name="Heading 2 3 4 2 6" xfId="14979"/>
    <cellStyle name="Heading 2 3 4 2 7" xfId="14980"/>
    <cellStyle name="Heading 2 3 4 2 8" xfId="14981"/>
    <cellStyle name="Heading 2 3 4 2 9" xfId="14982"/>
    <cellStyle name="Heading 2 3 4 3" xfId="14983"/>
    <cellStyle name="Heading 2 3 4 4" xfId="14984"/>
    <cellStyle name="Heading 2 3 4 5" xfId="14985"/>
    <cellStyle name="Heading 2 3 4 6" xfId="14986"/>
    <cellStyle name="Heading 2 3 4 7" xfId="14987"/>
    <cellStyle name="Heading 2 3 4 8" xfId="14988"/>
    <cellStyle name="Heading 2 3 4 9" xfId="14989"/>
    <cellStyle name="Heading 2 3 5" xfId="14990"/>
    <cellStyle name="Heading 2 3 5 10" xfId="14991"/>
    <cellStyle name="Heading 2 3 5 2" xfId="14992"/>
    <cellStyle name="Heading 2 3 5 2 10" xfId="14993"/>
    <cellStyle name="Heading 2 3 5 2 2" xfId="14994"/>
    <cellStyle name="Heading 2 3 5 2 3" xfId="14995"/>
    <cellStyle name="Heading 2 3 5 2 4" xfId="14996"/>
    <cellStyle name="Heading 2 3 5 2 5" xfId="14997"/>
    <cellStyle name="Heading 2 3 5 2 6" xfId="14998"/>
    <cellStyle name="Heading 2 3 5 2 7" xfId="14999"/>
    <cellStyle name="Heading 2 3 5 2 8" xfId="15000"/>
    <cellStyle name="Heading 2 3 5 2 9" xfId="15001"/>
    <cellStyle name="Heading 2 3 5 3" xfId="15002"/>
    <cellStyle name="Heading 2 3 5 4" xfId="15003"/>
    <cellStyle name="Heading 2 3 5 5" xfId="15004"/>
    <cellStyle name="Heading 2 3 5 6" xfId="15005"/>
    <cellStyle name="Heading 2 3 5 7" xfId="15006"/>
    <cellStyle name="Heading 2 3 5 8" xfId="15007"/>
    <cellStyle name="Heading 2 3 5 9" xfId="15008"/>
    <cellStyle name="Heading 2 3 6" xfId="15009"/>
    <cellStyle name="Heading 2 3 6 10" xfId="15010"/>
    <cellStyle name="Heading 2 3 6 2" xfId="15011"/>
    <cellStyle name="Heading 2 3 6 2 10" xfId="15012"/>
    <cellStyle name="Heading 2 3 6 2 2" xfId="15013"/>
    <cellStyle name="Heading 2 3 6 2 3" xfId="15014"/>
    <cellStyle name="Heading 2 3 6 2 4" xfId="15015"/>
    <cellStyle name="Heading 2 3 6 2 5" xfId="15016"/>
    <cellStyle name="Heading 2 3 6 2 6" xfId="15017"/>
    <cellStyle name="Heading 2 3 6 2 7" xfId="15018"/>
    <cellStyle name="Heading 2 3 6 2 8" xfId="15019"/>
    <cellStyle name="Heading 2 3 6 2 9" xfId="15020"/>
    <cellStyle name="Heading 2 3 6 3" xfId="15021"/>
    <cellStyle name="Heading 2 3 6 4" xfId="15022"/>
    <cellStyle name="Heading 2 3 6 5" xfId="15023"/>
    <cellStyle name="Heading 2 3 6 6" xfId="15024"/>
    <cellStyle name="Heading 2 3 6 7" xfId="15025"/>
    <cellStyle name="Heading 2 3 6 8" xfId="15026"/>
    <cellStyle name="Heading 2 3 6 9" xfId="15027"/>
    <cellStyle name="Heading 2 3 7" xfId="15028"/>
    <cellStyle name="Heading 2 3 7 10" xfId="15029"/>
    <cellStyle name="Heading 2 3 7 2" xfId="15030"/>
    <cellStyle name="Heading 2 3 7 2 10" xfId="15031"/>
    <cellStyle name="Heading 2 3 7 2 2" xfId="15032"/>
    <cellStyle name="Heading 2 3 7 2 3" xfId="15033"/>
    <cellStyle name="Heading 2 3 7 2 4" xfId="15034"/>
    <cellStyle name="Heading 2 3 7 2 5" xfId="15035"/>
    <cellStyle name="Heading 2 3 7 2 6" xfId="15036"/>
    <cellStyle name="Heading 2 3 7 2 7" xfId="15037"/>
    <cellStyle name="Heading 2 3 7 2 8" xfId="15038"/>
    <cellStyle name="Heading 2 3 7 2 9" xfId="15039"/>
    <cellStyle name="Heading 2 3 7 3" xfId="15040"/>
    <cellStyle name="Heading 2 3 7 4" xfId="15041"/>
    <cellStyle name="Heading 2 3 7 5" xfId="15042"/>
    <cellStyle name="Heading 2 3 7 6" xfId="15043"/>
    <cellStyle name="Heading 2 3 7 7" xfId="15044"/>
    <cellStyle name="Heading 2 3 7 8" xfId="15045"/>
    <cellStyle name="Heading 2 3 7 9" xfId="15046"/>
    <cellStyle name="Heading 2 3 8" xfId="15047"/>
    <cellStyle name="Heading 2 3 8 10" xfId="15048"/>
    <cellStyle name="Heading 2 3 8 2" xfId="15049"/>
    <cellStyle name="Heading 2 3 8 2 10" xfId="15050"/>
    <cellStyle name="Heading 2 3 8 2 2" xfId="15051"/>
    <cellStyle name="Heading 2 3 8 2 3" xfId="15052"/>
    <cellStyle name="Heading 2 3 8 2 4" xfId="15053"/>
    <cellStyle name="Heading 2 3 8 2 5" xfId="15054"/>
    <cellStyle name="Heading 2 3 8 2 6" xfId="15055"/>
    <cellStyle name="Heading 2 3 8 2 7" xfId="15056"/>
    <cellStyle name="Heading 2 3 8 2 8" xfId="15057"/>
    <cellStyle name="Heading 2 3 8 2 9" xfId="15058"/>
    <cellStyle name="Heading 2 3 8 3" xfId="15059"/>
    <cellStyle name="Heading 2 3 8 4" xfId="15060"/>
    <cellStyle name="Heading 2 3 8 5" xfId="15061"/>
    <cellStyle name="Heading 2 3 8 6" xfId="15062"/>
    <cellStyle name="Heading 2 3 8 7" xfId="15063"/>
    <cellStyle name="Heading 2 3 8 8" xfId="15064"/>
    <cellStyle name="Heading 2 3 8 9" xfId="15065"/>
    <cellStyle name="Heading 2 3 9" xfId="15066"/>
    <cellStyle name="Heading 2 3 9 10" xfId="15067"/>
    <cellStyle name="Heading 2 3 9 2" xfId="15068"/>
    <cellStyle name="Heading 2 3 9 3" xfId="15069"/>
    <cellStyle name="Heading 2 3 9 4" xfId="15070"/>
    <cellStyle name="Heading 2 3 9 5" xfId="15071"/>
    <cellStyle name="Heading 2 3 9 6" xfId="15072"/>
    <cellStyle name="Heading 2 3 9 7" xfId="15073"/>
    <cellStyle name="Heading 2 3 9 8" xfId="15074"/>
    <cellStyle name="Heading 2 3 9 9" xfId="15075"/>
    <cellStyle name="Heading 2 4" xfId="15076"/>
    <cellStyle name="Heading 2 4 10" xfId="15077"/>
    <cellStyle name="Heading 2 4 2" xfId="15078"/>
    <cellStyle name="Heading 2 4 2 10" xfId="15079"/>
    <cellStyle name="Heading 2 4 2 2" xfId="15080"/>
    <cellStyle name="Heading 2 4 2 3" xfId="15081"/>
    <cellStyle name="Heading 2 4 2 4" xfId="15082"/>
    <cellStyle name="Heading 2 4 2 5" xfId="15083"/>
    <cellStyle name="Heading 2 4 2 6" xfId="15084"/>
    <cellStyle name="Heading 2 4 2 7" xfId="15085"/>
    <cellStyle name="Heading 2 4 2 8" xfId="15086"/>
    <cellStyle name="Heading 2 4 2 9" xfId="15087"/>
    <cellStyle name="Heading 2 4 3" xfId="15088"/>
    <cellStyle name="Heading 2 4 4" xfId="15089"/>
    <cellStyle name="Heading 2 4 5" xfId="15090"/>
    <cellStyle name="Heading 2 4 6" xfId="15091"/>
    <cellStyle name="Heading 2 4 7" xfId="15092"/>
    <cellStyle name="Heading 2 4 8" xfId="15093"/>
    <cellStyle name="Heading 2 4 9" xfId="15094"/>
    <cellStyle name="Heading 2 5" xfId="15095"/>
    <cellStyle name="Heading 2 5 10" xfId="15096"/>
    <cellStyle name="Heading 2 5 11" xfId="15097"/>
    <cellStyle name="Heading 2 5 2" xfId="15098"/>
    <cellStyle name="Heading 2 5 3" xfId="15099"/>
    <cellStyle name="Heading 2 5 3 10" xfId="15100"/>
    <cellStyle name="Heading 2 5 3 2" xfId="15101"/>
    <cellStyle name="Heading 2 5 3 3" xfId="15102"/>
    <cellStyle name="Heading 2 5 3 4" xfId="15103"/>
    <cellStyle name="Heading 2 5 3 5" xfId="15104"/>
    <cellStyle name="Heading 2 5 3 6" xfId="15105"/>
    <cellStyle name="Heading 2 5 3 7" xfId="15106"/>
    <cellStyle name="Heading 2 5 3 8" xfId="15107"/>
    <cellStyle name="Heading 2 5 3 9" xfId="15108"/>
    <cellStyle name="Heading 2 5 4" xfId="15109"/>
    <cellStyle name="Heading 2 5 5" xfId="15110"/>
    <cellStyle name="Heading 2 5 6" xfId="15111"/>
    <cellStyle name="Heading 2 5 7" xfId="15112"/>
    <cellStyle name="Heading 2 5 8" xfId="15113"/>
    <cellStyle name="Heading 2 5 9" xfId="15114"/>
    <cellStyle name="Heading 2 6" xfId="15115"/>
    <cellStyle name="Heading 2 7" xfId="15116"/>
    <cellStyle name="Heading 2 8" xfId="15117"/>
    <cellStyle name="Heading 2 9" xfId="15118"/>
    <cellStyle name="Heading 3 10" xfId="15119"/>
    <cellStyle name="Heading 3 11" xfId="15120"/>
    <cellStyle name="Heading 3 12" xfId="15121"/>
    <cellStyle name="Heading 3 13" xfId="15122"/>
    <cellStyle name="Heading 3 14" xfId="15123"/>
    <cellStyle name="Heading 3 14 2" xfId="15124"/>
    <cellStyle name="Heading 3 14 3" xfId="15125"/>
    <cellStyle name="Heading 3 15" xfId="15126"/>
    <cellStyle name="Heading 3 16" xfId="15127"/>
    <cellStyle name="Heading 3 17" xfId="15128"/>
    <cellStyle name="Heading 3 18" xfId="15129"/>
    <cellStyle name="Heading 3 19" xfId="15130"/>
    <cellStyle name="Heading 3 2" xfId="15131"/>
    <cellStyle name="Heading 3 2 10" xfId="15132"/>
    <cellStyle name="Heading 3 2 10 10" xfId="15133"/>
    <cellStyle name="Heading 3 2 10 2" xfId="15134"/>
    <cellStyle name="Heading 3 2 10 2 10" xfId="15135"/>
    <cellStyle name="Heading 3 2 10 2 2" xfId="15136"/>
    <cellStyle name="Heading 3 2 10 2 3" xfId="15137"/>
    <cellStyle name="Heading 3 2 10 2 4" xfId="15138"/>
    <cellStyle name="Heading 3 2 10 2 5" xfId="15139"/>
    <cellStyle name="Heading 3 2 10 2 6" xfId="15140"/>
    <cellStyle name="Heading 3 2 10 2 7" xfId="15141"/>
    <cellStyle name="Heading 3 2 10 2 8" xfId="15142"/>
    <cellStyle name="Heading 3 2 10 2 9" xfId="15143"/>
    <cellStyle name="Heading 3 2 10 3" xfId="15144"/>
    <cellStyle name="Heading 3 2 10 4" xfId="15145"/>
    <cellStyle name="Heading 3 2 10 5" xfId="15146"/>
    <cellStyle name="Heading 3 2 10 6" xfId="15147"/>
    <cellStyle name="Heading 3 2 10 7" xfId="15148"/>
    <cellStyle name="Heading 3 2 10 8" xfId="15149"/>
    <cellStyle name="Heading 3 2 10 9" xfId="15150"/>
    <cellStyle name="Heading 3 2 11" xfId="15151"/>
    <cellStyle name="Heading 3 2 11 10" xfId="15152"/>
    <cellStyle name="Heading 3 2 11 2" xfId="15153"/>
    <cellStyle name="Heading 3 2 11 2 10" xfId="15154"/>
    <cellStyle name="Heading 3 2 11 2 2" xfId="15155"/>
    <cellStyle name="Heading 3 2 11 2 3" xfId="15156"/>
    <cellStyle name="Heading 3 2 11 2 4" xfId="15157"/>
    <cellStyle name="Heading 3 2 11 2 5" xfId="15158"/>
    <cellStyle name="Heading 3 2 11 2 6" xfId="15159"/>
    <cellStyle name="Heading 3 2 11 2 7" xfId="15160"/>
    <cellStyle name="Heading 3 2 11 2 8" xfId="15161"/>
    <cellStyle name="Heading 3 2 11 2 9" xfId="15162"/>
    <cellStyle name="Heading 3 2 11 3" xfId="15163"/>
    <cellStyle name="Heading 3 2 11 4" xfId="15164"/>
    <cellStyle name="Heading 3 2 11 5" xfId="15165"/>
    <cellStyle name="Heading 3 2 11 6" xfId="15166"/>
    <cellStyle name="Heading 3 2 11 7" xfId="15167"/>
    <cellStyle name="Heading 3 2 11 8" xfId="15168"/>
    <cellStyle name="Heading 3 2 11 9" xfId="15169"/>
    <cellStyle name="Heading 3 2 12" xfId="15170"/>
    <cellStyle name="Heading 3 2 13" xfId="15171"/>
    <cellStyle name="Heading 3 2 14" xfId="15172"/>
    <cellStyle name="Heading 3 2 15" xfId="15173"/>
    <cellStyle name="Heading 3 2 16" xfId="15174"/>
    <cellStyle name="Heading 3 2 17" xfId="15175"/>
    <cellStyle name="Heading 3 2 18" xfId="15176"/>
    <cellStyle name="Heading 3 2 2" xfId="15177"/>
    <cellStyle name="Heading 3 2 2 10" xfId="15178"/>
    <cellStyle name="Heading 3 2 2 11" xfId="15179"/>
    <cellStyle name="Heading 3 2 2 12" xfId="15180"/>
    <cellStyle name="Heading 3 2 2 12 10" xfId="15181"/>
    <cellStyle name="Heading 3 2 2 12 2" xfId="15182"/>
    <cellStyle name="Heading 3 2 2 12 3" xfId="15183"/>
    <cellStyle name="Heading 3 2 2 12 4" xfId="15184"/>
    <cellStyle name="Heading 3 2 2 12 5" xfId="15185"/>
    <cellStyle name="Heading 3 2 2 12 6" xfId="15186"/>
    <cellStyle name="Heading 3 2 2 12 7" xfId="15187"/>
    <cellStyle name="Heading 3 2 2 12 8" xfId="15188"/>
    <cellStyle name="Heading 3 2 2 12 9" xfId="15189"/>
    <cellStyle name="Heading 3 2 2 13" xfId="15190"/>
    <cellStyle name="Heading 3 2 2 14" xfId="15191"/>
    <cellStyle name="Heading 3 2 2 15" xfId="15192"/>
    <cellStyle name="Heading 3 2 2 16" xfId="15193"/>
    <cellStyle name="Heading 3 2 2 17" xfId="15194"/>
    <cellStyle name="Heading 3 2 2 18" xfId="15195"/>
    <cellStyle name="Heading 3 2 2 19" xfId="15196"/>
    <cellStyle name="Heading 3 2 2 2" xfId="15197"/>
    <cellStyle name="Heading 3 2 2 2 2" xfId="15198"/>
    <cellStyle name="Heading 3 2 2 2 2 10" xfId="15199"/>
    <cellStyle name="Heading 3 2 2 2 2 11" xfId="15200"/>
    <cellStyle name="Heading 3 2 2 2 2 12" xfId="15201"/>
    <cellStyle name="Heading 3 2 2 2 2 13" xfId="15202"/>
    <cellStyle name="Heading 3 2 2 2 2 14" xfId="15203"/>
    <cellStyle name="Heading 3 2 2 2 2 2" xfId="15204"/>
    <cellStyle name="Heading 3 2 2 2 2 2 2" xfId="15205"/>
    <cellStyle name="Heading 3 2 2 2 2 3" xfId="15206"/>
    <cellStyle name="Heading 3 2 2 2 2 4" xfId="15207"/>
    <cellStyle name="Heading 3 2 2 2 2 5" xfId="15208"/>
    <cellStyle name="Heading 3 2 2 2 2 6" xfId="15209"/>
    <cellStyle name="Heading 3 2 2 2 2 6 10" xfId="15210"/>
    <cellStyle name="Heading 3 2 2 2 2 6 2" xfId="15211"/>
    <cellStyle name="Heading 3 2 2 2 2 6 3" xfId="15212"/>
    <cellStyle name="Heading 3 2 2 2 2 6 4" xfId="15213"/>
    <cellStyle name="Heading 3 2 2 2 2 6 5" xfId="15214"/>
    <cellStyle name="Heading 3 2 2 2 2 6 6" xfId="15215"/>
    <cellStyle name="Heading 3 2 2 2 2 6 7" xfId="15216"/>
    <cellStyle name="Heading 3 2 2 2 2 6 8" xfId="15217"/>
    <cellStyle name="Heading 3 2 2 2 2 6 9" xfId="15218"/>
    <cellStyle name="Heading 3 2 2 2 2 7" xfId="15219"/>
    <cellStyle name="Heading 3 2 2 2 2 8" xfId="15220"/>
    <cellStyle name="Heading 3 2 2 2 2 9" xfId="15221"/>
    <cellStyle name="Heading 3 2 2 2 3" xfId="15222"/>
    <cellStyle name="Heading 3 2 2 2 3 10" xfId="15223"/>
    <cellStyle name="Heading 3 2 2 2 3 11" xfId="15224"/>
    <cellStyle name="Heading 3 2 2 2 3 2" xfId="15225"/>
    <cellStyle name="Heading 3 2 2 2 3 3" xfId="15226"/>
    <cellStyle name="Heading 3 2 2 2 3 4" xfId="15227"/>
    <cellStyle name="Heading 3 2 2 2 3 5" xfId="15228"/>
    <cellStyle name="Heading 3 2 2 2 3 6" xfId="15229"/>
    <cellStyle name="Heading 3 2 2 2 3 7" xfId="15230"/>
    <cellStyle name="Heading 3 2 2 2 3 8" xfId="15231"/>
    <cellStyle name="Heading 3 2 2 2 3 9" xfId="15232"/>
    <cellStyle name="Heading 3 2 2 2 4" xfId="15233"/>
    <cellStyle name="Heading 3 2 2 2 4 10" xfId="15234"/>
    <cellStyle name="Heading 3 2 2 2 4 2" xfId="15235"/>
    <cellStyle name="Heading 3 2 2 2 4 2 10" xfId="15236"/>
    <cellStyle name="Heading 3 2 2 2 4 2 2" xfId="15237"/>
    <cellStyle name="Heading 3 2 2 2 4 2 3" xfId="15238"/>
    <cellStyle name="Heading 3 2 2 2 4 2 4" xfId="15239"/>
    <cellStyle name="Heading 3 2 2 2 4 2 5" xfId="15240"/>
    <cellStyle name="Heading 3 2 2 2 4 2 6" xfId="15241"/>
    <cellStyle name="Heading 3 2 2 2 4 2 7" xfId="15242"/>
    <cellStyle name="Heading 3 2 2 2 4 2 8" xfId="15243"/>
    <cellStyle name="Heading 3 2 2 2 4 2 9" xfId="15244"/>
    <cellStyle name="Heading 3 2 2 2 4 3" xfId="15245"/>
    <cellStyle name="Heading 3 2 2 2 4 4" xfId="15246"/>
    <cellStyle name="Heading 3 2 2 2 4 5" xfId="15247"/>
    <cellStyle name="Heading 3 2 2 2 4 6" xfId="15248"/>
    <cellStyle name="Heading 3 2 2 2 4 7" xfId="15249"/>
    <cellStyle name="Heading 3 2 2 2 4 8" xfId="15250"/>
    <cellStyle name="Heading 3 2 2 2 4 9" xfId="15251"/>
    <cellStyle name="Heading 3 2 2 2 5" xfId="15252"/>
    <cellStyle name="Heading 3 2 2 2 5 10" xfId="15253"/>
    <cellStyle name="Heading 3 2 2 2 5 2" xfId="15254"/>
    <cellStyle name="Heading 3 2 2 2 5 2 10" xfId="15255"/>
    <cellStyle name="Heading 3 2 2 2 5 2 2" xfId="15256"/>
    <cellStyle name="Heading 3 2 2 2 5 2 3" xfId="15257"/>
    <cellStyle name="Heading 3 2 2 2 5 2 4" xfId="15258"/>
    <cellStyle name="Heading 3 2 2 2 5 2 5" xfId="15259"/>
    <cellStyle name="Heading 3 2 2 2 5 2 6" xfId="15260"/>
    <cellStyle name="Heading 3 2 2 2 5 2 7" xfId="15261"/>
    <cellStyle name="Heading 3 2 2 2 5 2 8" xfId="15262"/>
    <cellStyle name="Heading 3 2 2 2 5 2 9" xfId="15263"/>
    <cellStyle name="Heading 3 2 2 2 5 3" xfId="15264"/>
    <cellStyle name="Heading 3 2 2 2 5 4" xfId="15265"/>
    <cellStyle name="Heading 3 2 2 2 5 5" xfId="15266"/>
    <cellStyle name="Heading 3 2 2 2 5 6" xfId="15267"/>
    <cellStyle name="Heading 3 2 2 2 5 7" xfId="15268"/>
    <cellStyle name="Heading 3 2 2 2 5 8" xfId="15269"/>
    <cellStyle name="Heading 3 2 2 2 5 9" xfId="15270"/>
    <cellStyle name="Heading 3 2 2 20" xfId="15271"/>
    <cellStyle name="Heading 3 2 2 3" xfId="15272"/>
    <cellStyle name="Heading 3 2 2 4" xfId="15273"/>
    <cellStyle name="Heading 3 2 2 5" xfId="15274"/>
    <cellStyle name="Heading 3 2 2 6" xfId="15275"/>
    <cellStyle name="Heading 3 2 2 7" xfId="15276"/>
    <cellStyle name="Heading 3 2 2 8" xfId="15277"/>
    <cellStyle name="Heading 3 2 2 9" xfId="15278"/>
    <cellStyle name="Heading 3 2 2 9 2" xfId="15279"/>
    <cellStyle name="Heading 3 2 3" xfId="15280"/>
    <cellStyle name="Heading 3 2 3 2" xfId="15281"/>
    <cellStyle name="Heading 3 2 3 2 10" xfId="15282"/>
    <cellStyle name="Heading 3 2 3 2 2" xfId="15283"/>
    <cellStyle name="Heading 3 2 3 2 2 10" xfId="15284"/>
    <cellStyle name="Heading 3 2 3 2 2 2" xfId="15285"/>
    <cellStyle name="Heading 3 2 3 2 2 3" xfId="15286"/>
    <cellStyle name="Heading 3 2 3 2 2 4" xfId="15287"/>
    <cellStyle name="Heading 3 2 3 2 2 5" xfId="15288"/>
    <cellStyle name="Heading 3 2 3 2 2 6" xfId="15289"/>
    <cellStyle name="Heading 3 2 3 2 2 7" xfId="15290"/>
    <cellStyle name="Heading 3 2 3 2 2 8" xfId="15291"/>
    <cellStyle name="Heading 3 2 3 2 2 9" xfId="15292"/>
    <cellStyle name="Heading 3 2 3 2 3" xfId="15293"/>
    <cellStyle name="Heading 3 2 3 2 4" xfId="15294"/>
    <cellStyle name="Heading 3 2 3 2 5" xfId="15295"/>
    <cellStyle name="Heading 3 2 3 2 6" xfId="15296"/>
    <cellStyle name="Heading 3 2 3 2 7" xfId="15297"/>
    <cellStyle name="Heading 3 2 3 2 8" xfId="15298"/>
    <cellStyle name="Heading 3 2 3 2 9" xfId="15299"/>
    <cellStyle name="Heading 3 2 4" xfId="15300"/>
    <cellStyle name="Heading 3 2 4 10" xfId="15301"/>
    <cellStyle name="Heading 3 2 4 2" xfId="15302"/>
    <cellStyle name="Heading 3 2 4 2 10" xfId="15303"/>
    <cellStyle name="Heading 3 2 4 2 2" xfId="15304"/>
    <cellStyle name="Heading 3 2 4 2 3" xfId="15305"/>
    <cellStyle name="Heading 3 2 4 2 4" xfId="15306"/>
    <cellStyle name="Heading 3 2 4 2 5" xfId="15307"/>
    <cellStyle name="Heading 3 2 4 2 6" xfId="15308"/>
    <cellStyle name="Heading 3 2 4 2 7" xfId="15309"/>
    <cellStyle name="Heading 3 2 4 2 8" xfId="15310"/>
    <cellStyle name="Heading 3 2 4 2 9" xfId="15311"/>
    <cellStyle name="Heading 3 2 4 3" xfId="15312"/>
    <cellStyle name="Heading 3 2 4 4" xfId="15313"/>
    <cellStyle name="Heading 3 2 4 5" xfId="15314"/>
    <cellStyle name="Heading 3 2 4 6" xfId="15315"/>
    <cellStyle name="Heading 3 2 4 7" xfId="15316"/>
    <cellStyle name="Heading 3 2 4 8" xfId="15317"/>
    <cellStyle name="Heading 3 2 4 9" xfId="15318"/>
    <cellStyle name="Heading 3 2 5" xfId="15319"/>
    <cellStyle name="Heading 3 2 5 10" xfId="15320"/>
    <cellStyle name="Heading 3 2 5 2" xfId="15321"/>
    <cellStyle name="Heading 3 2 5 2 10" xfId="15322"/>
    <cellStyle name="Heading 3 2 5 2 2" xfId="15323"/>
    <cellStyle name="Heading 3 2 5 2 3" xfId="15324"/>
    <cellStyle name="Heading 3 2 5 2 4" xfId="15325"/>
    <cellStyle name="Heading 3 2 5 2 5" xfId="15326"/>
    <cellStyle name="Heading 3 2 5 2 6" xfId="15327"/>
    <cellStyle name="Heading 3 2 5 2 7" xfId="15328"/>
    <cellStyle name="Heading 3 2 5 2 8" xfId="15329"/>
    <cellStyle name="Heading 3 2 5 2 9" xfId="15330"/>
    <cellStyle name="Heading 3 2 5 3" xfId="15331"/>
    <cellStyle name="Heading 3 2 5 4" xfId="15332"/>
    <cellStyle name="Heading 3 2 5 5" xfId="15333"/>
    <cellStyle name="Heading 3 2 5 6" xfId="15334"/>
    <cellStyle name="Heading 3 2 5 7" xfId="15335"/>
    <cellStyle name="Heading 3 2 5 8" xfId="15336"/>
    <cellStyle name="Heading 3 2 5 9" xfId="15337"/>
    <cellStyle name="Heading 3 2 6" xfId="15338"/>
    <cellStyle name="Heading 3 2 6 10" xfId="15339"/>
    <cellStyle name="Heading 3 2 6 2" xfId="15340"/>
    <cellStyle name="Heading 3 2 6 2 10" xfId="15341"/>
    <cellStyle name="Heading 3 2 6 2 2" xfId="15342"/>
    <cellStyle name="Heading 3 2 6 2 3" xfId="15343"/>
    <cellStyle name="Heading 3 2 6 2 4" xfId="15344"/>
    <cellStyle name="Heading 3 2 6 2 5" xfId="15345"/>
    <cellStyle name="Heading 3 2 6 2 6" xfId="15346"/>
    <cellStyle name="Heading 3 2 6 2 7" xfId="15347"/>
    <cellStyle name="Heading 3 2 6 2 8" xfId="15348"/>
    <cellStyle name="Heading 3 2 6 2 9" xfId="15349"/>
    <cellStyle name="Heading 3 2 6 3" xfId="15350"/>
    <cellStyle name="Heading 3 2 6 4" xfId="15351"/>
    <cellStyle name="Heading 3 2 6 5" xfId="15352"/>
    <cellStyle name="Heading 3 2 6 6" xfId="15353"/>
    <cellStyle name="Heading 3 2 6 7" xfId="15354"/>
    <cellStyle name="Heading 3 2 6 8" xfId="15355"/>
    <cellStyle name="Heading 3 2 6 9" xfId="15356"/>
    <cellStyle name="Heading 3 2 7" xfId="15357"/>
    <cellStyle name="Heading 3 2 7 10" xfId="15358"/>
    <cellStyle name="Heading 3 2 7 2" xfId="15359"/>
    <cellStyle name="Heading 3 2 7 2 10" xfId="15360"/>
    <cellStyle name="Heading 3 2 7 2 2" xfId="15361"/>
    <cellStyle name="Heading 3 2 7 2 3" xfId="15362"/>
    <cellStyle name="Heading 3 2 7 2 4" xfId="15363"/>
    <cellStyle name="Heading 3 2 7 2 5" xfId="15364"/>
    <cellStyle name="Heading 3 2 7 2 6" xfId="15365"/>
    <cellStyle name="Heading 3 2 7 2 7" xfId="15366"/>
    <cellStyle name="Heading 3 2 7 2 8" xfId="15367"/>
    <cellStyle name="Heading 3 2 7 2 9" xfId="15368"/>
    <cellStyle name="Heading 3 2 7 3" xfId="15369"/>
    <cellStyle name="Heading 3 2 7 4" xfId="15370"/>
    <cellStyle name="Heading 3 2 7 5" xfId="15371"/>
    <cellStyle name="Heading 3 2 7 6" xfId="15372"/>
    <cellStyle name="Heading 3 2 7 7" xfId="15373"/>
    <cellStyle name="Heading 3 2 7 8" xfId="15374"/>
    <cellStyle name="Heading 3 2 7 9" xfId="15375"/>
    <cellStyle name="Heading 3 2 8" xfId="15376"/>
    <cellStyle name="Heading 3 2 8 10" xfId="15377"/>
    <cellStyle name="Heading 3 2 8 2" xfId="15378"/>
    <cellStyle name="Heading 3 2 8 2 10" xfId="15379"/>
    <cellStyle name="Heading 3 2 8 2 2" xfId="15380"/>
    <cellStyle name="Heading 3 2 8 2 3" xfId="15381"/>
    <cellStyle name="Heading 3 2 8 2 4" xfId="15382"/>
    <cellStyle name="Heading 3 2 8 2 5" xfId="15383"/>
    <cellStyle name="Heading 3 2 8 2 6" xfId="15384"/>
    <cellStyle name="Heading 3 2 8 2 7" xfId="15385"/>
    <cellStyle name="Heading 3 2 8 2 8" xfId="15386"/>
    <cellStyle name="Heading 3 2 8 2 9" xfId="15387"/>
    <cellStyle name="Heading 3 2 8 3" xfId="15388"/>
    <cellStyle name="Heading 3 2 8 4" xfId="15389"/>
    <cellStyle name="Heading 3 2 8 5" xfId="15390"/>
    <cellStyle name="Heading 3 2 8 6" xfId="15391"/>
    <cellStyle name="Heading 3 2 8 7" xfId="15392"/>
    <cellStyle name="Heading 3 2 8 8" xfId="15393"/>
    <cellStyle name="Heading 3 2 8 9" xfId="15394"/>
    <cellStyle name="Heading 3 2 9" xfId="15395"/>
    <cellStyle name="Heading 3 2 9 10" xfId="15396"/>
    <cellStyle name="Heading 3 2 9 11" xfId="15397"/>
    <cellStyle name="Heading 3 2 9 2" xfId="15398"/>
    <cellStyle name="Heading 3 2 9 3" xfId="15399"/>
    <cellStyle name="Heading 3 2 9 4" xfId="15400"/>
    <cellStyle name="Heading 3 2 9 5" xfId="15401"/>
    <cellStyle name="Heading 3 2 9 6" xfId="15402"/>
    <cellStyle name="Heading 3 2 9 7" xfId="15403"/>
    <cellStyle name="Heading 3 2 9 8" xfId="15404"/>
    <cellStyle name="Heading 3 2 9 9" xfId="15405"/>
    <cellStyle name="Heading 3 20" xfId="15406"/>
    <cellStyle name="Heading 3 21" xfId="15407"/>
    <cellStyle name="Heading 3 3" xfId="15408"/>
    <cellStyle name="Heading 3 3 10" xfId="15409"/>
    <cellStyle name="Heading 3 3 11" xfId="15410"/>
    <cellStyle name="Heading 3 3 12" xfId="15411"/>
    <cellStyle name="Heading 3 3 13" xfId="15412"/>
    <cellStyle name="Heading 3 3 14" xfId="15413"/>
    <cellStyle name="Heading 3 3 15" xfId="15414"/>
    <cellStyle name="Heading 3 3 16" xfId="15415"/>
    <cellStyle name="Heading 3 3 17" xfId="15416"/>
    <cellStyle name="Heading 3 3 2" xfId="15417"/>
    <cellStyle name="Heading 3 3 2 2" xfId="15418"/>
    <cellStyle name="Heading 3 3 2 2 10" xfId="15419"/>
    <cellStyle name="Heading 3 3 2 2 2" xfId="15420"/>
    <cellStyle name="Heading 3 3 2 2 2 10" xfId="15421"/>
    <cellStyle name="Heading 3 3 2 2 2 2" xfId="15422"/>
    <cellStyle name="Heading 3 3 2 2 2 3" xfId="15423"/>
    <cellStyle name="Heading 3 3 2 2 2 4" xfId="15424"/>
    <cellStyle name="Heading 3 3 2 2 2 5" xfId="15425"/>
    <cellStyle name="Heading 3 3 2 2 2 6" xfId="15426"/>
    <cellStyle name="Heading 3 3 2 2 2 7" xfId="15427"/>
    <cellStyle name="Heading 3 3 2 2 2 8" xfId="15428"/>
    <cellStyle name="Heading 3 3 2 2 2 9" xfId="15429"/>
    <cellStyle name="Heading 3 3 2 2 3" xfId="15430"/>
    <cellStyle name="Heading 3 3 2 2 4" xfId="15431"/>
    <cellStyle name="Heading 3 3 2 2 5" xfId="15432"/>
    <cellStyle name="Heading 3 3 2 2 6" xfId="15433"/>
    <cellStyle name="Heading 3 3 2 2 7" xfId="15434"/>
    <cellStyle name="Heading 3 3 2 2 8" xfId="15435"/>
    <cellStyle name="Heading 3 3 2 2 9" xfId="15436"/>
    <cellStyle name="Heading 3 3 3" xfId="15437"/>
    <cellStyle name="Heading 3 3 3 10" xfId="15438"/>
    <cellStyle name="Heading 3 3 3 2" xfId="15439"/>
    <cellStyle name="Heading 3 3 3 2 10" xfId="15440"/>
    <cellStyle name="Heading 3 3 3 2 2" xfId="15441"/>
    <cellStyle name="Heading 3 3 3 2 3" xfId="15442"/>
    <cellStyle name="Heading 3 3 3 2 4" xfId="15443"/>
    <cellStyle name="Heading 3 3 3 2 5" xfId="15444"/>
    <cellStyle name="Heading 3 3 3 2 6" xfId="15445"/>
    <cellStyle name="Heading 3 3 3 2 7" xfId="15446"/>
    <cellStyle name="Heading 3 3 3 2 8" xfId="15447"/>
    <cellStyle name="Heading 3 3 3 2 9" xfId="15448"/>
    <cellStyle name="Heading 3 3 3 3" xfId="15449"/>
    <cellStyle name="Heading 3 3 3 4" xfId="15450"/>
    <cellStyle name="Heading 3 3 3 5" xfId="15451"/>
    <cellStyle name="Heading 3 3 3 6" xfId="15452"/>
    <cellStyle name="Heading 3 3 3 7" xfId="15453"/>
    <cellStyle name="Heading 3 3 3 8" xfId="15454"/>
    <cellStyle name="Heading 3 3 3 9" xfId="15455"/>
    <cellStyle name="Heading 3 3 4" xfId="15456"/>
    <cellStyle name="Heading 3 3 4 10" xfId="15457"/>
    <cellStyle name="Heading 3 3 4 2" xfId="15458"/>
    <cellStyle name="Heading 3 3 4 2 10" xfId="15459"/>
    <cellStyle name="Heading 3 3 4 2 2" xfId="15460"/>
    <cellStyle name="Heading 3 3 4 2 3" xfId="15461"/>
    <cellStyle name="Heading 3 3 4 2 4" xfId="15462"/>
    <cellStyle name="Heading 3 3 4 2 5" xfId="15463"/>
    <cellStyle name="Heading 3 3 4 2 6" xfId="15464"/>
    <cellStyle name="Heading 3 3 4 2 7" xfId="15465"/>
    <cellStyle name="Heading 3 3 4 2 8" xfId="15466"/>
    <cellStyle name="Heading 3 3 4 2 9" xfId="15467"/>
    <cellStyle name="Heading 3 3 4 3" xfId="15468"/>
    <cellStyle name="Heading 3 3 4 4" xfId="15469"/>
    <cellStyle name="Heading 3 3 4 5" xfId="15470"/>
    <cellStyle name="Heading 3 3 4 6" xfId="15471"/>
    <cellStyle name="Heading 3 3 4 7" xfId="15472"/>
    <cellStyle name="Heading 3 3 4 8" xfId="15473"/>
    <cellStyle name="Heading 3 3 4 9" xfId="15474"/>
    <cellStyle name="Heading 3 3 5" xfId="15475"/>
    <cellStyle name="Heading 3 3 5 10" xfId="15476"/>
    <cellStyle name="Heading 3 3 5 2" xfId="15477"/>
    <cellStyle name="Heading 3 3 5 2 10" xfId="15478"/>
    <cellStyle name="Heading 3 3 5 2 2" xfId="15479"/>
    <cellStyle name="Heading 3 3 5 2 3" xfId="15480"/>
    <cellStyle name="Heading 3 3 5 2 4" xfId="15481"/>
    <cellStyle name="Heading 3 3 5 2 5" xfId="15482"/>
    <cellStyle name="Heading 3 3 5 2 6" xfId="15483"/>
    <cellStyle name="Heading 3 3 5 2 7" xfId="15484"/>
    <cellStyle name="Heading 3 3 5 2 8" xfId="15485"/>
    <cellStyle name="Heading 3 3 5 2 9" xfId="15486"/>
    <cellStyle name="Heading 3 3 5 3" xfId="15487"/>
    <cellStyle name="Heading 3 3 5 4" xfId="15488"/>
    <cellStyle name="Heading 3 3 5 5" xfId="15489"/>
    <cellStyle name="Heading 3 3 5 6" xfId="15490"/>
    <cellStyle name="Heading 3 3 5 7" xfId="15491"/>
    <cellStyle name="Heading 3 3 5 8" xfId="15492"/>
    <cellStyle name="Heading 3 3 5 9" xfId="15493"/>
    <cellStyle name="Heading 3 3 6" xfId="15494"/>
    <cellStyle name="Heading 3 3 6 10" xfId="15495"/>
    <cellStyle name="Heading 3 3 6 2" xfId="15496"/>
    <cellStyle name="Heading 3 3 6 2 10" xfId="15497"/>
    <cellStyle name="Heading 3 3 6 2 2" xfId="15498"/>
    <cellStyle name="Heading 3 3 6 2 3" xfId="15499"/>
    <cellStyle name="Heading 3 3 6 2 4" xfId="15500"/>
    <cellStyle name="Heading 3 3 6 2 5" xfId="15501"/>
    <cellStyle name="Heading 3 3 6 2 6" xfId="15502"/>
    <cellStyle name="Heading 3 3 6 2 7" xfId="15503"/>
    <cellStyle name="Heading 3 3 6 2 8" xfId="15504"/>
    <cellStyle name="Heading 3 3 6 2 9" xfId="15505"/>
    <cellStyle name="Heading 3 3 6 3" xfId="15506"/>
    <cellStyle name="Heading 3 3 6 4" xfId="15507"/>
    <cellStyle name="Heading 3 3 6 5" xfId="15508"/>
    <cellStyle name="Heading 3 3 6 6" xfId="15509"/>
    <cellStyle name="Heading 3 3 6 7" xfId="15510"/>
    <cellStyle name="Heading 3 3 6 8" xfId="15511"/>
    <cellStyle name="Heading 3 3 6 9" xfId="15512"/>
    <cellStyle name="Heading 3 3 7" xfId="15513"/>
    <cellStyle name="Heading 3 3 7 10" xfId="15514"/>
    <cellStyle name="Heading 3 3 7 2" xfId="15515"/>
    <cellStyle name="Heading 3 3 7 2 10" xfId="15516"/>
    <cellStyle name="Heading 3 3 7 2 2" xfId="15517"/>
    <cellStyle name="Heading 3 3 7 2 3" xfId="15518"/>
    <cellStyle name="Heading 3 3 7 2 4" xfId="15519"/>
    <cellStyle name="Heading 3 3 7 2 5" xfId="15520"/>
    <cellStyle name="Heading 3 3 7 2 6" xfId="15521"/>
    <cellStyle name="Heading 3 3 7 2 7" xfId="15522"/>
    <cellStyle name="Heading 3 3 7 2 8" xfId="15523"/>
    <cellStyle name="Heading 3 3 7 2 9" xfId="15524"/>
    <cellStyle name="Heading 3 3 7 3" xfId="15525"/>
    <cellStyle name="Heading 3 3 7 4" xfId="15526"/>
    <cellStyle name="Heading 3 3 7 5" xfId="15527"/>
    <cellStyle name="Heading 3 3 7 6" xfId="15528"/>
    <cellStyle name="Heading 3 3 7 7" xfId="15529"/>
    <cellStyle name="Heading 3 3 7 8" xfId="15530"/>
    <cellStyle name="Heading 3 3 7 9" xfId="15531"/>
    <cellStyle name="Heading 3 3 8" xfId="15532"/>
    <cellStyle name="Heading 3 3 8 10" xfId="15533"/>
    <cellStyle name="Heading 3 3 8 2" xfId="15534"/>
    <cellStyle name="Heading 3 3 8 2 10" xfId="15535"/>
    <cellStyle name="Heading 3 3 8 2 2" xfId="15536"/>
    <cellStyle name="Heading 3 3 8 2 3" xfId="15537"/>
    <cellStyle name="Heading 3 3 8 2 4" xfId="15538"/>
    <cellStyle name="Heading 3 3 8 2 5" xfId="15539"/>
    <cellStyle name="Heading 3 3 8 2 6" xfId="15540"/>
    <cellStyle name="Heading 3 3 8 2 7" xfId="15541"/>
    <cellStyle name="Heading 3 3 8 2 8" xfId="15542"/>
    <cellStyle name="Heading 3 3 8 2 9" xfId="15543"/>
    <cellStyle name="Heading 3 3 8 3" xfId="15544"/>
    <cellStyle name="Heading 3 3 8 4" xfId="15545"/>
    <cellStyle name="Heading 3 3 8 5" xfId="15546"/>
    <cellStyle name="Heading 3 3 8 6" xfId="15547"/>
    <cellStyle name="Heading 3 3 8 7" xfId="15548"/>
    <cellStyle name="Heading 3 3 8 8" xfId="15549"/>
    <cellStyle name="Heading 3 3 8 9" xfId="15550"/>
    <cellStyle name="Heading 3 3 9" xfId="15551"/>
    <cellStyle name="Heading 3 3 9 10" xfId="15552"/>
    <cellStyle name="Heading 3 3 9 2" xfId="15553"/>
    <cellStyle name="Heading 3 3 9 3" xfId="15554"/>
    <cellStyle name="Heading 3 3 9 4" xfId="15555"/>
    <cellStyle name="Heading 3 3 9 5" xfId="15556"/>
    <cellStyle name="Heading 3 3 9 6" xfId="15557"/>
    <cellStyle name="Heading 3 3 9 7" xfId="15558"/>
    <cellStyle name="Heading 3 3 9 8" xfId="15559"/>
    <cellStyle name="Heading 3 3 9 9" xfId="15560"/>
    <cellStyle name="Heading 3 4" xfId="15561"/>
    <cellStyle name="Heading 3 4 10" xfId="15562"/>
    <cellStyle name="Heading 3 4 2" xfId="15563"/>
    <cellStyle name="Heading 3 4 2 10" xfId="15564"/>
    <cellStyle name="Heading 3 4 2 2" xfId="15565"/>
    <cellStyle name="Heading 3 4 2 3" xfId="15566"/>
    <cellStyle name="Heading 3 4 2 4" xfId="15567"/>
    <cellStyle name="Heading 3 4 2 5" xfId="15568"/>
    <cellStyle name="Heading 3 4 2 6" xfId="15569"/>
    <cellStyle name="Heading 3 4 2 7" xfId="15570"/>
    <cellStyle name="Heading 3 4 2 8" xfId="15571"/>
    <cellStyle name="Heading 3 4 2 9" xfId="15572"/>
    <cellStyle name="Heading 3 4 3" xfId="15573"/>
    <cellStyle name="Heading 3 4 4" xfId="15574"/>
    <cellStyle name="Heading 3 4 5" xfId="15575"/>
    <cellStyle name="Heading 3 4 6" xfId="15576"/>
    <cellStyle name="Heading 3 4 7" xfId="15577"/>
    <cellStyle name="Heading 3 4 8" xfId="15578"/>
    <cellStyle name="Heading 3 4 9" xfId="15579"/>
    <cellStyle name="Heading 3 5" xfId="15580"/>
    <cellStyle name="Heading 3 5 10" xfId="15581"/>
    <cellStyle name="Heading 3 5 11" xfId="15582"/>
    <cellStyle name="Heading 3 5 2" xfId="15583"/>
    <cellStyle name="Heading 3 5 3" xfId="15584"/>
    <cellStyle name="Heading 3 5 3 10" xfId="15585"/>
    <cellStyle name="Heading 3 5 3 2" xfId="15586"/>
    <cellStyle name="Heading 3 5 3 3" xfId="15587"/>
    <cellStyle name="Heading 3 5 3 4" xfId="15588"/>
    <cellStyle name="Heading 3 5 3 5" xfId="15589"/>
    <cellStyle name="Heading 3 5 3 6" xfId="15590"/>
    <cellStyle name="Heading 3 5 3 7" xfId="15591"/>
    <cellStyle name="Heading 3 5 3 8" xfId="15592"/>
    <cellStyle name="Heading 3 5 3 9" xfId="15593"/>
    <cellStyle name="Heading 3 5 4" xfId="15594"/>
    <cellStyle name="Heading 3 5 5" xfId="15595"/>
    <cellStyle name="Heading 3 5 6" xfId="15596"/>
    <cellStyle name="Heading 3 5 7" xfId="15597"/>
    <cellStyle name="Heading 3 5 8" xfId="15598"/>
    <cellStyle name="Heading 3 5 9" xfId="15599"/>
    <cellStyle name="Heading 3 6" xfId="15600"/>
    <cellStyle name="Heading 3 7" xfId="15601"/>
    <cellStyle name="Heading 3 8" xfId="15602"/>
    <cellStyle name="Heading 3 9" xfId="15603"/>
    <cellStyle name="Heading 4 10" xfId="15604"/>
    <cellStyle name="Heading 4 11" xfId="15605"/>
    <cellStyle name="Heading 4 12" xfId="15606"/>
    <cellStyle name="Heading 4 13" xfId="15607"/>
    <cellStyle name="Heading 4 14" xfId="15608"/>
    <cellStyle name="Heading 4 14 2" xfId="15609"/>
    <cellStyle name="Heading 4 14 3" xfId="15610"/>
    <cellStyle name="Heading 4 15" xfId="15611"/>
    <cellStyle name="Heading 4 16" xfId="15612"/>
    <cellStyle name="Heading 4 17" xfId="15613"/>
    <cellStyle name="Heading 4 18" xfId="15614"/>
    <cellStyle name="Heading 4 19" xfId="15615"/>
    <cellStyle name="Heading 4 2" xfId="15616"/>
    <cellStyle name="Heading 4 2 10" xfId="15617"/>
    <cellStyle name="Heading 4 2 10 10" xfId="15618"/>
    <cellStyle name="Heading 4 2 10 2" xfId="15619"/>
    <cellStyle name="Heading 4 2 10 2 10" xfId="15620"/>
    <cellStyle name="Heading 4 2 10 2 2" xfId="15621"/>
    <cellStyle name="Heading 4 2 10 2 3" xfId="15622"/>
    <cellStyle name="Heading 4 2 10 2 4" xfId="15623"/>
    <cellStyle name="Heading 4 2 10 2 5" xfId="15624"/>
    <cellStyle name="Heading 4 2 10 2 6" xfId="15625"/>
    <cellStyle name="Heading 4 2 10 2 7" xfId="15626"/>
    <cellStyle name="Heading 4 2 10 2 8" xfId="15627"/>
    <cellStyle name="Heading 4 2 10 2 9" xfId="15628"/>
    <cellStyle name="Heading 4 2 10 3" xfId="15629"/>
    <cellStyle name="Heading 4 2 10 4" xfId="15630"/>
    <cellStyle name="Heading 4 2 10 5" xfId="15631"/>
    <cellStyle name="Heading 4 2 10 6" xfId="15632"/>
    <cellStyle name="Heading 4 2 10 7" xfId="15633"/>
    <cellStyle name="Heading 4 2 10 8" xfId="15634"/>
    <cellStyle name="Heading 4 2 10 9" xfId="15635"/>
    <cellStyle name="Heading 4 2 11" xfId="15636"/>
    <cellStyle name="Heading 4 2 11 10" xfId="15637"/>
    <cellStyle name="Heading 4 2 11 2" xfId="15638"/>
    <cellStyle name="Heading 4 2 11 2 10" xfId="15639"/>
    <cellStyle name="Heading 4 2 11 2 2" xfId="15640"/>
    <cellStyle name="Heading 4 2 11 2 3" xfId="15641"/>
    <cellStyle name="Heading 4 2 11 2 4" xfId="15642"/>
    <cellStyle name="Heading 4 2 11 2 5" xfId="15643"/>
    <cellStyle name="Heading 4 2 11 2 6" xfId="15644"/>
    <cellStyle name="Heading 4 2 11 2 7" xfId="15645"/>
    <cellStyle name="Heading 4 2 11 2 8" xfId="15646"/>
    <cellStyle name="Heading 4 2 11 2 9" xfId="15647"/>
    <cellStyle name="Heading 4 2 11 3" xfId="15648"/>
    <cellStyle name="Heading 4 2 11 4" xfId="15649"/>
    <cellStyle name="Heading 4 2 11 5" xfId="15650"/>
    <cellStyle name="Heading 4 2 11 6" xfId="15651"/>
    <cellStyle name="Heading 4 2 11 7" xfId="15652"/>
    <cellStyle name="Heading 4 2 11 8" xfId="15653"/>
    <cellStyle name="Heading 4 2 11 9" xfId="15654"/>
    <cellStyle name="Heading 4 2 12" xfId="15655"/>
    <cellStyle name="Heading 4 2 13" xfId="15656"/>
    <cellStyle name="Heading 4 2 14" xfId="15657"/>
    <cellStyle name="Heading 4 2 15" xfId="15658"/>
    <cellStyle name="Heading 4 2 16" xfId="15659"/>
    <cellStyle name="Heading 4 2 17" xfId="15660"/>
    <cellStyle name="Heading 4 2 18" xfId="15661"/>
    <cellStyle name="Heading 4 2 2" xfId="15662"/>
    <cellStyle name="Heading 4 2 2 10" xfId="15663"/>
    <cellStyle name="Heading 4 2 2 11" xfId="15664"/>
    <cellStyle name="Heading 4 2 2 12" xfId="15665"/>
    <cellStyle name="Heading 4 2 2 12 10" xfId="15666"/>
    <cellStyle name="Heading 4 2 2 12 2" xfId="15667"/>
    <cellStyle name="Heading 4 2 2 12 3" xfId="15668"/>
    <cellStyle name="Heading 4 2 2 12 4" xfId="15669"/>
    <cellStyle name="Heading 4 2 2 12 5" xfId="15670"/>
    <cellStyle name="Heading 4 2 2 12 6" xfId="15671"/>
    <cellStyle name="Heading 4 2 2 12 7" xfId="15672"/>
    <cellStyle name="Heading 4 2 2 12 8" xfId="15673"/>
    <cellStyle name="Heading 4 2 2 12 9" xfId="15674"/>
    <cellStyle name="Heading 4 2 2 13" xfId="15675"/>
    <cellStyle name="Heading 4 2 2 14" xfId="15676"/>
    <cellStyle name="Heading 4 2 2 15" xfId="15677"/>
    <cellStyle name="Heading 4 2 2 16" xfId="15678"/>
    <cellStyle name="Heading 4 2 2 17" xfId="15679"/>
    <cellStyle name="Heading 4 2 2 18" xfId="15680"/>
    <cellStyle name="Heading 4 2 2 19" xfId="15681"/>
    <cellStyle name="Heading 4 2 2 2" xfId="15682"/>
    <cellStyle name="Heading 4 2 2 2 2" xfId="15683"/>
    <cellStyle name="Heading 4 2 2 2 2 10" xfId="15684"/>
    <cellStyle name="Heading 4 2 2 2 2 11" xfId="15685"/>
    <cellStyle name="Heading 4 2 2 2 2 12" xfId="15686"/>
    <cellStyle name="Heading 4 2 2 2 2 13" xfId="15687"/>
    <cellStyle name="Heading 4 2 2 2 2 14" xfId="15688"/>
    <cellStyle name="Heading 4 2 2 2 2 2" xfId="15689"/>
    <cellStyle name="Heading 4 2 2 2 2 2 2" xfId="15690"/>
    <cellStyle name="Heading 4 2 2 2 2 3" xfId="15691"/>
    <cellStyle name="Heading 4 2 2 2 2 4" xfId="15692"/>
    <cellStyle name="Heading 4 2 2 2 2 5" xfId="15693"/>
    <cellStyle name="Heading 4 2 2 2 2 6" xfId="15694"/>
    <cellStyle name="Heading 4 2 2 2 2 6 10" xfId="15695"/>
    <cellStyle name="Heading 4 2 2 2 2 6 2" xfId="15696"/>
    <cellStyle name="Heading 4 2 2 2 2 6 3" xfId="15697"/>
    <cellStyle name="Heading 4 2 2 2 2 6 4" xfId="15698"/>
    <cellStyle name="Heading 4 2 2 2 2 6 5" xfId="15699"/>
    <cellStyle name="Heading 4 2 2 2 2 6 6" xfId="15700"/>
    <cellStyle name="Heading 4 2 2 2 2 6 7" xfId="15701"/>
    <cellStyle name="Heading 4 2 2 2 2 6 8" xfId="15702"/>
    <cellStyle name="Heading 4 2 2 2 2 6 9" xfId="15703"/>
    <cellStyle name="Heading 4 2 2 2 2 7" xfId="15704"/>
    <cellStyle name="Heading 4 2 2 2 2 8" xfId="15705"/>
    <cellStyle name="Heading 4 2 2 2 2 9" xfId="15706"/>
    <cellStyle name="Heading 4 2 2 2 3" xfId="15707"/>
    <cellStyle name="Heading 4 2 2 2 3 10" xfId="15708"/>
    <cellStyle name="Heading 4 2 2 2 3 11" xfId="15709"/>
    <cellStyle name="Heading 4 2 2 2 3 2" xfId="15710"/>
    <cellStyle name="Heading 4 2 2 2 3 3" xfId="15711"/>
    <cellStyle name="Heading 4 2 2 2 3 4" xfId="15712"/>
    <cellStyle name="Heading 4 2 2 2 3 5" xfId="15713"/>
    <cellStyle name="Heading 4 2 2 2 3 6" xfId="15714"/>
    <cellStyle name="Heading 4 2 2 2 3 7" xfId="15715"/>
    <cellStyle name="Heading 4 2 2 2 3 8" xfId="15716"/>
    <cellStyle name="Heading 4 2 2 2 3 9" xfId="15717"/>
    <cellStyle name="Heading 4 2 2 2 4" xfId="15718"/>
    <cellStyle name="Heading 4 2 2 2 4 10" xfId="15719"/>
    <cellStyle name="Heading 4 2 2 2 4 2" xfId="15720"/>
    <cellStyle name="Heading 4 2 2 2 4 2 10" xfId="15721"/>
    <cellStyle name="Heading 4 2 2 2 4 2 2" xfId="15722"/>
    <cellStyle name="Heading 4 2 2 2 4 2 3" xfId="15723"/>
    <cellStyle name="Heading 4 2 2 2 4 2 4" xfId="15724"/>
    <cellStyle name="Heading 4 2 2 2 4 2 5" xfId="15725"/>
    <cellStyle name="Heading 4 2 2 2 4 2 6" xfId="15726"/>
    <cellStyle name="Heading 4 2 2 2 4 2 7" xfId="15727"/>
    <cellStyle name="Heading 4 2 2 2 4 2 8" xfId="15728"/>
    <cellStyle name="Heading 4 2 2 2 4 2 9" xfId="15729"/>
    <cellStyle name="Heading 4 2 2 2 4 3" xfId="15730"/>
    <cellStyle name="Heading 4 2 2 2 4 4" xfId="15731"/>
    <cellStyle name="Heading 4 2 2 2 4 5" xfId="15732"/>
    <cellStyle name="Heading 4 2 2 2 4 6" xfId="15733"/>
    <cellStyle name="Heading 4 2 2 2 4 7" xfId="15734"/>
    <cellStyle name="Heading 4 2 2 2 4 8" xfId="15735"/>
    <cellStyle name="Heading 4 2 2 2 4 9" xfId="15736"/>
    <cellStyle name="Heading 4 2 2 2 5" xfId="15737"/>
    <cellStyle name="Heading 4 2 2 2 5 10" xfId="15738"/>
    <cellStyle name="Heading 4 2 2 2 5 2" xfId="15739"/>
    <cellStyle name="Heading 4 2 2 2 5 2 10" xfId="15740"/>
    <cellStyle name="Heading 4 2 2 2 5 2 2" xfId="15741"/>
    <cellStyle name="Heading 4 2 2 2 5 2 3" xfId="15742"/>
    <cellStyle name="Heading 4 2 2 2 5 2 4" xfId="15743"/>
    <cellStyle name="Heading 4 2 2 2 5 2 5" xfId="15744"/>
    <cellStyle name="Heading 4 2 2 2 5 2 6" xfId="15745"/>
    <cellStyle name="Heading 4 2 2 2 5 2 7" xfId="15746"/>
    <cellStyle name="Heading 4 2 2 2 5 2 8" xfId="15747"/>
    <cellStyle name="Heading 4 2 2 2 5 2 9" xfId="15748"/>
    <cellStyle name="Heading 4 2 2 2 5 3" xfId="15749"/>
    <cellStyle name="Heading 4 2 2 2 5 4" xfId="15750"/>
    <cellStyle name="Heading 4 2 2 2 5 5" xfId="15751"/>
    <cellStyle name="Heading 4 2 2 2 5 6" xfId="15752"/>
    <cellStyle name="Heading 4 2 2 2 5 7" xfId="15753"/>
    <cellStyle name="Heading 4 2 2 2 5 8" xfId="15754"/>
    <cellStyle name="Heading 4 2 2 2 5 9" xfId="15755"/>
    <cellStyle name="Heading 4 2 2 20" xfId="15756"/>
    <cellStyle name="Heading 4 2 2 3" xfId="15757"/>
    <cellStyle name="Heading 4 2 2 4" xfId="15758"/>
    <cellStyle name="Heading 4 2 2 5" xfId="15759"/>
    <cellStyle name="Heading 4 2 2 6" xfId="15760"/>
    <cellStyle name="Heading 4 2 2 7" xfId="15761"/>
    <cellStyle name="Heading 4 2 2 8" xfId="15762"/>
    <cellStyle name="Heading 4 2 2 9" xfId="15763"/>
    <cellStyle name="Heading 4 2 2 9 2" xfId="15764"/>
    <cellStyle name="Heading 4 2 3" xfId="15765"/>
    <cellStyle name="Heading 4 2 3 2" xfId="15766"/>
    <cellStyle name="Heading 4 2 3 2 10" xfId="15767"/>
    <cellStyle name="Heading 4 2 3 2 2" xfId="15768"/>
    <cellStyle name="Heading 4 2 3 2 2 10" xfId="15769"/>
    <cellStyle name="Heading 4 2 3 2 2 2" xfId="15770"/>
    <cellStyle name="Heading 4 2 3 2 2 3" xfId="15771"/>
    <cellStyle name="Heading 4 2 3 2 2 4" xfId="15772"/>
    <cellStyle name="Heading 4 2 3 2 2 5" xfId="15773"/>
    <cellStyle name="Heading 4 2 3 2 2 6" xfId="15774"/>
    <cellStyle name="Heading 4 2 3 2 2 7" xfId="15775"/>
    <cellStyle name="Heading 4 2 3 2 2 8" xfId="15776"/>
    <cellStyle name="Heading 4 2 3 2 2 9" xfId="15777"/>
    <cellStyle name="Heading 4 2 3 2 3" xfId="15778"/>
    <cellStyle name="Heading 4 2 3 2 4" xfId="15779"/>
    <cellStyle name="Heading 4 2 3 2 5" xfId="15780"/>
    <cellStyle name="Heading 4 2 3 2 6" xfId="15781"/>
    <cellStyle name="Heading 4 2 3 2 7" xfId="15782"/>
    <cellStyle name="Heading 4 2 3 2 8" xfId="15783"/>
    <cellStyle name="Heading 4 2 3 2 9" xfId="15784"/>
    <cellStyle name="Heading 4 2 4" xfId="15785"/>
    <cellStyle name="Heading 4 2 4 10" xfId="15786"/>
    <cellStyle name="Heading 4 2 4 2" xfId="15787"/>
    <cellStyle name="Heading 4 2 4 2 10" xfId="15788"/>
    <cellStyle name="Heading 4 2 4 2 2" xfId="15789"/>
    <cellStyle name="Heading 4 2 4 2 3" xfId="15790"/>
    <cellStyle name="Heading 4 2 4 2 4" xfId="15791"/>
    <cellStyle name="Heading 4 2 4 2 5" xfId="15792"/>
    <cellStyle name="Heading 4 2 4 2 6" xfId="15793"/>
    <cellStyle name="Heading 4 2 4 2 7" xfId="15794"/>
    <cellStyle name="Heading 4 2 4 2 8" xfId="15795"/>
    <cellStyle name="Heading 4 2 4 2 9" xfId="15796"/>
    <cellStyle name="Heading 4 2 4 3" xfId="15797"/>
    <cellStyle name="Heading 4 2 4 4" xfId="15798"/>
    <cellStyle name="Heading 4 2 4 5" xfId="15799"/>
    <cellStyle name="Heading 4 2 4 6" xfId="15800"/>
    <cellStyle name="Heading 4 2 4 7" xfId="15801"/>
    <cellStyle name="Heading 4 2 4 8" xfId="15802"/>
    <cellStyle name="Heading 4 2 4 9" xfId="15803"/>
    <cellStyle name="Heading 4 2 5" xfId="15804"/>
    <cellStyle name="Heading 4 2 5 10" xfId="15805"/>
    <cellStyle name="Heading 4 2 5 2" xfId="15806"/>
    <cellStyle name="Heading 4 2 5 2 10" xfId="15807"/>
    <cellStyle name="Heading 4 2 5 2 2" xfId="15808"/>
    <cellStyle name="Heading 4 2 5 2 3" xfId="15809"/>
    <cellStyle name="Heading 4 2 5 2 4" xfId="15810"/>
    <cellStyle name="Heading 4 2 5 2 5" xfId="15811"/>
    <cellStyle name="Heading 4 2 5 2 6" xfId="15812"/>
    <cellStyle name="Heading 4 2 5 2 7" xfId="15813"/>
    <cellStyle name="Heading 4 2 5 2 8" xfId="15814"/>
    <cellStyle name="Heading 4 2 5 2 9" xfId="15815"/>
    <cellStyle name="Heading 4 2 5 3" xfId="15816"/>
    <cellStyle name="Heading 4 2 5 4" xfId="15817"/>
    <cellStyle name="Heading 4 2 5 5" xfId="15818"/>
    <cellStyle name="Heading 4 2 5 6" xfId="15819"/>
    <cellStyle name="Heading 4 2 5 7" xfId="15820"/>
    <cellStyle name="Heading 4 2 5 8" xfId="15821"/>
    <cellStyle name="Heading 4 2 5 9" xfId="15822"/>
    <cellStyle name="Heading 4 2 6" xfId="15823"/>
    <cellStyle name="Heading 4 2 6 10" xfId="15824"/>
    <cellStyle name="Heading 4 2 6 2" xfId="15825"/>
    <cellStyle name="Heading 4 2 6 2 10" xfId="15826"/>
    <cellStyle name="Heading 4 2 6 2 2" xfId="15827"/>
    <cellStyle name="Heading 4 2 6 2 3" xfId="15828"/>
    <cellStyle name="Heading 4 2 6 2 4" xfId="15829"/>
    <cellStyle name="Heading 4 2 6 2 5" xfId="15830"/>
    <cellStyle name="Heading 4 2 6 2 6" xfId="15831"/>
    <cellStyle name="Heading 4 2 6 2 7" xfId="15832"/>
    <cellStyle name="Heading 4 2 6 2 8" xfId="15833"/>
    <cellStyle name="Heading 4 2 6 2 9" xfId="15834"/>
    <cellStyle name="Heading 4 2 6 3" xfId="15835"/>
    <cellStyle name="Heading 4 2 6 4" xfId="15836"/>
    <cellStyle name="Heading 4 2 6 5" xfId="15837"/>
    <cellStyle name="Heading 4 2 6 6" xfId="15838"/>
    <cellStyle name="Heading 4 2 6 7" xfId="15839"/>
    <cellStyle name="Heading 4 2 6 8" xfId="15840"/>
    <cellStyle name="Heading 4 2 6 9" xfId="15841"/>
    <cellStyle name="Heading 4 2 7" xfId="15842"/>
    <cellStyle name="Heading 4 2 7 10" xfId="15843"/>
    <cellStyle name="Heading 4 2 7 2" xfId="15844"/>
    <cellStyle name="Heading 4 2 7 2 10" xfId="15845"/>
    <cellStyle name="Heading 4 2 7 2 2" xfId="15846"/>
    <cellStyle name="Heading 4 2 7 2 3" xfId="15847"/>
    <cellStyle name="Heading 4 2 7 2 4" xfId="15848"/>
    <cellStyle name="Heading 4 2 7 2 5" xfId="15849"/>
    <cellStyle name="Heading 4 2 7 2 6" xfId="15850"/>
    <cellStyle name="Heading 4 2 7 2 7" xfId="15851"/>
    <cellStyle name="Heading 4 2 7 2 8" xfId="15852"/>
    <cellStyle name="Heading 4 2 7 2 9" xfId="15853"/>
    <cellStyle name="Heading 4 2 7 3" xfId="15854"/>
    <cellStyle name="Heading 4 2 7 4" xfId="15855"/>
    <cellStyle name="Heading 4 2 7 5" xfId="15856"/>
    <cellStyle name="Heading 4 2 7 6" xfId="15857"/>
    <cellStyle name="Heading 4 2 7 7" xfId="15858"/>
    <cellStyle name="Heading 4 2 7 8" xfId="15859"/>
    <cellStyle name="Heading 4 2 7 9" xfId="15860"/>
    <cellStyle name="Heading 4 2 8" xfId="15861"/>
    <cellStyle name="Heading 4 2 8 10" xfId="15862"/>
    <cellStyle name="Heading 4 2 8 2" xfId="15863"/>
    <cellStyle name="Heading 4 2 8 2 10" xfId="15864"/>
    <cellStyle name="Heading 4 2 8 2 2" xfId="15865"/>
    <cellStyle name="Heading 4 2 8 2 3" xfId="15866"/>
    <cellStyle name="Heading 4 2 8 2 4" xfId="15867"/>
    <cellStyle name="Heading 4 2 8 2 5" xfId="15868"/>
    <cellStyle name="Heading 4 2 8 2 6" xfId="15869"/>
    <cellStyle name="Heading 4 2 8 2 7" xfId="15870"/>
    <cellStyle name="Heading 4 2 8 2 8" xfId="15871"/>
    <cellStyle name="Heading 4 2 8 2 9" xfId="15872"/>
    <cellStyle name="Heading 4 2 8 3" xfId="15873"/>
    <cellStyle name="Heading 4 2 8 4" xfId="15874"/>
    <cellStyle name="Heading 4 2 8 5" xfId="15875"/>
    <cellStyle name="Heading 4 2 8 6" xfId="15876"/>
    <cellStyle name="Heading 4 2 8 7" xfId="15877"/>
    <cellStyle name="Heading 4 2 8 8" xfId="15878"/>
    <cellStyle name="Heading 4 2 8 9" xfId="15879"/>
    <cellStyle name="Heading 4 2 9" xfId="15880"/>
    <cellStyle name="Heading 4 2 9 10" xfId="15881"/>
    <cellStyle name="Heading 4 2 9 11" xfId="15882"/>
    <cellStyle name="Heading 4 2 9 2" xfId="15883"/>
    <cellStyle name="Heading 4 2 9 3" xfId="15884"/>
    <cellStyle name="Heading 4 2 9 4" xfId="15885"/>
    <cellStyle name="Heading 4 2 9 5" xfId="15886"/>
    <cellStyle name="Heading 4 2 9 6" xfId="15887"/>
    <cellStyle name="Heading 4 2 9 7" xfId="15888"/>
    <cellStyle name="Heading 4 2 9 8" xfId="15889"/>
    <cellStyle name="Heading 4 2 9 9" xfId="15890"/>
    <cellStyle name="Heading 4 20" xfId="15891"/>
    <cellStyle name="Heading 4 21" xfId="15892"/>
    <cellStyle name="Heading 4 3" xfId="15893"/>
    <cellStyle name="Heading 4 3 10" xfId="15894"/>
    <cellStyle name="Heading 4 3 11" xfId="15895"/>
    <cellStyle name="Heading 4 3 12" xfId="15896"/>
    <cellStyle name="Heading 4 3 13" xfId="15897"/>
    <cellStyle name="Heading 4 3 14" xfId="15898"/>
    <cellStyle name="Heading 4 3 15" xfId="15899"/>
    <cellStyle name="Heading 4 3 16" xfId="15900"/>
    <cellStyle name="Heading 4 3 17" xfId="15901"/>
    <cellStyle name="Heading 4 3 2" xfId="15902"/>
    <cellStyle name="Heading 4 3 2 2" xfId="15903"/>
    <cellStyle name="Heading 4 3 2 2 10" xfId="15904"/>
    <cellStyle name="Heading 4 3 2 2 2" xfId="15905"/>
    <cellStyle name="Heading 4 3 2 2 2 10" xfId="15906"/>
    <cellStyle name="Heading 4 3 2 2 2 2" xfId="15907"/>
    <cellStyle name="Heading 4 3 2 2 2 3" xfId="15908"/>
    <cellStyle name="Heading 4 3 2 2 2 4" xfId="15909"/>
    <cellStyle name="Heading 4 3 2 2 2 5" xfId="15910"/>
    <cellStyle name="Heading 4 3 2 2 2 6" xfId="15911"/>
    <cellStyle name="Heading 4 3 2 2 2 7" xfId="15912"/>
    <cellStyle name="Heading 4 3 2 2 2 8" xfId="15913"/>
    <cellStyle name="Heading 4 3 2 2 2 9" xfId="15914"/>
    <cellStyle name="Heading 4 3 2 2 3" xfId="15915"/>
    <cellStyle name="Heading 4 3 2 2 4" xfId="15916"/>
    <cellStyle name="Heading 4 3 2 2 5" xfId="15917"/>
    <cellStyle name="Heading 4 3 2 2 6" xfId="15918"/>
    <cellStyle name="Heading 4 3 2 2 7" xfId="15919"/>
    <cellStyle name="Heading 4 3 2 2 8" xfId="15920"/>
    <cellStyle name="Heading 4 3 2 2 9" xfId="15921"/>
    <cellStyle name="Heading 4 3 3" xfId="15922"/>
    <cellStyle name="Heading 4 3 3 10" xfId="15923"/>
    <cellStyle name="Heading 4 3 3 2" xfId="15924"/>
    <cellStyle name="Heading 4 3 3 2 10" xfId="15925"/>
    <cellStyle name="Heading 4 3 3 2 2" xfId="15926"/>
    <cellStyle name="Heading 4 3 3 2 3" xfId="15927"/>
    <cellStyle name="Heading 4 3 3 2 4" xfId="15928"/>
    <cellStyle name="Heading 4 3 3 2 5" xfId="15929"/>
    <cellStyle name="Heading 4 3 3 2 6" xfId="15930"/>
    <cellStyle name="Heading 4 3 3 2 7" xfId="15931"/>
    <cellStyle name="Heading 4 3 3 2 8" xfId="15932"/>
    <cellStyle name="Heading 4 3 3 2 9" xfId="15933"/>
    <cellStyle name="Heading 4 3 3 3" xfId="15934"/>
    <cellStyle name="Heading 4 3 3 4" xfId="15935"/>
    <cellStyle name="Heading 4 3 3 5" xfId="15936"/>
    <cellStyle name="Heading 4 3 3 6" xfId="15937"/>
    <cellStyle name="Heading 4 3 3 7" xfId="15938"/>
    <cellStyle name="Heading 4 3 3 8" xfId="15939"/>
    <cellStyle name="Heading 4 3 3 9" xfId="15940"/>
    <cellStyle name="Heading 4 3 4" xfId="15941"/>
    <cellStyle name="Heading 4 3 4 10" xfId="15942"/>
    <cellStyle name="Heading 4 3 4 2" xfId="15943"/>
    <cellStyle name="Heading 4 3 4 2 10" xfId="15944"/>
    <cellStyle name="Heading 4 3 4 2 2" xfId="15945"/>
    <cellStyle name="Heading 4 3 4 2 3" xfId="15946"/>
    <cellStyle name="Heading 4 3 4 2 4" xfId="15947"/>
    <cellStyle name="Heading 4 3 4 2 5" xfId="15948"/>
    <cellStyle name="Heading 4 3 4 2 6" xfId="15949"/>
    <cellStyle name="Heading 4 3 4 2 7" xfId="15950"/>
    <cellStyle name="Heading 4 3 4 2 8" xfId="15951"/>
    <cellStyle name="Heading 4 3 4 2 9" xfId="15952"/>
    <cellStyle name="Heading 4 3 4 3" xfId="15953"/>
    <cellStyle name="Heading 4 3 4 4" xfId="15954"/>
    <cellStyle name="Heading 4 3 4 5" xfId="15955"/>
    <cellStyle name="Heading 4 3 4 6" xfId="15956"/>
    <cellStyle name="Heading 4 3 4 7" xfId="15957"/>
    <cellStyle name="Heading 4 3 4 8" xfId="15958"/>
    <cellStyle name="Heading 4 3 4 9" xfId="15959"/>
    <cellStyle name="Heading 4 3 5" xfId="15960"/>
    <cellStyle name="Heading 4 3 5 10" xfId="15961"/>
    <cellStyle name="Heading 4 3 5 2" xfId="15962"/>
    <cellStyle name="Heading 4 3 5 2 10" xfId="15963"/>
    <cellStyle name="Heading 4 3 5 2 2" xfId="15964"/>
    <cellStyle name="Heading 4 3 5 2 3" xfId="15965"/>
    <cellStyle name="Heading 4 3 5 2 4" xfId="15966"/>
    <cellStyle name="Heading 4 3 5 2 5" xfId="15967"/>
    <cellStyle name="Heading 4 3 5 2 6" xfId="15968"/>
    <cellStyle name="Heading 4 3 5 2 7" xfId="15969"/>
    <cellStyle name="Heading 4 3 5 2 8" xfId="15970"/>
    <cellStyle name="Heading 4 3 5 2 9" xfId="15971"/>
    <cellStyle name="Heading 4 3 5 3" xfId="15972"/>
    <cellStyle name="Heading 4 3 5 4" xfId="15973"/>
    <cellStyle name="Heading 4 3 5 5" xfId="15974"/>
    <cellStyle name="Heading 4 3 5 6" xfId="15975"/>
    <cellStyle name="Heading 4 3 5 7" xfId="15976"/>
    <cellStyle name="Heading 4 3 5 8" xfId="15977"/>
    <cellStyle name="Heading 4 3 5 9" xfId="15978"/>
    <cellStyle name="Heading 4 3 6" xfId="15979"/>
    <cellStyle name="Heading 4 3 6 10" xfId="15980"/>
    <cellStyle name="Heading 4 3 6 2" xfId="15981"/>
    <cellStyle name="Heading 4 3 6 2 10" xfId="15982"/>
    <cellStyle name="Heading 4 3 6 2 2" xfId="15983"/>
    <cellStyle name="Heading 4 3 6 2 3" xfId="15984"/>
    <cellStyle name="Heading 4 3 6 2 4" xfId="15985"/>
    <cellStyle name="Heading 4 3 6 2 5" xfId="15986"/>
    <cellStyle name="Heading 4 3 6 2 6" xfId="15987"/>
    <cellStyle name="Heading 4 3 6 2 7" xfId="15988"/>
    <cellStyle name="Heading 4 3 6 2 8" xfId="15989"/>
    <cellStyle name="Heading 4 3 6 2 9" xfId="15990"/>
    <cellStyle name="Heading 4 3 6 3" xfId="15991"/>
    <cellStyle name="Heading 4 3 6 4" xfId="15992"/>
    <cellStyle name="Heading 4 3 6 5" xfId="15993"/>
    <cellStyle name="Heading 4 3 6 6" xfId="15994"/>
    <cellStyle name="Heading 4 3 6 7" xfId="15995"/>
    <cellStyle name="Heading 4 3 6 8" xfId="15996"/>
    <cellStyle name="Heading 4 3 6 9" xfId="15997"/>
    <cellStyle name="Heading 4 3 7" xfId="15998"/>
    <cellStyle name="Heading 4 3 7 10" xfId="15999"/>
    <cellStyle name="Heading 4 3 7 2" xfId="16000"/>
    <cellStyle name="Heading 4 3 7 2 10" xfId="16001"/>
    <cellStyle name="Heading 4 3 7 2 2" xfId="16002"/>
    <cellStyle name="Heading 4 3 7 2 3" xfId="16003"/>
    <cellStyle name="Heading 4 3 7 2 4" xfId="16004"/>
    <cellStyle name="Heading 4 3 7 2 5" xfId="16005"/>
    <cellStyle name="Heading 4 3 7 2 6" xfId="16006"/>
    <cellStyle name="Heading 4 3 7 2 7" xfId="16007"/>
    <cellStyle name="Heading 4 3 7 2 8" xfId="16008"/>
    <cellStyle name="Heading 4 3 7 2 9" xfId="16009"/>
    <cellStyle name="Heading 4 3 7 3" xfId="16010"/>
    <cellStyle name="Heading 4 3 7 4" xfId="16011"/>
    <cellStyle name="Heading 4 3 7 5" xfId="16012"/>
    <cellStyle name="Heading 4 3 7 6" xfId="16013"/>
    <cellStyle name="Heading 4 3 7 7" xfId="16014"/>
    <cellStyle name="Heading 4 3 7 8" xfId="16015"/>
    <cellStyle name="Heading 4 3 7 9" xfId="16016"/>
    <cellStyle name="Heading 4 3 8" xfId="16017"/>
    <cellStyle name="Heading 4 3 8 10" xfId="16018"/>
    <cellStyle name="Heading 4 3 8 2" xfId="16019"/>
    <cellStyle name="Heading 4 3 8 2 10" xfId="16020"/>
    <cellStyle name="Heading 4 3 8 2 2" xfId="16021"/>
    <cellStyle name="Heading 4 3 8 2 3" xfId="16022"/>
    <cellStyle name="Heading 4 3 8 2 4" xfId="16023"/>
    <cellStyle name="Heading 4 3 8 2 5" xfId="16024"/>
    <cellStyle name="Heading 4 3 8 2 6" xfId="16025"/>
    <cellStyle name="Heading 4 3 8 2 7" xfId="16026"/>
    <cellStyle name="Heading 4 3 8 2 8" xfId="16027"/>
    <cellStyle name="Heading 4 3 8 2 9" xfId="16028"/>
    <cellStyle name="Heading 4 3 8 3" xfId="16029"/>
    <cellStyle name="Heading 4 3 8 4" xfId="16030"/>
    <cellStyle name="Heading 4 3 8 5" xfId="16031"/>
    <cellStyle name="Heading 4 3 8 6" xfId="16032"/>
    <cellStyle name="Heading 4 3 8 7" xfId="16033"/>
    <cellStyle name="Heading 4 3 8 8" xfId="16034"/>
    <cellStyle name="Heading 4 3 8 9" xfId="16035"/>
    <cellStyle name="Heading 4 3 9" xfId="16036"/>
    <cellStyle name="Heading 4 3 9 10" xfId="16037"/>
    <cellStyle name="Heading 4 3 9 2" xfId="16038"/>
    <cellStyle name="Heading 4 3 9 3" xfId="16039"/>
    <cellStyle name="Heading 4 3 9 4" xfId="16040"/>
    <cellStyle name="Heading 4 3 9 5" xfId="16041"/>
    <cellStyle name="Heading 4 3 9 6" xfId="16042"/>
    <cellStyle name="Heading 4 3 9 7" xfId="16043"/>
    <cellStyle name="Heading 4 3 9 8" xfId="16044"/>
    <cellStyle name="Heading 4 3 9 9" xfId="16045"/>
    <cellStyle name="Heading 4 4" xfId="16046"/>
    <cellStyle name="Heading 4 4 10" xfId="16047"/>
    <cellStyle name="Heading 4 4 2" xfId="16048"/>
    <cellStyle name="Heading 4 4 2 10" xfId="16049"/>
    <cellStyle name="Heading 4 4 2 2" xfId="16050"/>
    <cellStyle name="Heading 4 4 2 3" xfId="16051"/>
    <cellStyle name="Heading 4 4 2 4" xfId="16052"/>
    <cellStyle name="Heading 4 4 2 5" xfId="16053"/>
    <cellStyle name="Heading 4 4 2 6" xfId="16054"/>
    <cellStyle name="Heading 4 4 2 7" xfId="16055"/>
    <cellStyle name="Heading 4 4 2 8" xfId="16056"/>
    <cellStyle name="Heading 4 4 2 9" xfId="16057"/>
    <cellStyle name="Heading 4 4 3" xfId="16058"/>
    <cellStyle name="Heading 4 4 4" xfId="16059"/>
    <cellStyle name="Heading 4 4 5" xfId="16060"/>
    <cellStyle name="Heading 4 4 6" xfId="16061"/>
    <cellStyle name="Heading 4 4 7" xfId="16062"/>
    <cellStyle name="Heading 4 4 8" xfId="16063"/>
    <cellStyle name="Heading 4 4 9" xfId="16064"/>
    <cellStyle name="Heading 4 5" xfId="16065"/>
    <cellStyle name="Heading 4 5 10" xfId="16066"/>
    <cellStyle name="Heading 4 5 11" xfId="16067"/>
    <cellStyle name="Heading 4 5 2" xfId="16068"/>
    <cellStyle name="Heading 4 5 3" xfId="16069"/>
    <cellStyle name="Heading 4 5 3 10" xfId="16070"/>
    <cellStyle name="Heading 4 5 3 2" xfId="16071"/>
    <cellStyle name="Heading 4 5 3 3" xfId="16072"/>
    <cellStyle name="Heading 4 5 3 4" xfId="16073"/>
    <cellStyle name="Heading 4 5 3 5" xfId="16074"/>
    <cellStyle name="Heading 4 5 3 6" xfId="16075"/>
    <cellStyle name="Heading 4 5 3 7" xfId="16076"/>
    <cellStyle name="Heading 4 5 3 8" xfId="16077"/>
    <cellStyle name="Heading 4 5 3 9" xfId="16078"/>
    <cellStyle name="Heading 4 5 4" xfId="16079"/>
    <cellStyle name="Heading 4 5 5" xfId="16080"/>
    <cellStyle name="Heading 4 5 6" xfId="16081"/>
    <cellStyle name="Heading 4 5 7" xfId="16082"/>
    <cellStyle name="Heading 4 5 8" xfId="16083"/>
    <cellStyle name="Heading 4 5 9" xfId="16084"/>
    <cellStyle name="Heading 4 6" xfId="16085"/>
    <cellStyle name="Heading 4 7" xfId="16086"/>
    <cellStyle name="Heading 4 8" xfId="16087"/>
    <cellStyle name="Heading 4 9" xfId="16088"/>
    <cellStyle name="Heading1" xfId="24998"/>
    <cellStyle name="Heading2" xfId="24999"/>
    <cellStyle name="Heading3" xfId="25000"/>
    <cellStyle name="Heading4" xfId="25001"/>
    <cellStyle name="HELV10" xfId="25002"/>
    <cellStyle name="HELV10-UNDER" xfId="25003"/>
    <cellStyle name="Hyperlink 2" xfId="43"/>
    <cellStyle name="Hyperlink 2 2" xfId="52"/>
    <cellStyle name="Hyperlink 2 2 2" xfId="25004"/>
    <cellStyle name="Hyperlink 2 2 2 2" xfId="25005"/>
    <cellStyle name="Hyperlink 2 2 2 3" xfId="25006"/>
    <cellStyle name="Hyperlink 2 2 2 4" xfId="25007"/>
    <cellStyle name="Hyperlink 2 2 3" xfId="25008"/>
    <cellStyle name="Hyperlink 2 2 4" xfId="25009"/>
    <cellStyle name="Hyperlink 2 2 5" xfId="25010"/>
    <cellStyle name="Hyperlink 2 3" xfId="58"/>
    <cellStyle name="Hyperlink 2 3 2" xfId="25011"/>
    <cellStyle name="Hyperlink 2 3 3" xfId="25012"/>
    <cellStyle name="Hyperlink 2 3 4" xfId="25013"/>
    <cellStyle name="Hyperlink 2 4" xfId="25014"/>
    <cellStyle name="Hyperlink 2 4 2" xfId="25015"/>
    <cellStyle name="Hyperlink 2 4 2 2" xfId="25016"/>
    <cellStyle name="Hyperlink 2 4 2 3" xfId="25017"/>
    <cellStyle name="Hyperlink 2 4 3" xfId="25018"/>
    <cellStyle name="Hyperlink 2 4 4" xfId="25019"/>
    <cellStyle name="Hyperlink 2 4 5" xfId="25020"/>
    <cellStyle name="Hyperlink 2 5" xfId="25021"/>
    <cellStyle name="Hyperlink 2 5 2" xfId="25022"/>
    <cellStyle name="Hyperlink 2 5 3" xfId="25023"/>
    <cellStyle name="Hyperlink 2 6" xfId="25024"/>
    <cellStyle name="Hyperlink 2 7" xfId="25025"/>
    <cellStyle name="Hyperlink 3" xfId="47"/>
    <cellStyle name="Hyperlink 3 2" xfId="25026"/>
    <cellStyle name="Hyperlink 3 2 2" xfId="25027"/>
    <cellStyle name="Hyperlink 3 2 3" xfId="25028"/>
    <cellStyle name="Hyperlink 3 2 4" xfId="25029"/>
    <cellStyle name="Hyperlink 3 3" xfId="25030"/>
    <cellStyle name="Hyperlink 3 3 2" xfId="25031"/>
    <cellStyle name="Hyperlink 3 4" xfId="25032"/>
    <cellStyle name="Hyperlink 3 5" xfId="25033"/>
    <cellStyle name="Hyperlink 4" xfId="50"/>
    <cellStyle name="Hyperlink 4 2" xfId="25034"/>
    <cellStyle name="Hyperlink 4 2 2" xfId="25035"/>
    <cellStyle name="Hyperlink 4 3" xfId="25036"/>
    <cellStyle name="Hyperlink 4 3 2" xfId="25037"/>
    <cellStyle name="Hyperlink 4 4" xfId="25038"/>
    <cellStyle name="Hyperlink 5" xfId="53"/>
    <cellStyle name="Hyperlink 5 2" xfId="25039"/>
    <cellStyle name="Hyperlink 5 2 2" xfId="25040"/>
    <cellStyle name="Hyperlink 5 2 3" xfId="25041"/>
    <cellStyle name="Hyperlink 5 2 4" xfId="25042"/>
    <cellStyle name="Hyperlink 5 3" xfId="25043"/>
    <cellStyle name="Hyperlink 5 4" xfId="25044"/>
    <cellStyle name="Hyperlink 5 5" xfId="25045"/>
    <cellStyle name="Hyperlink 6" xfId="59"/>
    <cellStyle name="Hyperlink 6 2" xfId="25046"/>
    <cellStyle name="Hyperlink 6 3" xfId="25047"/>
    <cellStyle name="Hyperlink 7" xfId="63"/>
    <cellStyle name="Hyperlink 8" xfId="25048"/>
    <cellStyle name="Hyperlink 8 2" xfId="25049"/>
    <cellStyle name="Hyperlink Arrow" xfId="25050"/>
    <cellStyle name="Hyperlink Check" xfId="25051"/>
    <cellStyle name="Hyperlink Text" xfId="25052"/>
    <cellStyle name="Hyperlink Text 2" xfId="25053"/>
    <cellStyle name="Hyperlink Text_(ClientName)-(ProjName)-WIP-1-DFT" xfId="25054"/>
    <cellStyle name="Hyperlink_2007 Information Disclosure Requirements-- TC" xfId="3"/>
    <cellStyle name="Input (Date)" xfId="25055"/>
    <cellStyle name="Input (Date) 2" xfId="25056"/>
    <cellStyle name="Input (StyleA)" xfId="25057"/>
    <cellStyle name="Input (StyleA) 2" xfId="25058"/>
    <cellStyle name="Input [yellow]" xfId="25059"/>
    <cellStyle name="Input [yellow] 10" xfId="25060"/>
    <cellStyle name="Input [yellow] 2" xfId="25061"/>
    <cellStyle name="Input [yellow] 2 2" xfId="25062"/>
    <cellStyle name="Input [yellow] 2 2 2" xfId="25063"/>
    <cellStyle name="Input [yellow] 2 2 2 2" xfId="25064"/>
    <cellStyle name="Input [yellow] 2 2 3" xfId="25065"/>
    <cellStyle name="Input [yellow] 2 3" xfId="25066"/>
    <cellStyle name="Input [yellow] 2 3 2" xfId="25067"/>
    <cellStyle name="Input [yellow] 2 4" xfId="25068"/>
    <cellStyle name="Input [yellow] 3" xfId="25069"/>
    <cellStyle name="Input [yellow] 3 2" xfId="25070"/>
    <cellStyle name="Input [yellow] 3 2 2" xfId="25071"/>
    <cellStyle name="Input [yellow] 3 3" xfId="25072"/>
    <cellStyle name="Input [yellow] 4" xfId="25073"/>
    <cellStyle name="Input [yellow] 4 2" xfId="25074"/>
    <cellStyle name="Input [yellow] 4 2 2" xfId="25075"/>
    <cellStyle name="Input [yellow] 4 3" xfId="25076"/>
    <cellStyle name="Input [yellow] 5" xfId="25077"/>
    <cellStyle name="Input [yellow] 5 2" xfId="25078"/>
    <cellStyle name="Input [yellow] 5 2 2" xfId="25079"/>
    <cellStyle name="Input [yellow] 5 3" xfId="25080"/>
    <cellStyle name="Input [yellow] 6" xfId="25081"/>
    <cellStyle name="Input [yellow] 6 2" xfId="25082"/>
    <cellStyle name="Input [yellow] 6 2 2" xfId="25083"/>
    <cellStyle name="Input [yellow] 6 3" xfId="25084"/>
    <cellStyle name="Input [yellow] 7" xfId="25085"/>
    <cellStyle name="Input [yellow] 7 2" xfId="25086"/>
    <cellStyle name="Input [yellow] 7 2 2" xfId="25087"/>
    <cellStyle name="Input [yellow] 7 3" xfId="25088"/>
    <cellStyle name="Input [yellow] 8" xfId="25089"/>
    <cellStyle name="Input [yellow] 8 2" xfId="25090"/>
    <cellStyle name="Input [yellow] 9" xfId="25091"/>
    <cellStyle name="Input [yellow] 9 2" xfId="25092"/>
    <cellStyle name="Input 10" xfId="16089"/>
    <cellStyle name="Input 11" xfId="16090"/>
    <cellStyle name="Input 12" xfId="16091"/>
    <cellStyle name="Input 13" xfId="16092"/>
    <cellStyle name="Input 14" xfId="16093"/>
    <cellStyle name="Input 14 2" xfId="16094"/>
    <cellStyle name="Input 14 3" xfId="16095"/>
    <cellStyle name="Input 15" xfId="16096"/>
    <cellStyle name="Input 16" xfId="16097"/>
    <cellStyle name="Input 17" xfId="16098"/>
    <cellStyle name="Input 18" xfId="16099"/>
    <cellStyle name="Input 19" xfId="16100"/>
    <cellStyle name="Input 2" xfId="16101"/>
    <cellStyle name="Input 2 10" xfId="16102"/>
    <cellStyle name="Input 2 10 10" xfId="16103"/>
    <cellStyle name="Input 2 10 2" xfId="16104"/>
    <cellStyle name="Input 2 10 2 10" xfId="16105"/>
    <cellStyle name="Input 2 10 2 2" xfId="16106"/>
    <cellStyle name="Input 2 10 2 3" xfId="16107"/>
    <cellStyle name="Input 2 10 2 4" xfId="16108"/>
    <cellStyle name="Input 2 10 2 5" xfId="16109"/>
    <cellStyle name="Input 2 10 2 6" xfId="16110"/>
    <cellStyle name="Input 2 10 2 7" xfId="16111"/>
    <cellStyle name="Input 2 10 2 8" xfId="16112"/>
    <cellStyle name="Input 2 10 2 9" xfId="16113"/>
    <cellStyle name="Input 2 10 3" xfId="16114"/>
    <cellStyle name="Input 2 10 4" xfId="16115"/>
    <cellStyle name="Input 2 10 5" xfId="16116"/>
    <cellStyle name="Input 2 10 6" xfId="16117"/>
    <cellStyle name="Input 2 10 7" xfId="16118"/>
    <cellStyle name="Input 2 10 8" xfId="16119"/>
    <cellStyle name="Input 2 10 9" xfId="16120"/>
    <cellStyle name="Input 2 11" xfId="16121"/>
    <cellStyle name="Input 2 11 10" xfId="16122"/>
    <cellStyle name="Input 2 11 2" xfId="16123"/>
    <cellStyle name="Input 2 11 2 10" xfId="16124"/>
    <cellStyle name="Input 2 11 2 2" xfId="16125"/>
    <cellStyle name="Input 2 11 2 3" xfId="16126"/>
    <cellStyle name="Input 2 11 2 4" xfId="16127"/>
    <cellStyle name="Input 2 11 2 5" xfId="16128"/>
    <cellStyle name="Input 2 11 2 6" xfId="16129"/>
    <cellStyle name="Input 2 11 2 7" xfId="16130"/>
    <cellStyle name="Input 2 11 2 8" xfId="16131"/>
    <cellStyle name="Input 2 11 2 9" xfId="16132"/>
    <cellStyle name="Input 2 11 3" xfId="16133"/>
    <cellStyle name="Input 2 11 4" xfId="16134"/>
    <cellStyle name="Input 2 11 5" xfId="16135"/>
    <cellStyle name="Input 2 11 6" xfId="16136"/>
    <cellStyle name="Input 2 11 7" xfId="16137"/>
    <cellStyle name="Input 2 11 8" xfId="16138"/>
    <cellStyle name="Input 2 11 9" xfId="16139"/>
    <cellStyle name="Input 2 12" xfId="16140"/>
    <cellStyle name="Input 2 13" xfId="16141"/>
    <cellStyle name="Input 2 14" xfId="16142"/>
    <cellStyle name="Input 2 15" xfId="16143"/>
    <cellStyle name="Input 2 16" xfId="16144"/>
    <cellStyle name="Input 2 17" xfId="16145"/>
    <cellStyle name="Input 2 18" xfId="16146"/>
    <cellStyle name="Input 2 2" xfId="16147"/>
    <cellStyle name="Input 2 2 10" xfId="16148"/>
    <cellStyle name="Input 2 2 11" xfId="16149"/>
    <cellStyle name="Input 2 2 12" xfId="16150"/>
    <cellStyle name="Input 2 2 12 10" xfId="16151"/>
    <cellStyle name="Input 2 2 12 2" xfId="16152"/>
    <cellStyle name="Input 2 2 12 3" xfId="16153"/>
    <cellStyle name="Input 2 2 12 4" xfId="16154"/>
    <cellStyle name="Input 2 2 12 5" xfId="16155"/>
    <cellStyle name="Input 2 2 12 6" xfId="16156"/>
    <cellStyle name="Input 2 2 12 7" xfId="16157"/>
    <cellStyle name="Input 2 2 12 8" xfId="16158"/>
    <cellStyle name="Input 2 2 12 9" xfId="16159"/>
    <cellStyle name="Input 2 2 13" xfId="16160"/>
    <cellStyle name="Input 2 2 14" xfId="16161"/>
    <cellStyle name="Input 2 2 15" xfId="16162"/>
    <cellStyle name="Input 2 2 16" xfId="16163"/>
    <cellStyle name="Input 2 2 17" xfId="16164"/>
    <cellStyle name="Input 2 2 18" xfId="16165"/>
    <cellStyle name="Input 2 2 19" xfId="16166"/>
    <cellStyle name="Input 2 2 2" xfId="16167"/>
    <cellStyle name="Input 2 2 2 2" xfId="16168"/>
    <cellStyle name="Input 2 2 2 2 10" xfId="16169"/>
    <cellStyle name="Input 2 2 2 2 11" xfId="16170"/>
    <cellStyle name="Input 2 2 2 2 12" xfId="16171"/>
    <cellStyle name="Input 2 2 2 2 13" xfId="16172"/>
    <cellStyle name="Input 2 2 2 2 14" xfId="16173"/>
    <cellStyle name="Input 2 2 2 2 2" xfId="16174"/>
    <cellStyle name="Input 2 2 2 2 2 2" xfId="16175"/>
    <cellStyle name="Input 2 2 2 2 3" xfId="16176"/>
    <cellStyle name="Input 2 2 2 2 4" xfId="16177"/>
    <cellStyle name="Input 2 2 2 2 5" xfId="16178"/>
    <cellStyle name="Input 2 2 2 2 6" xfId="16179"/>
    <cellStyle name="Input 2 2 2 2 6 10" xfId="16180"/>
    <cellStyle name="Input 2 2 2 2 6 2" xfId="16181"/>
    <cellStyle name="Input 2 2 2 2 6 3" xfId="16182"/>
    <cellStyle name="Input 2 2 2 2 6 4" xfId="16183"/>
    <cellStyle name="Input 2 2 2 2 6 5" xfId="16184"/>
    <cellStyle name="Input 2 2 2 2 6 6" xfId="16185"/>
    <cellStyle name="Input 2 2 2 2 6 7" xfId="16186"/>
    <cellStyle name="Input 2 2 2 2 6 8" xfId="16187"/>
    <cellStyle name="Input 2 2 2 2 6 9" xfId="16188"/>
    <cellStyle name="Input 2 2 2 2 7" xfId="16189"/>
    <cellStyle name="Input 2 2 2 2 8" xfId="16190"/>
    <cellStyle name="Input 2 2 2 2 9" xfId="16191"/>
    <cellStyle name="Input 2 2 2 3" xfId="16192"/>
    <cellStyle name="Input 2 2 2 3 10" xfId="16193"/>
    <cellStyle name="Input 2 2 2 3 11" xfId="16194"/>
    <cellStyle name="Input 2 2 2 3 2" xfId="16195"/>
    <cellStyle name="Input 2 2 2 3 3" xfId="16196"/>
    <cellStyle name="Input 2 2 2 3 4" xfId="16197"/>
    <cellStyle name="Input 2 2 2 3 5" xfId="16198"/>
    <cellStyle name="Input 2 2 2 3 6" xfId="16199"/>
    <cellStyle name="Input 2 2 2 3 7" xfId="16200"/>
    <cellStyle name="Input 2 2 2 3 8" xfId="16201"/>
    <cellStyle name="Input 2 2 2 3 9" xfId="16202"/>
    <cellStyle name="Input 2 2 2 4" xfId="16203"/>
    <cellStyle name="Input 2 2 2 4 10" xfId="16204"/>
    <cellStyle name="Input 2 2 2 4 2" xfId="16205"/>
    <cellStyle name="Input 2 2 2 4 2 10" xfId="16206"/>
    <cellStyle name="Input 2 2 2 4 2 2" xfId="16207"/>
    <cellStyle name="Input 2 2 2 4 2 3" xfId="16208"/>
    <cellStyle name="Input 2 2 2 4 2 4" xfId="16209"/>
    <cellStyle name="Input 2 2 2 4 2 5" xfId="16210"/>
    <cellStyle name="Input 2 2 2 4 2 6" xfId="16211"/>
    <cellStyle name="Input 2 2 2 4 2 7" xfId="16212"/>
    <cellStyle name="Input 2 2 2 4 2 8" xfId="16213"/>
    <cellStyle name="Input 2 2 2 4 2 9" xfId="16214"/>
    <cellStyle name="Input 2 2 2 4 3" xfId="16215"/>
    <cellStyle name="Input 2 2 2 4 4" xfId="16216"/>
    <cellStyle name="Input 2 2 2 4 5" xfId="16217"/>
    <cellStyle name="Input 2 2 2 4 6" xfId="16218"/>
    <cellStyle name="Input 2 2 2 4 7" xfId="16219"/>
    <cellStyle name="Input 2 2 2 4 8" xfId="16220"/>
    <cellStyle name="Input 2 2 2 4 9" xfId="16221"/>
    <cellStyle name="Input 2 2 2 5" xfId="16222"/>
    <cellStyle name="Input 2 2 2 5 10" xfId="16223"/>
    <cellStyle name="Input 2 2 2 5 2" xfId="16224"/>
    <cellStyle name="Input 2 2 2 5 2 10" xfId="16225"/>
    <cellStyle name="Input 2 2 2 5 2 2" xfId="16226"/>
    <cellStyle name="Input 2 2 2 5 2 3" xfId="16227"/>
    <cellStyle name="Input 2 2 2 5 2 4" xfId="16228"/>
    <cellStyle name="Input 2 2 2 5 2 5" xfId="16229"/>
    <cellStyle name="Input 2 2 2 5 2 6" xfId="16230"/>
    <cellStyle name="Input 2 2 2 5 2 7" xfId="16231"/>
    <cellStyle name="Input 2 2 2 5 2 8" xfId="16232"/>
    <cellStyle name="Input 2 2 2 5 2 9" xfId="16233"/>
    <cellStyle name="Input 2 2 2 5 3" xfId="16234"/>
    <cellStyle name="Input 2 2 2 5 4" xfId="16235"/>
    <cellStyle name="Input 2 2 2 5 5" xfId="16236"/>
    <cellStyle name="Input 2 2 2 5 6" xfId="16237"/>
    <cellStyle name="Input 2 2 2 5 7" xfId="16238"/>
    <cellStyle name="Input 2 2 2 5 8" xfId="16239"/>
    <cellStyle name="Input 2 2 2 5 9" xfId="16240"/>
    <cellStyle name="Input 2 2 20" xfId="16241"/>
    <cellStyle name="Input 2 2 3" xfId="16242"/>
    <cellStyle name="Input 2 2 4" xfId="16243"/>
    <cellStyle name="Input 2 2 5" xfId="16244"/>
    <cellStyle name="Input 2 2 6" xfId="16245"/>
    <cellStyle name="Input 2 2 7" xfId="16246"/>
    <cellStyle name="Input 2 2 8" xfId="16247"/>
    <cellStyle name="Input 2 2 9" xfId="16248"/>
    <cellStyle name="Input 2 2 9 2" xfId="16249"/>
    <cellStyle name="Input 2 3" xfId="16250"/>
    <cellStyle name="Input 2 3 2" xfId="16251"/>
    <cellStyle name="Input 2 3 2 10" xfId="16252"/>
    <cellStyle name="Input 2 3 2 2" xfId="16253"/>
    <cellStyle name="Input 2 3 2 2 10" xfId="16254"/>
    <cellStyle name="Input 2 3 2 2 2" xfId="16255"/>
    <cellStyle name="Input 2 3 2 2 3" xfId="16256"/>
    <cellStyle name="Input 2 3 2 2 4" xfId="16257"/>
    <cellStyle name="Input 2 3 2 2 5" xfId="16258"/>
    <cellStyle name="Input 2 3 2 2 6" xfId="16259"/>
    <cellStyle name="Input 2 3 2 2 7" xfId="16260"/>
    <cellStyle name="Input 2 3 2 2 8" xfId="16261"/>
    <cellStyle name="Input 2 3 2 2 9" xfId="16262"/>
    <cellStyle name="Input 2 3 2 3" xfId="16263"/>
    <cellStyle name="Input 2 3 2 4" xfId="16264"/>
    <cellStyle name="Input 2 3 2 5" xfId="16265"/>
    <cellStyle name="Input 2 3 2 6" xfId="16266"/>
    <cellStyle name="Input 2 3 2 7" xfId="16267"/>
    <cellStyle name="Input 2 3 2 8" xfId="16268"/>
    <cellStyle name="Input 2 3 2 9" xfId="16269"/>
    <cellStyle name="Input 2 4" xfId="16270"/>
    <cellStyle name="Input 2 4 10" xfId="16271"/>
    <cellStyle name="Input 2 4 2" xfId="16272"/>
    <cellStyle name="Input 2 4 2 10" xfId="16273"/>
    <cellStyle name="Input 2 4 2 2" xfId="16274"/>
    <cellStyle name="Input 2 4 2 3" xfId="16275"/>
    <cellStyle name="Input 2 4 2 4" xfId="16276"/>
    <cellStyle name="Input 2 4 2 5" xfId="16277"/>
    <cellStyle name="Input 2 4 2 6" xfId="16278"/>
    <cellStyle name="Input 2 4 2 7" xfId="16279"/>
    <cellStyle name="Input 2 4 2 8" xfId="16280"/>
    <cellStyle name="Input 2 4 2 9" xfId="16281"/>
    <cellStyle name="Input 2 4 3" xfId="16282"/>
    <cellStyle name="Input 2 4 4" xfId="16283"/>
    <cellStyle name="Input 2 4 5" xfId="16284"/>
    <cellStyle name="Input 2 4 6" xfId="16285"/>
    <cellStyle name="Input 2 4 7" xfId="16286"/>
    <cellStyle name="Input 2 4 8" xfId="16287"/>
    <cellStyle name="Input 2 4 9" xfId="16288"/>
    <cellStyle name="Input 2 5" xfId="16289"/>
    <cellStyle name="Input 2 5 10" xfId="16290"/>
    <cellStyle name="Input 2 5 2" xfId="16291"/>
    <cellStyle name="Input 2 5 2 10" xfId="16292"/>
    <cellStyle name="Input 2 5 2 2" xfId="16293"/>
    <cellStyle name="Input 2 5 2 3" xfId="16294"/>
    <cellStyle name="Input 2 5 2 4" xfId="16295"/>
    <cellStyle name="Input 2 5 2 5" xfId="16296"/>
    <cellStyle name="Input 2 5 2 6" xfId="16297"/>
    <cellStyle name="Input 2 5 2 7" xfId="16298"/>
    <cellStyle name="Input 2 5 2 8" xfId="16299"/>
    <cellStyle name="Input 2 5 2 9" xfId="16300"/>
    <cellStyle name="Input 2 5 3" xfId="16301"/>
    <cellStyle name="Input 2 5 4" xfId="16302"/>
    <cellStyle name="Input 2 5 5" xfId="16303"/>
    <cellStyle name="Input 2 5 6" xfId="16304"/>
    <cellStyle name="Input 2 5 7" xfId="16305"/>
    <cellStyle name="Input 2 5 8" xfId="16306"/>
    <cellStyle name="Input 2 5 9" xfId="16307"/>
    <cellStyle name="Input 2 6" xfId="16308"/>
    <cellStyle name="Input 2 6 10" xfId="16309"/>
    <cellStyle name="Input 2 6 2" xfId="16310"/>
    <cellStyle name="Input 2 6 2 10" xfId="16311"/>
    <cellStyle name="Input 2 6 2 2" xfId="16312"/>
    <cellStyle name="Input 2 6 2 3" xfId="16313"/>
    <cellStyle name="Input 2 6 2 4" xfId="16314"/>
    <cellStyle name="Input 2 6 2 5" xfId="16315"/>
    <cellStyle name="Input 2 6 2 6" xfId="16316"/>
    <cellStyle name="Input 2 6 2 7" xfId="16317"/>
    <cellStyle name="Input 2 6 2 8" xfId="16318"/>
    <cellStyle name="Input 2 6 2 9" xfId="16319"/>
    <cellStyle name="Input 2 6 3" xfId="16320"/>
    <cellStyle name="Input 2 6 4" xfId="16321"/>
    <cellStyle name="Input 2 6 5" xfId="16322"/>
    <cellStyle name="Input 2 6 6" xfId="16323"/>
    <cellStyle name="Input 2 6 7" xfId="16324"/>
    <cellStyle name="Input 2 6 8" xfId="16325"/>
    <cellStyle name="Input 2 6 9" xfId="16326"/>
    <cellStyle name="Input 2 7" xfId="16327"/>
    <cellStyle name="Input 2 7 10" xfId="16328"/>
    <cellStyle name="Input 2 7 2" xfId="16329"/>
    <cellStyle name="Input 2 7 2 10" xfId="16330"/>
    <cellStyle name="Input 2 7 2 2" xfId="16331"/>
    <cellStyle name="Input 2 7 2 3" xfId="16332"/>
    <cellStyle name="Input 2 7 2 4" xfId="16333"/>
    <cellStyle name="Input 2 7 2 5" xfId="16334"/>
    <cellStyle name="Input 2 7 2 6" xfId="16335"/>
    <cellStyle name="Input 2 7 2 7" xfId="16336"/>
    <cellStyle name="Input 2 7 2 8" xfId="16337"/>
    <cellStyle name="Input 2 7 2 9" xfId="16338"/>
    <cellStyle name="Input 2 7 3" xfId="16339"/>
    <cellStyle name="Input 2 7 4" xfId="16340"/>
    <cellStyle name="Input 2 7 5" xfId="16341"/>
    <cellStyle name="Input 2 7 6" xfId="16342"/>
    <cellStyle name="Input 2 7 7" xfId="16343"/>
    <cellStyle name="Input 2 7 8" xfId="16344"/>
    <cellStyle name="Input 2 7 9" xfId="16345"/>
    <cellStyle name="Input 2 8" xfId="16346"/>
    <cellStyle name="Input 2 8 10" xfId="16347"/>
    <cellStyle name="Input 2 8 2" xfId="16348"/>
    <cellStyle name="Input 2 8 2 10" xfId="16349"/>
    <cellStyle name="Input 2 8 2 2" xfId="16350"/>
    <cellStyle name="Input 2 8 2 3" xfId="16351"/>
    <cellStyle name="Input 2 8 2 4" xfId="16352"/>
    <cellStyle name="Input 2 8 2 5" xfId="16353"/>
    <cellStyle name="Input 2 8 2 6" xfId="16354"/>
    <cellStyle name="Input 2 8 2 7" xfId="16355"/>
    <cellStyle name="Input 2 8 2 8" xfId="16356"/>
    <cellStyle name="Input 2 8 2 9" xfId="16357"/>
    <cellStyle name="Input 2 8 3" xfId="16358"/>
    <cellStyle name="Input 2 8 4" xfId="16359"/>
    <cellStyle name="Input 2 8 5" xfId="16360"/>
    <cellStyle name="Input 2 8 6" xfId="16361"/>
    <cellStyle name="Input 2 8 7" xfId="16362"/>
    <cellStyle name="Input 2 8 8" xfId="16363"/>
    <cellStyle name="Input 2 8 9" xfId="16364"/>
    <cellStyle name="Input 2 9" xfId="16365"/>
    <cellStyle name="Input 2 9 10" xfId="16366"/>
    <cellStyle name="Input 2 9 11" xfId="16367"/>
    <cellStyle name="Input 2 9 2" xfId="16368"/>
    <cellStyle name="Input 2 9 3" xfId="16369"/>
    <cellStyle name="Input 2 9 4" xfId="16370"/>
    <cellStyle name="Input 2 9 5" xfId="16371"/>
    <cellStyle name="Input 2 9 6" xfId="16372"/>
    <cellStyle name="Input 2 9 7" xfId="16373"/>
    <cellStyle name="Input 2 9 8" xfId="16374"/>
    <cellStyle name="Input 2 9 9" xfId="16375"/>
    <cellStyle name="Input 20" xfId="16376"/>
    <cellStyle name="Input 21" xfId="16377"/>
    <cellStyle name="Input 3" xfId="16378"/>
    <cellStyle name="Input 3 10" xfId="16379"/>
    <cellStyle name="Input 3 11" xfId="16380"/>
    <cellStyle name="Input 3 12" xfId="16381"/>
    <cellStyle name="Input 3 13" xfId="16382"/>
    <cellStyle name="Input 3 14" xfId="16383"/>
    <cellStyle name="Input 3 15" xfId="16384"/>
    <cellStyle name="Input 3 16" xfId="16385"/>
    <cellStyle name="Input 3 17" xfId="16386"/>
    <cellStyle name="Input 3 2" xfId="16387"/>
    <cellStyle name="Input 3 2 2" xfId="16388"/>
    <cellStyle name="Input 3 2 2 10" xfId="16389"/>
    <cellStyle name="Input 3 2 2 2" xfId="16390"/>
    <cellStyle name="Input 3 2 2 2 10" xfId="16391"/>
    <cellStyle name="Input 3 2 2 2 2" xfId="16392"/>
    <cellStyle name="Input 3 2 2 2 3" xfId="16393"/>
    <cellStyle name="Input 3 2 2 2 4" xfId="16394"/>
    <cellStyle name="Input 3 2 2 2 5" xfId="16395"/>
    <cellStyle name="Input 3 2 2 2 6" xfId="16396"/>
    <cellStyle name="Input 3 2 2 2 7" xfId="16397"/>
    <cellStyle name="Input 3 2 2 2 8" xfId="16398"/>
    <cellStyle name="Input 3 2 2 2 9" xfId="16399"/>
    <cellStyle name="Input 3 2 2 3" xfId="16400"/>
    <cellStyle name="Input 3 2 2 4" xfId="16401"/>
    <cellStyle name="Input 3 2 2 5" xfId="16402"/>
    <cellStyle name="Input 3 2 2 6" xfId="16403"/>
    <cellStyle name="Input 3 2 2 7" xfId="16404"/>
    <cellStyle name="Input 3 2 2 8" xfId="16405"/>
    <cellStyle name="Input 3 2 2 9" xfId="16406"/>
    <cellStyle name="Input 3 3" xfId="16407"/>
    <cellStyle name="Input 3 3 10" xfId="16408"/>
    <cellStyle name="Input 3 3 2" xfId="16409"/>
    <cellStyle name="Input 3 3 2 10" xfId="16410"/>
    <cellStyle name="Input 3 3 2 2" xfId="16411"/>
    <cellStyle name="Input 3 3 2 3" xfId="16412"/>
    <cellStyle name="Input 3 3 2 4" xfId="16413"/>
    <cellStyle name="Input 3 3 2 5" xfId="16414"/>
    <cellStyle name="Input 3 3 2 6" xfId="16415"/>
    <cellStyle name="Input 3 3 2 7" xfId="16416"/>
    <cellStyle name="Input 3 3 2 8" xfId="16417"/>
    <cellStyle name="Input 3 3 2 9" xfId="16418"/>
    <cellStyle name="Input 3 3 3" xfId="16419"/>
    <cellStyle name="Input 3 3 4" xfId="16420"/>
    <cellStyle name="Input 3 3 5" xfId="16421"/>
    <cellStyle name="Input 3 3 6" xfId="16422"/>
    <cellStyle name="Input 3 3 7" xfId="16423"/>
    <cellStyle name="Input 3 3 8" xfId="16424"/>
    <cellStyle name="Input 3 3 9" xfId="16425"/>
    <cellStyle name="Input 3 4" xfId="16426"/>
    <cellStyle name="Input 3 4 10" xfId="16427"/>
    <cellStyle name="Input 3 4 2" xfId="16428"/>
    <cellStyle name="Input 3 4 2 10" xfId="16429"/>
    <cellStyle name="Input 3 4 2 2" xfId="16430"/>
    <cellStyle name="Input 3 4 2 3" xfId="16431"/>
    <cellStyle name="Input 3 4 2 4" xfId="16432"/>
    <cellStyle name="Input 3 4 2 5" xfId="16433"/>
    <cellStyle name="Input 3 4 2 6" xfId="16434"/>
    <cellStyle name="Input 3 4 2 7" xfId="16435"/>
    <cellStyle name="Input 3 4 2 8" xfId="16436"/>
    <cellStyle name="Input 3 4 2 9" xfId="16437"/>
    <cellStyle name="Input 3 4 3" xfId="16438"/>
    <cellStyle name="Input 3 4 4" xfId="16439"/>
    <cellStyle name="Input 3 4 5" xfId="16440"/>
    <cellStyle name="Input 3 4 6" xfId="16441"/>
    <cellStyle name="Input 3 4 7" xfId="16442"/>
    <cellStyle name="Input 3 4 8" xfId="16443"/>
    <cellStyle name="Input 3 4 9" xfId="16444"/>
    <cellStyle name="Input 3 5" xfId="16445"/>
    <cellStyle name="Input 3 5 10" xfId="16446"/>
    <cellStyle name="Input 3 5 2" xfId="16447"/>
    <cellStyle name="Input 3 5 2 10" xfId="16448"/>
    <cellStyle name="Input 3 5 2 2" xfId="16449"/>
    <cellStyle name="Input 3 5 2 3" xfId="16450"/>
    <cellStyle name="Input 3 5 2 4" xfId="16451"/>
    <cellStyle name="Input 3 5 2 5" xfId="16452"/>
    <cellStyle name="Input 3 5 2 6" xfId="16453"/>
    <cellStyle name="Input 3 5 2 7" xfId="16454"/>
    <cellStyle name="Input 3 5 2 8" xfId="16455"/>
    <cellStyle name="Input 3 5 2 9" xfId="16456"/>
    <cellStyle name="Input 3 5 3" xfId="16457"/>
    <cellStyle name="Input 3 5 4" xfId="16458"/>
    <cellStyle name="Input 3 5 5" xfId="16459"/>
    <cellStyle name="Input 3 5 6" xfId="16460"/>
    <cellStyle name="Input 3 5 7" xfId="16461"/>
    <cellStyle name="Input 3 5 8" xfId="16462"/>
    <cellStyle name="Input 3 5 9" xfId="16463"/>
    <cellStyle name="Input 3 6" xfId="16464"/>
    <cellStyle name="Input 3 6 10" xfId="16465"/>
    <cellStyle name="Input 3 6 2" xfId="16466"/>
    <cellStyle name="Input 3 6 2 10" xfId="16467"/>
    <cellStyle name="Input 3 6 2 2" xfId="16468"/>
    <cellStyle name="Input 3 6 2 3" xfId="16469"/>
    <cellStyle name="Input 3 6 2 4" xfId="16470"/>
    <cellStyle name="Input 3 6 2 5" xfId="16471"/>
    <cellStyle name="Input 3 6 2 6" xfId="16472"/>
    <cellStyle name="Input 3 6 2 7" xfId="16473"/>
    <cellStyle name="Input 3 6 2 8" xfId="16474"/>
    <cellStyle name="Input 3 6 2 9" xfId="16475"/>
    <cellStyle name="Input 3 6 3" xfId="16476"/>
    <cellStyle name="Input 3 6 4" xfId="16477"/>
    <cellStyle name="Input 3 6 5" xfId="16478"/>
    <cellStyle name="Input 3 6 6" xfId="16479"/>
    <cellStyle name="Input 3 6 7" xfId="16480"/>
    <cellStyle name="Input 3 6 8" xfId="16481"/>
    <cellStyle name="Input 3 6 9" xfId="16482"/>
    <cellStyle name="Input 3 7" xfId="16483"/>
    <cellStyle name="Input 3 7 10" xfId="16484"/>
    <cellStyle name="Input 3 7 2" xfId="16485"/>
    <cellStyle name="Input 3 7 2 10" xfId="16486"/>
    <cellStyle name="Input 3 7 2 2" xfId="16487"/>
    <cellStyle name="Input 3 7 2 3" xfId="16488"/>
    <cellStyle name="Input 3 7 2 4" xfId="16489"/>
    <cellStyle name="Input 3 7 2 5" xfId="16490"/>
    <cellStyle name="Input 3 7 2 6" xfId="16491"/>
    <cellStyle name="Input 3 7 2 7" xfId="16492"/>
    <cellStyle name="Input 3 7 2 8" xfId="16493"/>
    <cellStyle name="Input 3 7 2 9" xfId="16494"/>
    <cellStyle name="Input 3 7 3" xfId="16495"/>
    <cellStyle name="Input 3 7 4" xfId="16496"/>
    <cellStyle name="Input 3 7 5" xfId="16497"/>
    <cellStyle name="Input 3 7 6" xfId="16498"/>
    <cellStyle name="Input 3 7 7" xfId="16499"/>
    <cellStyle name="Input 3 7 8" xfId="16500"/>
    <cellStyle name="Input 3 7 9" xfId="16501"/>
    <cellStyle name="Input 3 8" xfId="16502"/>
    <cellStyle name="Input 3 8 10" xfId="16503"/>
    <cellStyle name="Input 3 8 2" xfId="16504"/>
    <cellStyle name="Input 3 8 2 10" xfId="16505"/>
    <cellStyle name="Input 3 8 2 2" xfId="16506"/>
    <cellStyle name="Input 3 8 2 3" xfId="16507"/>
    <cellStyle name="Input 3 8 2 4" xfId="16508"/>
    <cellStyle name="Input 3 8 2 5" xfId="16509"/>
    <cellStyle name="Input 3 8 2 6" xfId="16510"/>
    <cellStyle name="Input 3 8 2 7" xfId="16511"/>
    <cellStyle name="Input 3 8 2 8" xfId="16512"/>
    <cellStyle name="Input 3 8 2 9" xfId="16513"/>
    <cellStyle name="Input 3 8 3" xfId="16514"/>
    <cellStyle name="Input 3 8 4" xfId="16515"/>
    <cellStyle name="Input 3 8 5" xfId="16516"/>
    <cellStyle name="Input 3 8 6" xfId="16517"/>
    <cellStyle name="Input 3 8 7" xfId="16518"/>
    <cellStyle name="Input 3 8 8" xfId="16519"/>
    <cellStyle name="Input 3 8 9" xfId="16520"/>
    <cellStyle name="Input 3 9" xfId="16521"/>
    <cellStyle name="Input 3 9 10" xfId="16522"/>
    <cellStyle name="Input 3 9 2" xfId="16523"/>
    <cellStyle name="Input 3 9 3" xfId="16524"/>
    <cellStyle name="Input 3 9 4" xfId="16525"/>
    <cellStyle name="Input 3 9 5" xfId="16526"/>
    <cellStyle name="Input 3 9 6" xfId="16527"/>
    <cellStyle name="Input 3 9 7" xfId="16528"/>
    <cellStyle name="Input 3 9 8" xfId="16529"/>
    <cellStyle name="Input 3 9 9" xfId="16530"/>
    <cellStyle name="Input 4" xfId="16531"/>
    <cellStyle name="Input 4 10" xfId="16532"/>
    <cellStyle name="Input 4 2" xfId="16533"/>
    <cellStyle name="Input 4 2 10" xfId="16534"/>
    <cellStyle name="Input 4 2 2" xfId="16535"/>
    <cellStyle name="Input 4 2 3" xfId="16536"/>
    <cellStyle name="Input 4 2 4" xfId="16537"/>
    <cellStyle name="Input 4 2 5" xfId="16538"/>
    <cellStyle name="Input 4 2 6" xfId="16539"/>
    <cellStyle name="Input 4 2 7" xfId="16540"/>
    <cellStyle name="Input 4 2 8" xfId="16541"/>
    <cellStyle name="Input 4 2 9" xfId="16542"/>
    <cellStyle name="Input 4 3" xfId="16543"/>
    <cellStyle name="Input 4 4" xfId="16544"/>
    <cellStyle name="Input 4 5" xfId="16545"/>
    <cellStyle name="Input 4 6" xfId="16546"/>
    <cellStyle name="Input 4 7" xfId="16547"/>
    <cellStyle name="Input 4 8" xfId="16548"/>
    <cellStyle name="Input 4 9" xfId="16549"/>
    <cellStyle name="Input 5" xfId="16550"/>
    <cellStyle name="Input 5 10" xfId="16551"/>
    <cellStyle name="Input 5 11" xfId="16552"/>
    <cellStyle name="Input 5 2" xfId="16553"/>
    <cellStyle name="Input 5 2 11" xfId="16554"/>
    <cellStyle name="Input 5 3" xfId="16555"/>
    <cellStyle name="Input 5 3 10" xfId="16556"/>
    <cellStyle name="Input 5 3 2" xfId="16557"/>
    <cellStyle name="Input 5 3 3" xfId="16558"/>
    <cellStyle name="Input 5 3 4" xfId="16559"/>
    <cellStyle name="Input 5 3 5" xfId="16560"/>
    <cellStyle name="Input 5 3 6" xfId="16561"/>
    <cellStyle name="Input 5 3 7" xfId="16562"/>
    <cellStyle name="Input 5 3 8" xfId="16563"/>
    <cellStyle name="Input 5 3 9" xfId="16564"/>
    <cellStyle name="Input 5 4" xfId="16565"/>
    <cellStyle name="Input 5 5" xfId="16566"/>
    <cellStyle name="Input 5 6" xfId="16567"/>
    <cellStyle name="Input 5 7" xfId="16568"/>
    <cellStyle name="Input 5 8" xfId="16569"/>
    <cellStyle name="Input 5 9" xfId="16570"/>
    <cellStyle name="Input 6" xfId="16571"/>
    <cellStyle name="Input 6 2" xfId="25093"/>
    <cellStyle name="Input 7" xfId="16572"/>
    <cellStyle name="Input 7 2" xfId="25094"/>
    <cellStyle name="Input 8" xfId="16573"/>
    <cellStyle name="Input 9" xfId="16574"/>
    <cellStyle name="Input Base" xfId="25095"/>
    <cellStyle name="Input Company Name" xfId="25096"/>
    <cellStyle name="Input Forecast Currency" xfId="25097"/>
    <cellStyle name="Input Forecast Date" xfId="25098"/>
    <cellStyle name="Input Forecast Multiple" xfId="25099"/>
    <cellStyle name="Input Forecast Number" xfId="25100"/>
    <cellStyle name="Input Forecast Percentage" xfId="25101"/>
    <cellStyle name="Input Forecast Year" xfId="25102"/>
    <cellStyle name="Input Heading 1" xfId="25103"/>
    <cellStyle name="Input Heading 2" xfId="25104"/>
    <cellStyle name="Input Heading 3" xfId="25105"/>
    <cellStyle name="Input Heading 4" xfId="25106"/>
    <cellStyle name="Input Middle Currency" xfId="25107"/>
    <cellStyle name="Input Middle Date" xfId="25108"/>
    <cellStyle name="Input Middle Multiple" xfId="25109"/>
    <cellStyle name="Input Middle Number" xfId="25110"/>
    <cellStyle name="Input Middle Percentage" xfId="25111"/>
    <cellStyle name="Input Middle Title / Name" xfId="25112"/>
    <cellStyle name="Input Middle Year" xfId="25113"/>
    <cellStyle name="Input Sheet Title" xfId="25114"/>
    <cellStyle name="Input1" xfId="25115"/>
    <cellStyle name="Input1 10" xfId="25116"/>
    <cellStyle name="Input1 11" xfId="25117"/>
    <cellStyle name="Input1 12" xfId="25118"/>
    <cellStyle name="Input1 13" xfId="25119"/>
    <cellStyle name="Input1 14" xfId="25120"/>
    <cellStyle name="Input1 15" xfId="25121"/>
    <cellStyle name="Input1 16" xfId="25122"/>
    <cellStyle name="Input1 17" xfId="25123"/>
    <cellStyle name="Input1 18" xfId="25124"/>
    <cellStyle name="Input1 19" xfId="25125"/>
    <cellStyle name="Input1 2" xfId="25126"/>
    <cellStyle name="Input1 2 2" xfId="25127"/>
    <cellStyle name="Input1 20" xfId="25128"/>
    <cellStyle name="Input1 21" xfId="25129"/>
    <cellStyle name="Input1 22" xfId="25130"/>
    <cellStyle name="Input1 3" xfId="25131"/>
    <cellStyle name="Input1 3 2" xfId="25132"/>
    <cellStyle name="Input1 4" xfId="25133"/>
    <cellStyle name="Input1 4 2" xfId="25134"/>
    <cellStyle name="Input1 5" xfId="25135"/>
    <cellStyle name="Input1 5 2" xfId="25136"/>
    <cellStyle name="Input1 6" xfId="25137"/>
    <cellStyle name="Input1 7" xfId="25138"/>
    <cellStyle name="Input1 8" xfId="25139"/>
    <cellStyle name="Input1 9" xfId="25140"/>
    <cellStyle name="Input1%" xfId="25141"/>
    <cellStyle name="Input1% 10" xfId="25142"/>
    <cellStyle name="Input1% 11" xfId="25143"/>
    <cellStyle name="Input1% 12" xfId="25144"/>
    <cellStyle name="Input1% 13" xfId="25145"/>
    <cellStyle name="Input1% 14" xfId="25146"/>
    <cellStyle name="Input1% 15" xfId="25147"/>
    <cellStyle name="Input1% 16" xfId="25148"/>
    <cellStyle name="Input1% 17" xfId="25149"/>
    <cellStyle name="Input1% 18" xfId="25150"/>
    <cellStyle name="Input1% 19" xfId="25151"/>
    <cellStyle name="Input1% 2" xfId="25152"/>
    <cellStyle name="Input1% 2 2" xfId="25153"/>
    <cellStyle name="Input1% 20" xfId="25154"/>
    <cellStyle name="Input1% 21" xfId="25155"/>
    <cellStyle name="Input1% 22" xfId="25156"/>
    <cellStyle name="Input1% 3" xfId="25157"/>
    <cellStyle name="Input1% 3 2" xfId="25158"/>
    <cellStyle name="Input1% 4" xfId="25159"/>
    <cellStyle name="Input1% 4 2" xfId="25160"/>
    <cellStyle name="Input1% 5" xfId="25161"/>
    <cellStyle name="Input1% 5 2" xfId="25162"/>
    <cellStyle name="Input1% 6" xfId="25163"/>
    <cellStyle name="Input1% 7" xfId="25164"/>
    <cellStyle name="Input1% 8" xfId="25165"/>
    <cellStyle name="Input1% 9" xfId="25166"/>
    <cellStyle name="Input2" xfId="25167"/>
    <cellStyle name="Input2 10" xfId="25168"/>
    <cellStyle name="Input2 11" xfId="25169"/>
    <cellStyle name="Input2 12" xfId="25170"/>
    <cellStyle name="Input2 13" xfId="25171"/>
    <cellStyle name="Input2 14" xfId="25172"/>
    <cellStyle name="Input2 15" xfId="25173"/>
    <cellStyle name="Input2 16" xfId="25174"/>
    <cellStyle name="Input2 17" xfId="25175"/>
    <cellStyle name="Input2 18" xfId="25176"/>
    <cellStyle name="Input2 19" xfId="25177"/>
    <cellStyle name="Input2 2" xfId="25178"/>
    <cellStyle name="Input2 2 2" xfId="25179"/>
    <cellStyle name="Input2 20" xfId="25180"/>
    <cellStyle name="Input2 21" xfId="25181"/>
    <cellStyle name="Input2 22" xfId="25182"/>
    <cellStyle name="Input2 3" xfId="25183"/>
    <cellStyle name="Input2 3 2" xfId="25184"/>
    <cellStyle name="Input2 4" xfId="25185"/>
    <cellStyle name="Input2 4 2" xfId="25186"/>
    <cellStyle name="Input2 5" xfId="25187"/>
    <cellStyle name="Input2 5 2" xfId="25188"/>
    <cellStyle name="Input2 6" xfId="25189"/>
    <cellStyle name="Input2 7" xfId="25190"/>
    <cellStyle name="Input2 8" xfId="25191"/>
    <cellStyle name="Input2 9" xfId="25192"/>
    <cellStyle name="Input3" xfId="25193"/>
    <cellStyle name="Input3%" xfId="25194"/>
    <cellStyle name="Inputs_Divider" xfId="16575"/>
    <cellStyle name="InSheet" xfId="16576"/>
    <cellStyle name="Italic_arial11_1Center_%4decimals" xfId="25195"/>
    <cellStyle name="Line Closing" xfId="25196"/>
    <cellStyle name="Line Closing 2" xfId="25197"/>
    <cellStyle name="Line Key" xfId="25198"/>
    <cellStyle name="Line Key 2" xfId="25199"/>
    <cellStyle name="Line Key 2 2" xfId="25200"/>
    <cellStyle name="Line Key 3" xfId="25201"/>
    <cellStyle name="Line Operation" xfId="25202"/>
    <cellStyle name="Line Operation 2" xfId="25203"/>
    <cellStyle name="Line Summary" xfId="25204"/>
    <cellStyle name="Line Summary 2" xfId="25205"/>
    <cellStyle name="Line Total" xfId="25206"/>
    <cellStyle name="Line Total 2" xfId="25207"/>
    <cellStyle name="Line Total 2 2" xfId="25208"/>
    <cellStyle name="Line Total 2 2 2" xfId="25209"/>
    <cellStyle name="Line Total 2 3" xfId="25210"/>
    <cellStyle name="Line Total 3" xfId="25211"/>
    <cellStyle name="Line Total 3 2" xfId="25212"/>
    <cellStyle name="Line Total 4" xfId="25213"/>
    <cellStyle name="Line Total 4 2" xfId="25214"/>
    <cellStyle name="Line Total 5" xfId="25215"/>
    <cellStyle name="Line_Subtotal" xfId="25216"/>
    <cellStyle name="Link External" xfId="25217"/>
    <cellStyle name="Link InSheet" xfId="25218"/>
    <cellStyle name="Link InSheet 2" xfId="25219"/>
    <cellStyle name="Link InSheet 2 2" xfId="25220"/>
    <cellStyle name="Link InSheet 3" xfId="25221"/>
    <cellStyle name="Link OffSheet" xfId="25222"/>
    <cellStyle name="Linked Cell 10" xfId="16577"/>
    <cellStyle name="Linked Cell 11" xfId="16578"/>
    <cellStyle name="Linked Cell 12" xfId="16579"/>
    <cellStyle name="Linked Cell 13" xfId="16580"/>
    <cellStyle name="Linked Cell 14" xfId="16581"/>
    <cellStyle name="Linked Cell 14 2" xfId="16582"/>
    <cellStyle name="Linked Cell 14 3" xfId="16583"/>
    <cellStyle name="Linked Cell 15" xfId="16584"/>
    <cellStyle name="Linked Cell 16" xfId="16585"/>
    <cellStyle name="Linked Cell 17" xfId="16586"/>
    <cellStyle name="Linked Cell 18" xfId="16587"/>
    <cellStyle name="Linked Cell 19" xfId="16588"/>
    <cellStyle name="Linked Cell 2" xfId="16589"/>
    <cellStyle name="Linked Cell 2 10" xfId="16590"/>
    <cellStyle name="Linked Cell 2 10 10" xfId="16591"/>
    <cellStyle name="Linked Cell 2 10 2" xfId="16592"/>
    <cellStyle name="Linked Cell 2 10 2 10" xfId="16593"/>
    <cellStyle name="Linked Cell 2 10 2 2" xfId="16594"/>
    <cellStyle name="Linked Cell 2 10 2 3" xfId="16595"/>
    <cellStyle name="Linked Cell 2 10 2 4" xfId="16596"/>
    <cellStyle name="Linked Cell 2 10 2 5" xfId="16597"/>
    <cellStyle name="Linked Cell 2 10 2 6" xfId="16598"/>
    <cellStyle name="Linked Cell 2 10 2 7" xfId="16599"/>
    <cellStyle name="Linked Cell 2 10 2 8" xfId="16600"/>
    <cellStyle name="Linked Cell 2 10 2 9" xfId="16601"/>
    <cellStyle name="Linked Cell 2 10 3" xfId="16602"/>
    <cellStyle name="Linked Cell 2 10 4" xfId="16603"/>
    <cellStyle name="Linked Cell 2 10 5" xfId="16604"/>
    <cellStyle name="Linked Cell 2 10 6" xfId="16605"/>
    <cellStyle name="Linked Cell 2 10 7" xfId="16606"/>
    <cellStyle name="Linked Cell 2 10 8" xfId="16607"/>
    <cellStyle name="Linked Cell 2 10 9" xfId="16608"/>
    <cellStyle name="Linked Cell 2 11" xfId="16609"/>
    <cellStyle name="Linked Cell 2 11 10" xfId="16610"/>
    <cellStyle name="Linked Cell 2 11 2" xfId="16611"/>
    <cellStyle name="Linked Cell 2 11 2 10" xfId="16612"/>
    <cellStyle name="Linked Cell 2 11 2 2" xfId="16613"/>
    <cellStyle name="Linked Cell 2 11 2 3" xfId="16614"/>
    <cellStyle name="Linked Cell 2 11 2 4" xfId="16615"/>
    <cellStyle name="Linked Cell 2 11 2 5" xfId="16616"/>
    <cellStyle name="Linked Cell 2 11 2 6" xfId="16617"/>
    <cellStyle name="Linked Cell 2 11 2 7" xfId="16618"/>
    <cellStyle name="Linked Cell 2 11 2 8" xfId="16619"/>
    <cellStyle name="Linked Cell 2 11 2 9" xfId="16620"/>
    <cellStyle name="Linked Cell 2 11 3" xfId="16621"/>
    <cellStyle name="Linked Cell 2 11 4" xfId="16622"/>
    <cellStyle name="Linked Cell 2 11 5" xfId="16623"/>
    <cellStyle name="Linked Cell 2 11 6" xfId="16624"/>
    <cellStyle name="Linked Cell 2 11 7" xfId="16625"/>
    <cellStyle name="Linked Cell 2 11 8" xfId="16626"/>
    <cellStyle name="Linked Cell 2 11 9" xfId="16627"/>
    <cellStyle name="Linked Cell 2 12" xfId="16628"/>
    <cellStyle name="Linked Cell 2 13" xfId="16629"/>
    <cellStyle name="Linked Cell 2 14" xfId="16630"/>
    <cellStyle name="Linked Cell 2 15" xfId="16631"/>
    <cellStyle name="Linked Cell 2 16" xfId="16632"/>
    <cellStyle name="Linked Cell 2 17" xfId="16633"/>
    <cellStyle name="Linked Cell 2 18" xfId="16634"/>
    <cellStyle name="Linked Cell 2 2" xfId="16635"/>
    <cellStyle name="Linked Cell 2 2 10" xfId="16636"/>
    <cellStyle name="Linked Cell 2 2 11" xfId="16637"/>
    <cellStyle name="Linked Cell 2 2 12" xfId="16638"/>
    <cellStyle name="Linked Cell 2 2 12 10" xfId="16639"/>
    <cellStyle name="Linked Cell 2 2 12 2" xfId="16640"/>
    <cellStyle name="Linked Cell 2 2 12 3" xfId="16641"/>
    <cellStyle name="Linked Cell 2 2 12 4" xfId="16642"/>
    <cellStyle name="Linked Cell 2 2 12 5" xfId="16643"/>
    <cellStyle name="Linked Cell 2 2 12 6" xfId="16644"/>
    <cellStyle name="Linked Cell 2 2 12 7" xfId="16645"/>
    <cellStyle name="Linked Cell 2 2 12 8" xfId="16646"/>
    <cellStyle name="Linked Cell 2 2 12 9" xfId="16647"/>
    <cellStyle name="Linked Cell 2 2 13" xfId="16648"/>
    <cellStyle name="Linked Cell 2 2 14" xfId="16649"/>
    <cellStyle name="Linked Cell 2 2 15" xfId="16650"/>
    <cellStyle name="Linked Cell 2 2 16" xfId="16651"/>
    <cellStyle name="Linked Cell 2 2 17" xfId="16652"/>
    <cellStyle name="Linked Cell 2 2 18" xfId="16653"/>
    <cellStyle name="Linked Cell 2 2 19" xfId="16654"/>
    <cellStyle name="Linked Cell 2 2 2" xfId="16655"/>
    <cellStyle name="Linked Cell 2 2 2 2" xfId="16656"/>
    <cellStyle name="Linked Cell 2 2 2 2 10" xfId="16657"/>
    <cellStyle name="Linked Cell 2 2 2 2 11" xfId="16658"/>
    <cellStyle name="Linked Cell 2 2 2 2 12" xfId="16659"/>
    <cellStyle name="Linked Cell 2 2 2 2 13" xfId="16660"/>
    <cellStyle name="Linked Cell 2 2 2 2 14" xfId="16661"/>
    <cellStyle name="Linked Cell 2 2 2 2 2" xfId="16662"/>
    <cellStyle name="Linked Cell 2 2 2 2 2 2" xfId="16663"/>
    <cellStyle name="Linked Cell 2 2 2 2 3" xfId="16664"/>
    <cellStyle name="Linked Cell 2 2 2 2 4" xfId="16665"/>
    <cellStyle name="Linked Cell 2 2 2 2 5" xfId="16666"/>
    <cellStyle name="Linked Cell 2 2 2 2 6" xfId="16667"/>
    <cellStyle name="Linked Cell 2 2 2 2 6 10" xfId="16668"/>
    <cellStyle name="Linked Cell 2 2 2 2 6 2" xfId="16669"/>
    <cellStyle name="Linked Cell 2 2 2 2 6 3" xfId="16670"/>
    <cellStyle name="Linked Cell 2 2 2 2 6 4" xfId="16671"/>
    <cellStyle name="Linked Cell 2 2 2 2 6 5" xfId="16672"/>
    <cellStyle name="Linked Cell 2 2 2 2 6 6" xfId="16673"/>
    <cellStyle name="Linked Cell 2 2 2 2 6 7" xfId="16674"/>
    <cellStyle name="Linked Cell 2 2 2 2 6 8" xfId="16675"/>
    <cellStyle name="Linked Cell 2 2 2 2 6 9" xfId="16676"/>
    <cellStyle name="Linked Cell 2 2 2 2 7" xfId="16677"/>
    <cellStyle name="Linked Cell 2 2 2 2 8" xfId="16678"/>
    <cellStyle name="Linked Cell 2 2 2 2 9" xfId="16679"/>
    <cellStyle name="Linked Cell 2 2 2 3" xfId="16680"/>
    <cellStyle name="Linked Cell 2 2 2 3 10" xfId="16681"/>
    <cellStyle name="Linked Cell 2 2 2 3 11" xfId="16682"/>
    <cellStyle name="Linked Cell 2 2 2 3 2" xfId="16683"/>
    <cellStyle name="Linked Cell 2 2 2 3 3" xfId="16684"/>
    <cellStyle name="Linked Cell 2 2 2 3 4" xfId="16685"/>
    <cellStyle name="Linked Cell 2 2 2 3 5" xfId="16686"/>
    <cellStyle name="Linked Cell 2 2 2 3 6" xfId="16687"/>
    <cellStyle name="Linked Cell 2 2 2 3 7" xfId="16688"/>
    <cellStyle name="Linked Cell 2 2 2 3 8" xfId="16689"/>
    <cellStyle name="Linked Cell 2 2 2 3 9" xfId="16690"/>
    <cellStyle name="Linked Cell 2 2 2 4" xfId="16691"/>
    <cellStyle name="Linked Cell 2 2 2 4 10" xfId="16692"/>
    <cellStyle name="Linked Cell 2 2 2 4 2" xfId="16693"/>
    <cellStyle name="Linked Cell 2 2 2 4 2 10" xfId="16694"/>
    <cellStyle name="Linked Cell 2 2 2 4 2 2" xfId="16695"/>
    <cellStyle name="Linked Cell 2 2 2 4 2 3" xfId="16696"/>
    <cellStyle name="Linked Cell 2 2 2 4 2 4" xfId="16697"/>
    <cellStyle name="Linked Cell 2 2 2 4 2 5" xfId="16698"/>
    <cellStyle name="Linked Cell 2 2 2 4 2 6" xfId="16699"/>
    <cellStyle name="Linked Cell 2 2 2 4 2 7" xfId="16700"/>
    <cellStyle name="Linked Cell 2 2 2 4 2 8" xfId="16701"/>
    <cellStyle name="Linked Cell 2 2 2 4 2 9" xfId="16702"/>
    <cellStyle name="Linked Cell 2 2 2 4 3" xfId="16703"/>
    <cellStyle name="Linked Cell 2 2 2 4 4" xfId="16704"/>
    <cellStyle name="Linked Cell 2 2 2 4 5" xfId="16705"/>
    <cellStyle name="Linked Cell 2 2 2 4 6" xfId="16706"/>
    <cellStyle name="Linked Cell 2 2 2 4 7" xfId="16707"/>
    <cellStyle name="Linked Cell 2 2 2 4 8" xfId="16708"/>
    <cellStyle name="Linked Cell 2 2 2 4 9" xfId="16709"/>
    <cellStyle name="Linked Cell 2 2 2 5" xfId="16710"/>
    <cellStyle name="Linked Cell 2 2 2 5 10" xfId="16711"/>
    <cellStyle name="Linked Cell 2 2 2 5 2" xfId="16712"/>
    <cellStyle name="Linked Cell 2 2 2 5 2 10" xfId="16713"/>
    <cellStyle name="Linked Cell 2 2 2 5 2 2" xfId="16714"/>
    <cellStyle name="Linked Cell 2 2 2 5 2 3" xfId="16715"/>
    <cellStyle name="Linked Cell 2 2 2 5 2 4" xfId="16716"/>
    <cellStyle name="Linked Cell 2 2 2 5 2 5" xfId="16717"/>
    <cellStyle name="Linked Cell 2 2 2 5 2 6" xfId="16718"/>
    <cellStyle name="Linked Cell 2 2 2 5 2 7" xfId="16719"/>
    <cellStyle name="Linked Cell 2 2 2 5 2 8" xfId="16720"/>
    <cellStyle name="Linked Cell 2 2 2 5 2 9" xfId="16721"/>
    <cellStyle name="Linked Cell 2 2 2 5 3" xfId="16722"/>
    <cellStyle name="Linked Cell 2 2 2 5 4" xfId="16723"/>
    <cellStyle name="Linked Cell 2 2 2 5 5" xfId="16724"/>
    <cellStyle name="Linked Cell 2 2 2 5 6" xfId="16725"/>
    <cellStyle name="Linked Cell 2 2 2 5 7" xfId="16726"/>
    <cellStyle name="Linked Cell 2 2 2 5 8" xfId="16727"/>
    <cellStyle name="Linked Cell 2 2 2 5 9" xfId="16728"/>
    <cellStyle name="Linked Cell 2 2 20" xfId="16729"/>
    <cellStyle name="Linked Cell 2 2 3" xfId="16730"/>
    <cellStyle name="Linked Cell 2 2 4" xfId="16731"/>
    <cellStyle name="Linked Cell 2 2 5" xfId="16732"/>
    <cellStyle name="Linked Cell 2 2 6" xfId="16733"/>
    <cellStyle name="Linked Cell 2 2 7" xfId="16734"/>
    <cellStyle name="Linked Cell 2 2 8" xfId="16735"/>
    <cellStyle name="Linked Cell 2 2 9" xfId="16736"/>
    <cellStyle name="Linked Cell 2 2 9 2" xfId="16737"/>
    <cellStyle name="Linked Cell 2 3" xfId="16738"/>
    <cellStyle name="Linked Cell 2 3 2" xfId="16739"/>
    <cellStyle name="Linked Cell 2 3 2 10" xfId="16740"/>
    <cellStyle name="Linked Cell 2 3 2 2" xfId="16741"/>
    <cellStyle name="Linked Cell 2 3 2 2 10" xfId="16742"/>
    <cellStyle name="Linked Cell 2 3 2 2 2" xfId="16743"/>
    <cellStyle name="Linked Cell 2 3 2 2 3" xfId="16744"/>
    <cellStyle name="Linked Cell 2 3 2 2 4" xfId="16745"/>
    <cellStyle name="Linked Cell 2 3 2 2 5" xfId="16746"/>
    <cellStyle name="Linked Cell 2 3 2 2 6" xfId="16747"/>
    <cellStyle name="Linked Cell 2 3 2 2 7" xfId="16748"/>
    <cellStyle name="Linked Cell 2 3 2 2 8" xfId="16749"/>
    <cellStyle name="Linked Cell 2 3 2 2 9" xfId="16750"/>
    <cellStyle name="Linked Cell 2 3 2 3" xfId="16751"/>
    <cellStyle name="Linked Cell 2 3 2 4" xfId="16752"/>
    <cellStyle name="Linked Cell 2 3 2 5" xfId="16753"/>
    <cellStyle name="Linked Cell 2 3 2 6" xfId="16754"/>
    <cellStyle name="Linked Cell 2 3 2 7" xfId="16755"/>
    <cellStyle name="Linked Cell 2 3 2 8" xfId="16756"/>
    <cellStyle name="Linked Cell 2 3 2 9" xfId="16757"/>
    <cellStyle name="Linked Cell 2 4" xfId="16758"/>
    <cellStyle name="Linked Cell 2 4 10" xfId="16759"/>
    <cellStyle name="Linked Cell 2 4 2" xfId="16760"/>
    <cellStyle name="Linked Cell 2 4 2 10" xfId="16761"/>
    <cellStyle name="Linked Cell 2 4 2 2" xfId="16762"/>
    <cellStyle name="Linked Cell 2 4 2 3" xfId="16763"/>
    <cellStyle name="Linked Cell 2 4 2 4" xfId="16764"/>
    <cellStyle name="Linked Cell 2 4 2 5" xfId="16765"/>
    <cellStyle name="Linked Cell 2 4 2 6" xfId="16766"/>
    <cellStyle name="Linked Cell 2 4 2 7" xfId="16767"/>
    <cellStyle name="Linked Cell 2 4 2 8" xfId="16768"/>
    <cellStyle name="Linked Cell 2 4 2 9" xfId="16769"/>
    <cellStyle name="Linked Cell 2 4 3" xfId="16770"/>
    <cellStyle name="Linked Cell 2 4 4" xfId="16771"/>
    <cellStyle name="Linked Cell 2 4 5" xfId="16772"/>
    <cellStyle name="Linked Cell 2 4 6" xfId="16773"/>
    <cellStyle name="Linked Cell 2 4 7" xfId="16774"/>
    <cellStyle name="Linked Cell 2 4 8" xfId="16775"/>
    <cellStyle name="Linked Cell 2 4 9" xfId="16776"/>
    <cellStyle name="Linked Cell 2 5" xfId="16777"/>
    <cellStyle name="Linked Cell 2 5 10" xfId="16778"/>
    <cellStyle name="Linked Cell 2 5 2" xfId="16779"/>
    <cellStyle name="Linked Cell 2 5 2 10" xfId="16780"/>
    <cellStyle name="Linked Cell 2 5 2 2" xfId="16781"/>
    <cellStyle name="Linked Cell 2 5 2 3" xfId="16782"/>
    <cellStyle name="Linked Cell 2 5 2 4" xfId="16783"/>
    <cellStyle name="Linked Cell 2 5 2 5" xfId="16784"/>
    <cellStyle name="Linked Cell 2 5 2 6" xfId="16785"/>
    <cellStyle name="Linked Cell 2 5 2 7" xfId="16786"/>
    <cellStyle name="Linked Cell 2 5 2 8" xfId="16787"/>
    <cellStyle name="Linked Cell 2 5 2 9" xfId="16788"/>
    <cellStyle name="Linked Cell 2 5 3" xfId="16789"/>
    <cellStyle name="Linked Cell 2 5 4" xfId="16790"/>
    <cellStyle name="Linked Cell 2 5 5" xfId="16791"/>
    <cellStyle name="Linked Cell 2 5 6" xfId="16792"/>
    <cellStyle name="Linked Cell 2 5 7" xfId="16793"/>
    <cellStyle name="Linked Cell 2 5 8" xfId="16794"/>
    <cellStyle name="Linked Cell 2 5 9" xfId="16795"/>
    <cellStyle name="Linked Cell 2 6" xfId="16796"/>
    <cellStyle name="Linked Cell 2 6 10" xfId="16797"/>
    <cellStyle name="Linked Cell 2 6 2" xfId="16798"/>
    <cellStyle name="Linked Cell 2 6 2 10" xfId="16799"/>
    <cellStyle name="Linked Cell 2 6 2 2" xfId="16800"/>
    <cellStyle name="Linked Cell 2 6 2 3" xfId="16801"/>
    <cellStyle name="Linked Cell 2 6 2 4" xfId="16802"/>
    <cellStyle name="Linked Cell 2 6 2 5" xfId="16803"/>
    <cellStyle name="Linked Cell 2 6 2 6" xfId="16804"/>
    <cellStyle name="Linked Cell 2 6 2 7" xfId="16805"/>
    <cellStyle name="Linked Cell 2 6 2 8" xfId="16806"/>
    <cellStyle name="Linked Cell 2 6 2 9" xfId="16807"/>
    <cellStyle name="Linked Cell 2 6 3" xfId="16808"/>
    <cellStyle name="Linked Cell 2 6 4" xfId="16809"/>
    <cellStyle name="Linked Cell 2 6 5" xfId="16810"/>
    <cellStyle name="Linked Cell 2 6 6" xfId="16811"/>
    <cellStyle name="Linked Cell 2 6 7" xfId="16812"/>
    <cellStyle name="Linked Cell 2 6 8" xfId="16813"/>
    <cellStyle name="Linked Cell 2 6 9" xfId="16814"/>
    <cellStyle name="Linked Cell 2 7" xfId="16815"/>
    <cellStyle name="Linked Cell 2 7 10" xfId="16816"/>
    <cellStyle name="Linked Cell 2 7 2" xfId="16817"/>
    <cellStyle name="Linked Cell 2 7 2 10" xfId="16818"/>
    <cellStyle name="Linked Cell 2 7 2 2" xfId="16819"/>
    <cellStyle name="Linked Cell 2 7 2 3" xfId="16820"/>
    <cellStyle name="Linked Cell 2 7 2 4" xfId="16821"/>
    <cellStyle name="Linked Cell 2 7 2 5" xfId="16822"/>
    <cellStyle name="Linked Cell 2 7 2 6" xfId="16823"/>
    <cellStyle name="Linked Cell 2 7 2 7" xfId="16824"/>
    <cellStyle name="Linked Cell 2 7 2 8" xfId="16825"/>
    <cellStyle name="Linked Cell 2 7 2 9" xfId="16826"/>
    <cellStyle name="Linked Cell 2 7 3" xfId="16827"/>
    <cellStyle name="Linked Cell 2 7 4" xfId="16828"/>
    <cellStyle name="Linked Cell 2 7 5" xfId="16829"/>
    <cellStyle name="Linked Cell 2 7 6" xfId="16830"/>
    <cellStyle name="Linked Cell 2 7 7" xfId="16831"/>
    <cellStyle name="Linked Cell 2 7 8" xfId="16832"/>
    <cellStyle name="Linked Cell 2 7 9" xfId="16833"/>
    <cellStyle name="Linked Cell 2 8" xfId="16834"/>
    <cellStyle name="Linked Cell 2 8 10" xfId="16835"/>
    <cellStyle name="Linked Cell 2 8 2" xfId="16836"/>
    <cellStyle name="Linked Cell 2 8 2 10" xfId="16837"/>
    <cellStyle name="Linked Cell 2 8 2 2" xfId="16838"/>
    <cellStyle name="Linked Cell 2 8 2 3" xfId="16839"/>
    <cellStyle name="Linked Cell 2 8 2 4" xfId="16840"/>
    <cellStyle name="Linked Cell 2 8 2 5" xfId="16841"/>
    <cellStyle name="Linked Cell 2 8 2 6" xfId="16842"/>
    <cellStyle name="Linked Cell 2 8 2 7" xfId="16843"/>
    <cellStyle name="Linked Cell 2 8 2 8" xfId="16844"/>
    <cellStyle name="Linked Cell 2 8 2 9" xfId="16845"/>
    <cellStyle name="Linked Cell 2 8 3" xfId="16846"/>
    <cellStyle name="Linked Cell 2 8 4" xfId="16847"/>
    <cellStyle name="Linked Cell 2 8 5" xfId="16848"/>
    <cellStyle name="Linked Cell 2 8 6" xfId="16849"/>
    <cellStyle name="Linked Cell 2 8 7" xfId="16850"/>
    <cellStyle name="Linked Cell 2 8 8" xfId="16851"/>
    <cellStyle name="Linked Cell 2 8 9" xfId="16852"/>
    <cellStyle name="Linked Cell 2 9" xfId="16853"/>
    <cellStyle name="Linked Cell 2 9 10" xfId="16854"/>
    <cellStyle name="Linked Cell 2 9 11" xfId="16855"/>
    <cellStyle name="Linked Cell 2 9 2" xfId="16856"/>
    <cellStyle name="Linked Cell 2 9 3" xfId="16857"/>
    <cellStyle name="Linked Cell 2 9 4" xfId="16858"/>
    <cellStyle name="Linked Cell 2 9 5" xfId="16859"/>
    <cellStyle name="Linked Cell 2 9 6" xfId="16860"/>
    <cellStyle name="Linked Cell 2 9 7" xfId="16861"/>
    <cellStyle name="Linked Cell 2 9 8" xfId="16862"/>
    <cellStyle name="Linked Cell 2 9 9" xfId="16863"/>
    <cellStyle name="Linked Cell 20" xfId="16864"/>
    <cellStyle name="Linked Cell 21" xfId="16865"/>
    <cellStyle name="Linked Cell 3" xfId="16866"/>
    <cellStyle name="Linked Cell 3 10" xfId="16867"/>
    <cellStyle name="Linked Cell 3 11" xfId="16868"/>
    <cellStyle name="Linked Cell 3 12" xfId="16869"/>
    <cellStyle name="Linked Cell 3 13" xfId="16870"/>
    <cellStyle name="Linked Cell 3 14" xfId="16871"/>
    <cellStyle name="Linked Cell 3 15" xfId="16872"/>
    <cellStyle name="Linked Cell 3 16" xfId="16873"/>
    <cellStyle name="Linked Cell 3 17" xfId="16874"/>
    <cellStyle name="Linked Cell 3 2" xfId="16875"/>
    <cellStyle name="Linked Cell 3 2 2" xfId="16876"/>
    <cellStyle name="Linked Cell 3 2 2 10" xfId="16877"/>
    <cellStyle name="Linked Cell 3 2 2 2" xfId="16878"/>
    <cellStyle name="Linked Cell 3 2 2 2 10" xfId="16879"/>
    <cellStyle name="Linked Cell 3 2 2 2 2" xfId="16880"/>
    <cellStyle name="Linked Cell 3 2 2 2 3" xfId="16881"/>
    <cellStyle name="Linked Cell 3 2 2 2 4" xfId="16882"/>
    <cellStyle name="Linked Cell 3 2 2 2 5" xfId="16883"/>
    <cellStyle name="Linked Cell 3 2 2 2 6" xfId="16884"/>
    <cellStyle name="Linked Cell 3 2 2 2 7" xfId="16885"/>
    <cellStyle name="Linked Cell 3 2 2 2 8" xfId="16886"/>
    <cellStyle name="Linked Cell 3 2 2 2 9" xfId="16887"/>
    <cellStyle name="Linked Cell 3 2 2 3" xfId="16888"/>
    <cellStyle name="Linked Cell 3 2 2 4" xfId="16889"/>
    <cellStyle name="Linked Cell 3 2 2 5" xfId="16890"/>
    <cellStyle name="Linked Cell 3 2 2 6" xfId="16891"/>
    <cellStyle name="Linked Cell 3 2 2 7" xfId="16892"/>
    <cellStyle name="Linked Cell 3 2 2 8" xfId="16893"/>
    <cellStyle name="Linked Cell 3 2 2 9" xfId="16894"/>
    <cellStyle name="Linked Cell 3 3" xfId="16895"/>
    <cellStyle name="Linked Cell 3 3 10" xfId="16896"/>
    <cellStyle name="Linked Cell 3 3 2" xfId="16897"/>
    <cellStyle name="Linked Cell 3 3 2 10" xfId="16898"/>
    <cellStyle name="Linked Cell 3 3 2 2" xfId="16899"/>
    <cellStyle name="Linked Cell 3 3 2 3" xfId="16900"/>
    <cellStyle name="Linked Cell 3 3 2 4" xfId="16901"/>
    <cellStyle name="Linked Cell 3 3 2 5" xfId="16902"/>
    <cellStyle name="Linked Cell 3 3 2 6" xfId="16903"/>
    <cellStyle name="Linked Cell 3 3 2 7" xfId="16904"/>
    <cellStyle name="Linked Cell 3 3 2 8" xfId="16905"/>
    <cellStyle name="Linked Cell 3 3 2 9" xfId="16906"/>
    <cellStyle name="Linked Cell 3 3 3" xfId="16907"/>
    <cellStyle name="Linked Cell 3 3 4" xfId="16908"/>
    <cellStyle name="Linked Cell 3 3 5" xfId="16909"/>
    <cellStyle name="Linked Cell 3 3 6" xfId="16910"/>
    <cellStyle name="Linked Cell 3 3 7" xfId="16911"/>
    <cellStyle name="Linked Cell 3 3 8" xfId="16912"/>
    <cellStyle name="Linked Cell 3 3 9" xfId="16913"/>
    <cellStyle name="Linked Cell 3 4" xfId="16914"/>
    <cellStyle name="Linked Cell 3 4 10" xfId="16915"/>
    <cellStyle name="Linked Cell 3 4 2" xfId="16916"/>
    <cellStyle name="Linked Cell 3 4 2 10" xfId="16917"/>
    <cellStyle name="Linked Cell 3 4 2 2" xfId="16918"/>
    <cellStyle name="Linked Cell 3 4 2 3" xfId="16919"/>
    <cellStyle name="Linked Cell 3 4 2 4" xfId="16920"/>
    <cellStyle name="Linked Cell 3 4 2 5" xfId="16921"/>
    <cellStyle name="Linked Cell 3 4 2 6" xfId="16922"/>
    <cellStyle name="Linked Cell 3 4 2 7" xfId="16923"/>
    <cellStyle name="Linked Cell 3 4 2 8" xfId="16924"/>
    <cellStyle name="Linked Cell 3 4 2 9" xfId="16925"/>
    <cellStyle name="Linked Cell 3 4 3" xfId="16926"/>
    <cellStyle name="Linked Cell 3 4 4" xfId="16927"/>
    <cellStyle name="Linked Cell 3 4 5" xfId="16928"/>
    <cellStyle name="Linked Cell 3 4 6" xfId="16929"/>
    <cellStyle name="Linked Cell 3 4 7" xfId="16930"/>
    <cellStyle name="Linked Cell 3 4 8" xfId="16931"/>
    <cellStyle name="Linked Cell 3 4 9" xfId="16932"/>
    <cellStyle name="Linked Cell 3 5" xfId="16933"/>
    <cellStyle name="Linked Cell 3 5 10" xfId="16934"/>
    <cellStyle name="Linked Cell 3 5 2" xfId="16935"/>
    <cellStyle name="Linked Cell 3 5 2 10" xfId="16936"/>
    <cellStyle name="Linked Cell 3 5 2 2" xfId="16937"/>
    <cellStyle name="Linked Cell 3 5 2 3" xfId="16938"/>
    <cellStyle name="Linked Cell 3 5 2 4" xfId="16939"/>
    <cellStyle name="Linked Cell 3 5 2 5" xfId="16940"/>
    <cellStyle name="Linked Cell 3 5 2 6" xfId="16941"/>
    <cellStyle name="Linked Cell 3 5 2 7" xfId="16942"/>
    <cellStyle name="Linked Cell 3 5 2 8" xfId="16943"/>
    <cellStyle name="Linked Cell 3 5 2 9" xfId="16944"/>
    <cellStyle name="Linked Cell 3 5 3" xfId="16945"/>
    <cellStyle name="Linked Cell 3 5 4" xfId="16946"/>
    <cellStyle name="Linked Cell 3 5 5" xfId="16947"/>
    <cellStyle name="Linked Cell 3 5 6" xfId="16948"/>
    <cellStyle name="Linked Cell 3 5 7" xfId="16949"/>
    <cellStyle name="Linked Cell 3 5 8" xfId="16950"/>
    <cellStyle name="Linked Cell 3 5 9" xfId="16951"/>
    <cellStyle name="Linked Cell 3 6" xfId="16952"/>
    <cellStyle name="Linked Cell 3 6 10" xfId="16953"/>
    <cellStyle name="Linked Cell 3 6 2" xfId="16954"/>
    <cellStyle name="Linked Cell 3 6 2 10" xfId="16955"/>
    <cellStyle name="Linked Cell 3 6 2 2" xfId="16956"/>
    <cellStyle name="Linked Cell 3 6 2 3" xfId="16957"/>
    <cellStyle name="Linked Cell 3 6 2 4" xfId="16958"/>
    <cellStyle name="Linked Cell 3 6 2 5" xfId="16959"/>
    <cellStyle name="Linked Cell 3 6 2 6" xfId="16960"/>
    <cellStyle name="Linked Cell 3 6 2 7" xfId="16961"/>
    <cellStyle name="Linked Cell 3 6 2 8" xfId="16962"/>
    <cellStyle name="Linked Cell 3 6 2 9" xfId="16963"/>
    <cellStyle name="Linked Cell 3 6 3" xfId="16964"/>
    <cellStyle name="Linked Cell 3 6 4" xfId="16965"/>
    <cellStyle name="Linked Cell 3 6 5" xfId="16966"/>
    <cellStyle name="Linked Cell 3 6 6" xfId="16967"/>
    <cellStyle name="Linked Cell 3 6 7" xfId="16968"/>
    <cellStyle name="Linked Cell 3 6 8" xfId="16969"/>
    <cellStyle name="Linked Cell 3 6 9" xfId="16970"/>
    <cellStyle name="Linked Cell 3 7" xfId="16971"/>
    <cellStyle name="Linked Cell 3 7 10" xfId="16972"/>
    <cellStyle name="Linked Cell 3 7 2" xfId="16973"/>
    <cellStyle name="Linked Cell 3 7 2 10" xfId="16974"/>
    <cellStyle name="Linked Cell 3 7 2 2" xfId="16975"/>
    <cellStyle name="Linked Cell 3 7 2 3" xfId="16976"/>
    <cellStyle name="Linked Cell 3 7 2 4" xfId="16977"/>
    <cellStyle name="Linked Cell 3 7 2 5" xfId="16978"/>
    <cellStyle name="Linked Cell 3 7 2 6" xfId="16979"/>
    <cellStyle name="Linked Cell 3 7 2 7" xfId="16980"/>
    <cellStyle name="Linked Cell 3 7 2 8" xfId="16981"/>
    <cellStyle name="Linked Cell 3 7 2 9" xfId="16982"/>
    <cellStyle name="Linked Cell 3 7 3" xfId="16983"/>
    <cellStyle name="Linked Cell 3 7 4" xfId="16984"/>
    <cellStyle name="Linked Cell 3 7 5" xfId="16985"/>
    <cellStyle name="Linked Cell 3 7 6" xfId="16986"/>
    <cellStyle name="Linked Cell 3 7 7" xfId="16987"/>
    <cellStyle name="Linked Cell 3 7 8" xfId="16988"/>
    <cellStyle name="Linked Cell 3 7 9" xfId="16989"/>
    <cellStyle name="Linked Cell 3 8" xfId="16990"/>
    <cellStyle name="Linked Cell 3 8 10" xfId="16991"/>
    <cellStyle name="Linked Cell 3 8 2" xfId="16992"/>
    <cellStyle name="Linked Cell 3 8 2 10" xfId="16993"/>
    <cellStyle name="Linked Cell 3 8 2 2" xfId="16994"/>
    <cellStyle name="Linked Cell 3 8 2 3" xfId="16995"/>
    <cellStyle name="Linked Cell 3 8 2 4" xfId="16996"/>
    <cellStyle name="Linked Cell 3 8 2 5" xfId="16997"/>
    <cellStyle name="Linked Cell 3 8 2 6" xfId="16998"/>
    <cellStyle name="Linked Cell 3 8 2 7" xfId="16999"/>
    <cellStyle name="Linked Cell 3 8 2 8" xfId="17000"/>
    <cellStyle name="Linked Cell 3 8 2 9" xfId="17001"/>
    <cellStyle name="Linked Cell 3 8 3" xfId="17002"/>
    <cellStyle name="Linked Cell 3 8 4" xfId="17003"/>
    <cellStyle name="Linked Cell 3 8 5" xfId="17004"/>
    <cellStyle name="Linked Cell 3 8 6" xfId="17005"/>
    <cellStyle name="Linked Cell 3 8 7" xfId="17006"/>
    <cellStyle name="Linked Cell 3 8 8" xfId="17007"/>
    <cellStyle name="Linked Cell 3 8 9" xfId="17008"/>
    <cellStyle name="Linked Cell 3 9" xfId="17009"/>
    <cellStyle name="Linked Cell 3 9 10" xfId="17010"/>
    <cellStyle name="Linked Cell 3 9 2" xfId="17011"/>
    <cellStyle name="Linked Cell 3 9 3" xfId="17012"/>
    <cellStyle name="Linked Cell 3 9 4" xfId="17013"/>
    <cellStyle name="Linked Cell 3 9 5" xfId="17014"/>
    <cellStyle name="Linked Cell 3 9 6" xfId="17015"/>
    <cellStyle name="Linked Cell 3 9 7" xfId="17016"/>
    <cellStyle name="Linked Cell 3 9 8" xfId="17017"/>
    <cellStyle name="Linked Cell 3 9 9" xfId="17018"/>
    <cellStyle name="Linked Cell 4" xfId="17019"/>
    <cellStyle name="Linked Cell 4 10" xfId="17020"/>
    <cellStyle name="Linked Cell 4 2" xfId="17021"/>
    <cellStyle name="Linked Cell 4 2 10" xfId="17022"/>
    <cellStyle name="Linked Cell 4 2 2" xfId="17023"/>
    <cellStyle name="Linked Cell 4 2 3" xfId="17024"/>
    <cellStyle name="Linked Cell 4 2 4" xfId="17025"/>
    <cellStyle name="Linked Cell 4 2 5" xfId="17026"/>
    <cellStyle name="Linked Cell 4 2 6" xfId="17027"/>
    <cellStyle name="Linked Cell 4 2 7" xfId="17028"/>
    <cellStyle name="Linked Cell 4 2 8" xfId="17029"/>
    <cellStyle name="Linked Cell 4 2 9" xfId="17030"/>
    <cellStyle name="Linked Cell 4 3" xfId="17031"/>
    <cellStyle name="Linked Cell 4 4" xfId="17032"/>
    <cellStyle name="Linked Cell 4 5" xfId="17033"/>
    <cellStyle name="Linked Cell 4 6" xfId="17034"/>
    <cellStyle name="Linked Cell 4 7" xfId="17035"/>
    <cellStyle name="Linked Cell 4 8" xfId="17036"/>
    <cellStyle name="Linked Cell 4 9" xfId="17037"/>
    <cellStyle name="Linked Cell 5" xfId="17038"/>
    <cellStyle name="Linked Cell 5 10" xfId="17039"/>
    <cellStyle name="Linked Cell 5 11" xfId="17040"/>
    <cellStyle name="Linked Cell 5 2" xfId="17041"/>
    <cellStyle name="Linked Cell 5 3" xfId="17042"/>
    <cellStyle name="Linked Cell 5 3 10" xfId="17043"/>
    <cellStyle name="Linked Cell 5 3 2" xfId="17044"/>
    <cellStyle name="Linked Cell 5 3 3" xfId="17045"/>
    <cellStyle name="Linked Cell 5 3 4" xfId="17046"/>
    <cellStyle name="Linked Cell 5 3 5" xfId="17047"/>
    <cellStyle name="Linked Cell 5 3 6" xfId="17048"/>
    <cellStyle name="Linked Cell 5 3 7" xfId="17049"/>
    <cellStyle name="Linked Cell 5 3 8" xfId="17050"/>
    <cellStyle name="Linked Cell 5 3 9" xfId="17051"/>
    <cellStyle name="Linked Cell 5 4" xfId="17052"/>
    <cellStyle name="Linked Cell 5 5" xfId="17053"/>
    <cellStyle name="Linked Cell 5 6" xfId="17054"/>
    <cellStyle name="Linked Cell 5 7" xfId="17055"/>
    <cellStyle name="Linked Cell 5 8" xfId="17056"/>
    <cellStyle name="Linked Cell 5 9" xfId="17057"/>
    <cellStyle name="Linked Cell 6" xfId="17058"/>
    <cellStyle name="Linked Cell 6 2" xfId="25223"/>
    <cellStyle name="Linked Cell 7" xfId="17059"/>
    <cellStyle name="Linked Cell 8" xfId="17060"/>
    <cellStyle name="Linked Cell 9" xfId="17061"/>
    <cellStyle name="Lookup Table Heading" xfId="25224"/>
    <cellStyle name="Lookup Table Heading 2" xfId="25225"/>
    <cellStyle name="Lookup Table Label" xfId="25226"/>
    <cellStyle name="Lookup Table Label 2" xfId="25227"/>
    <cellStyle name="Lookup Table Number" xfId="25228"/>
    <cellStyle name="Lookup Table Number 2" xfId="25229"/>
    <cellStyle name="LS Input Lookup Label" xfId="25230"/>
    <cellStyle name="LS Input Lookup Label 2" xfId="25231"/>
    <cellStyle name="LS Input Lookup Label 2 2" xfId="25232"/>
    <cellStyle name="LS Input Lookup Label 3" xfId="25233"/>
    <cellStyle name="LS Input Table Heading" xfId="25234"/>
    <cellStyle name="LS Input Table Heading 2" xfId="25235"/>
    <cellStyle name="LS Input Table Heading 2 2" xfId="25236"/>
    <cellStyle name="LS Input Table Heading 3" xfId="25237"/>
    <cellStyle name="LS Input Table No. 1" xfId="25238"/>
    <cellStyle name="LS Input Table No. 1 2" xfId="25239"/>
    <cellStyle name="LS Input Table No. 1 2 2" xfId="25240"/>
    <cellStyle name="LS Input Table No. 1 3" xfId="25241"/>
    <cellStyle name="LS Output Table No. 2+" xfId="25242"/>
    <cellStyle name="LS Output Table No. 2+ 2" xfId="25243"/>
    <cellStyle name="LS Output Table No. 2+ 2 2" xfId="25244"/>
    <cellStyle name="LS Output Table No. 2+ 2 2 2" xfId="25245"/>
    <cellStyle name="LS Output Table No. 2+ 2 3" xfId="25246"/>
    <cellStyle name="LS Output Table No. 2+ 3" xfId="25247"/>
    <cellStyle name="LS Output Table No. 2+ 3 2" xfId="25248"/>
    <cellStyle name="LS Output Table No. 2+ 4" xfId="25249"/>
    <cellStyle name="LSI Lookup Label" xfId="25250"/>
    <cellStyle name="LSI Lookup Label 2" xfId="25251"/>
    <cellStyle name="LSI Lookup Label 2 2" xfId="25252"/>
    <cellStyle name="LSI Lookup Label 3" xfId="25253"/>
    <cellStyle name="LSI Sheet Title" xfId="25254"/>
    <cellStyle name="LSI Table Heading" xfId="25255"/>
    <cellStyle name="LSI Table Heading 2" xfId="25256"/>
    <cellStyle name="LSI Table Heading 2 2" xfId="25257"/>
    <cellStyle name="LSI Table Heading 3" xfId="25258"/>
    <cellStyle name="LSI Table No. 1" xfId="25259"/>
    <cellStyle name="LSI Table No. 1 2" xfId="25260"/>
    <cellStyle name="LSI Table No. 1 2 2" xfId="25261"/>
    <cellStyle name="LSI Table No. 1 3" xfId="25262"/>
    <cellStyle name="LSI Table No. 2+" xfId="25263"/>
    <cellStyle name="LSI Table No. 2+ 2" xfId="25264"/>
    <cellStyle name="LSI Table No. 2+ 2 2" xfId="25265"/>
    <cellStyle name="LSI Table No. 2+ 3" xfId="25266"/>
    <cellStyle name="LSI Table Title" xfId="25267"/>
    <cellStyle name="LSO Company Name" xfId="25268"/>
    <cellStyle name="LTM Cell Column Heading" xfId="25269"/>
    <cellStyle name="MAJOR ROW HEADING" xfId="25270"/>
    <cellStyle name="MAND_x000a_CHECK.COMMAND_x000e_RENAME.COMMAND_x0008_SHOW.BAR_x000b_DELETE.MENU_x000e_DELETE.COMMAND_x000e_GET.CHA" xfId="25271"/>
    <cellStyle name="MAND_x000a_CHECK.COMMAND_x000e_RENAME.COMMAND_x0008_SHOW.BAR_x000b_DELETE.MENU_x000e_DELETE.COMMAND_x000e_GET.CHA 2" xfId="25272"/>
    <cellStyle name="MAND_x000a_CHECK.COMMAND_x000e_RENAME.COMMAND_x0008_SHOW.BAR_x000b_DELETE.MENU_x000e_DELETE.COMMAND_x000e_GET.CHA 2 2" xfId="25273"/>
    <cellStyle name="MAND_x000a_CHECK.COMMAND_x000e_RENAME.COMMAND_x0008_SHOW.BAR_x000b_DELETE.MENU_x000e_DELETE.COMMAND_x000e_GET.CHA 3" xfId="25274"/>
    <cellStyle name="MAND_x000a_CHECK.COMMAND_x000e_RENAME.COMMAND_x0008_SHOW.BAR_x000b_DELETE.MENU_x000e_DELETE.COMMAND_x000e_GET.CHA_Draft model Output Sheet (for HFM) v1" xfId="25275"/>
    <cellStyle name="Middle Currency" xfId="25276"/>
    <cellStyle name="Middle Date" xfId="25277"/>
    <cellStyle name="Middle Multiple" xfId="25278"/>
    <cellStyle name="Middle Number" xfId="25279"/>
    <cellStyle name="Middle Percentage" xfId="25280"/>
    <cellStyle name="Middle Title / Name" xfId="25281"/>
    <cellStyle name="Middle Year" xfId="25282"/>
    <cellStyle name="Migliaia (0)_ SLIDE " xfId="25283"/>
    <cellStyle name="Migliaia_IP Dial-up (ISDN) " xfId="25284"/>
    <cellStyle name="Milliers [0]_draft slide reporting" xfId="25285"/>
    <cellStyle name="Milliers_draft slide reporting" xfId="25286"/>
    <cellStyle name="MINOR ROW HEADING" xfId="25287"/>
    <cellStyle name="Mixed Cell Forecast Date" xfId="25288"/>
    <cellStyle name="Mixed Cell Forecast Date 2" xfId="25289"/>
    <cellStyle name="Model Name" xfId="25290"/>
    <cellStyle name="Model Name 2" xfId="25291"/>
    <cellStyle name="Model Name_(ClientName)-(ProjName)-WIP-1-DFT" xfId="25292"/>
    <cellStyle name="Monétaire [0]_draft slide reporting" xfId="25293"/>
    <cellStyle name="Monétaire_draft slide reporting" xfId="25294"/>
    <cellStyle name="Multiple" xfId="25295"/>
    <cellStyle name="Multiple Cell Column Heading" xfId="25296"/>
    <cellStyle name="n*" xfId="25297"/>
    <cellStyle name="n* 10" xfId="25298"/>
    <cellStyle name="n* 10 2" xfId="25299"/>
    <cellStyle name="n* 11" xfId="25300"/>
    <cellStyle name="n* 11 2" xfId="25301"/>
    <cellStyle name="n* 12" xfId="25302"/>
    <cellStyle name="n* 12 2" xfId="25303"/>
    <cellStyle name="n* 13" xfId="25304"/>
    <cellStyle name="n* 13 2" xfId="25305"/>
    <cellStyle name="n* 14" xfId="25306"/>
    <cellStyle name="n* 14 2" xfId="25307"/>
    <cellStyle name="n* 15" xfId="25308"/>
    <cellStyle name="n* 15 2" xfId="25309"/>
    <cellStyle name="n* 16" xfId="25310"/>
    <cellStyle name="n* 16 2" xfId="25311"/>
    <cellStyle name="n* 17" xfId="25312"/>
    <cellStyle name="n* 2" xfId="25313"/>
    <cellStyle name="n* 2 2" xfId="25314"/>
    <cellStyle name="n* 2 2 2" xfId="25315"/>
    <cellStyle name="n* 2 2 2 2" xfId="25316"/>
    <cellStyle name="n* 2 2 3" xfId="25317"/>
    <cellStyle name="n* 2 2 3 2" xfId="25318"/>
    <cellStyle name="n* 2 2 4" xfId="25319"/>
    <cellStyle name="n* 2 3" xfId="25320"/>
    <cellStyle name="n* 2 3 2" xfId="25321"/>
    <cellStyle name="n* 2 3 2 2" xfId="25322"/>
    <cellStyle name="n* 2 3 3" xfId="25323"/>
    <cellStyle name="n* 2 3 3 2" xfId="25324"/>
    <cellStyle name="n* 2 3 4" xfId="25325"/>
    <cellStyle name="n* 2 4" xfId="25326"/>
    <cellStyle name="n* 2 4 2" xfId="25327"/>
    <cellStyle name="n* 2 5" xfId="25328"/>
    <cellStyle name="n* 2 5 2" xfId="25329"/>
    <cellStyle name="n* 2 6" xfId="25330"/>
    <cellStyle name="n* 2 6 2" xfId="25331"/>
    <cellStyle name="n* 2 7" xfId="25332"/>
    <cellStyle name="n* 2 7 2" xfId="25333"/>
    <cellStyle name="n* 2 8" xfId="25334"/>
    <cellStyle name="n* 3" xfId="25335"/>
    <cellStyle name="n* 3 2" xfId="25336"/>
    <cellStyle name="n* 3 2 2" xfId="25337"/>
    <cellStyle name="n* 3 3" xfId="25338"/>
    <cellStyle name="n* 3 3 2" xfId="25339"/>
    <cellStyle name="n* 3 4" xfId="25340"/>
    <cellStyle name="n* 3 4 2" xfId="25341"/>
    <cellStyle name="n* 3 5" xfId="25342"/>
    <cellStyle name="n* 3 5 2" xfId="25343"/>
    <cellStyle name="n* 3 6" xfId="25344"/>
    <cellStyle name="n* 3 6 2" xfId="25345"/>
    <cellStyle name="n* 3 7" xfId="25346"/>
    <cellStyle name="n* 3 7 2" xfId="25347"/>
    <cellStyle name="n* 3 8" xfId="25348"/>
    <cellStyle name="n* 4" xfId="25349"/>
    <cellStyle name="n* 4 2" xfId="25350"/>
    <cellStyle name="n* 4 2 2" xfId="25351"/>
    <cellStyle name="n* 4 3" xfId="25352"/>
    <cellStyle name="n* 4 3 2" xfId="25353"/>
    <cellStyle name="n* 4 4" xfId="25354"/>
    <cellStyle name="n* 4 4 2" xfId="25355"/>
    <cellStyle name="n* 4 5" xfId="25356"/>
    <cellStyle name="n* 4 5 2" xfId="25357"/>
    <cellStyle name="n* 4 6" xfId="25358"/>
    <cellStyle name="n* 4 6 2" xfId="25359"/>
    <cellStyle name="n* 4 7" xfId="25360"/>
    <cellStyle name="n* 4 7 2" xfId="25361"/>
    <cellStyle name="n* 4 8" xfId="25362"/>
    <cellStyle name="n* 5" xfId="25363"/>
    <cellStyle name="n* 5 2" xfId="25364"/>
    <cellStyle name="n* 5 2 2" xfId="25365"/>
    <cellStyle name="n* 5 3" xfId="25366"/>
    <cellStyle name="n* 5 3 2" xfId="25367"/>
    <cellStyle name="n* 5 4" xfId="25368"/>
    <cellStyle name="n* 5 4 2" xfId="25369"/>
    <cellStyle name="n* 5 5" xfId="25370"/>
    <cellStyle name="n* 5 5 2" xfId="25371"/>
    <cellStyle name="n* 5 6" xfId="25372"/>
    <cellStyle name="n* 5 6 2" xfId="25373"/>
    <cellStyle name="n* 5 7" xfId="25374"/>
    <cellStyle name="n* 5 7 2" xfId="25375"/>
    <cellStyle name="n* 5 8" xfId="25376"/>
    <cellStyle name="n* 6" xfId="25377"/>
    <cellStyle name="n* 6 2" xfId="25378"/>
    <cellStyle name="n* 6 2 2" xfId="25379"/>
    <cellStyle name="n* 6 3" xfId="25380"/>
    <cellStyle name="n* 6 3 2" xfId="25381"/>
    <cellStyle name="n* 6 4" xfId="25382"/>
    <cellStyle name="n* 6 4 2" xfId="25383"/>
    <cellStyle name="n* 6 5" xfId="25384"/>
    <cellStyle name="n* 6 5 2" xfId="25385"/>
    <cellStyle name="n* 6 6" xfId="25386"/>
    <cellStyle name="n* 6 6 2" xfId="25387"/>
    <cellStyle name="n* 6 7" xfId="25388"/>
    <cellStyle name="n* 6 7 2" xfId="25389"/>
    <cellStyle name="n* 6 8" xfId="25390"/>
    <cellStyle name="n* 7" xfId="25391"/>
    <cellStyle name="n* 7 2" xfId="25392"/>
    <cellStyle name="n* 7 2 2" xfId="25393"/>
    <cellStyle name="n* 7 3" xfId="25394"/>
    <cellStyle name="n* 7 3 2" xfId="25395"/>
    <cellStyle name="n* 7 4" xfId="25396"/>
    <cellStyle name="n* 7 4 2" xfId="25397"/>
    <cellStyle name="n* 7 5" xfId="25398"/>
    <cellStyle name="n* 7 5 2" xfId="25399"/>
    <cellStyle name="n* 7 6" xfId="25400"/>
    <cellStyle name="n* 7 6 2" xfId="25401"/>
    <cellStyle name="n* 7 7" xfId="25402"/>
    <cellStyle name="n* 7 7 2" xfId="25403"/>
    <cellStyle name="n* 7 8" xfId="25404"/>
    <cellStyle name="n* 8" xfId="25405"/>
    <cellStyle name="n* 8 2" xfId="25406"/>
    <cellStyle name="n* 8 2 2" xfId="25407"/>
    <cellStyle name="n* 8 3" xfId="25408"/>
    <cellStyle name="n* 8 3 2" xfId="25409"/>
    <cellStyle name="n* 8 4" xfId="25410"/>
    <cellStyle name="n* 8 4 2" xfId="25411"/>
    <cellStyle name="n* 8 5" xfId="25412"/>
    <cellStyle name="n* 8 5 2" xfId="25413"/>
    <cellStyle name="n* 8 6" xfId="25414"/>
    <cellStyle name="n* 8 6 2" xfId="25415"/>
    <cellStyle name="n* 8 7" xfId="25416"/>
    <cellStyle name="n* 8 7 2" xfId="25417"/>
    <cellStyle name="n* 8 8" xfId="25418"/>
    <cellStyle name="n* 9" xfId="25419"/>
    <cellStyle name="n* 9 2" xfId="25420"/>
    <cellStyle name="n* 9 2 2" xfId="25421"/>
    <cellStyle name="n* 9 3" xfId="25422"/>
    <cellStyle name="n* 9 3 2" xfId="25423"/>
    <cellStyle name="n* 9 4" xfId="25424"/>
    <cellStyle name="n* 9 4 2" xfId="25425"/>
    <cellStyle name="n* 9 5" xfId="25426"/>
    <cellStyle name="n* 9 5 2" xfId="25427"/>
    <cellStyle name="n* 9 6" xfId="25428"/>
    <cellStyle name="n* 9 6 2" xfId="25429"/>
    <cellStyle name="n* 9 7" xfId="25430"/>
    <cellStyle name="n* 9 7 2" xfId="25431"/>
    <cellStyle name="n* 9 8" xfId="25432"/>
    <cellStyle name="Name_Input" xfId="25433"/>
    <cellStyle name="Neutral 10" xfId="17062"/>
    <cellStyle name="Neutral 11" xfId="17063"/>
    <cellStyle name="Neutral 12" xfId="17064"/>
    <cellStyle name="Neutral 13" xfId="17065"/>
    <cellStyle name="Neutral 14" xfId="17066"/>
    <cellStyle name="Neutral 14 2" xfId="17067"/>
    <cellStyle name="Neutral 14 3" xfId="17068"/>
    <cellStyle name="Neutral 15" xfId="17069"/>
    <cellStyle name="Neutral 16" xfId="17070"/>
    <cellStyle name="Neutral 17" xfId="17071"/>
    <cellStyle name="Neutral 18" xfId="17072"/>
    <cellStyle name="Neutral 19" xfId="17073"/>
    <cellStyle name="Neutral 2" xfId="17074"/>
    <cellStyle name="Neutral 2 10" xfId="17075"/>
    <cellStyle name="Neutral 2 10 10" xfId="17076"/>
    <cellStyle name="Neutral 2 10 2" xfId="17077"/>
    <cellStyle name="Neutral 2 10 2 10" xfId="17078"/>
    <cellStyle name="Neutral 2 10 2 2" xfId="17079"/>
    <cellStyle name="Neutral 2 10 2 3" xfId="17080"/>
    <cellStyle name="Neutral 2 10 2 4" xfId="17081"/>
    <cellStyle name="Neutral 2 10 2 5" xfId="17082"/>
    <cellStyle name="Neutral 2 10 2 6" xfId="17083"/>
    <cellStyle name="Neutral 2 10 2 7" xfId="17084"/>
    <cellStyle name="Neutral 2 10 2 8" xfId="17085"/>
    <cellStyle name="Neutral 2 10 2 9" xfId="17086"/>
    <cellStyle name="Neutral 2 10 3" xfId="17087"/>
    <cellStyle name="Neutral 2 10 4" xfId="17088"/>
    <cellStyle name="Neutral 2 10 5" xfId="17089"/>
    <cellStyle name="Neutral 2 10 6" xfId="17090"/>
    <cellStyle name="Neutral 2 10 7" xfId="17091"/>
    <cellStyle name="Neutral 2 10 8" xfId="17092"/>
    <cellStyle name="Neutral 2 10 9" xfId="17093"/>
    <cellStyle name="Neutral 2 11" xfId="17094"/>
    <cellStyle name="Neutral 2 11 10" xfId="17095"/>
    <cellStyle name="Neutral 2 11 2" xfId="17096"/>
    <cellStyle name="Neutral 2 11 2 10" xfId="17097"/>
    <cellStyle name="Neutral 2 11 2 2" xfId="17098"/>
    <cellStyle name="Neutral 2 11 2 3" xfId="17099"/>
    <cellStyle name="Neutral 2 11 2 4" xfId="17100"/>
    <cellStyle name="Neutral 2 11 2 5" xfId="17101"/>
    <cellStyle name="Neutral 2 11 2 6" xfId="17102"/>
    <cellStyle name="Neutral 2 11 2 7" xfId="17103"/>
    <cellStyle name="Neutral 2 11 2 8" xfId="17104"/>
    <cellStyle name="Neutral 2 11 2 9" xfId="17105"/>
    <cellStyle name="Neutral 2 11 3" xfId="17106"/>
    <cellStyle name="Neutral 2 11 4" xfId="17107"/>
    <cellStyle name="Neutral 2 11 5" xfId="17108"/>
    <cellStyle name="Neutral 2 11 6" xfId="17109"/>
    <cellStyle name="Neutral 2 11 7" xfId="17110"/>
    <cellStyle name="Neutral 2 11 8" xfId="17111"/>
    <cellStyle name="Neutral 2 11 9" xfId="17112"/>
    <cellStyle name="Neutral 2 12" xfId="17113"/>
    <cellStyle name="Neutral 2 13" xfId="17114"/>
    <cellStyle name="Neutral 2 14" xfId="17115"/>
    <cellStyle name="Neutral 2 15" xfId="17116"/>
    <cellStyle name="Neutral 2 16" xfId="17117"/>
    <cellStyle name="Neutral 2 17" xfId="17118"/>
    <cellStyle name="Neutral 2 18" xfId="17119"/>
    <cellStyle name="Neutral 2 2" xfId="17120"/>
    <cellStyle name="Neutral 2 2 10" xfId="17121"/>
    <cellStyle name="Neutral 2 2 11" xfId="17122"/>
    <cellStyle name="Neutral 2 2 12" xfId="17123"/>
    <cellStyle name="Neutral 2 2 12 10" xfId="17124"/>
    <cellStyle name="Neutral 2 2 12 2" xfId="17125"/>
    <cellStyle name="Neutral 2 2 12 3" xfId="17126"/>
    <cellStyle name="Neutral 2 2 12 4" xfId="17127"/>
    <cellStyle name="Neutral 2 2 12 5" xfId="17128"/>
    <cellStyle name="Neutral 2 2 12 6" xfId="17129"/>
    <cellStyle name="Neutral 2 2 12 7" xfId="17130"/>
    <cellStyle name="Neutral 2 2 12 8" xfId="17131"/>
    <cellStyle name="Neutral 2 2 12 9" xfId="17132"/>
    <cellStyle name="Neutral 2 2 13" xfId="17133"/>
    <cellStyle name="Neutral 2 2 14" xfId="17134"/>
    <cellStyle name="Neutral 2 2 15" xfId="17135"/>
    <cellStyle name="Neutral 2 2 16" xfId="17136"/>
    <cellStyle name="Neutral 2 2 17" xfId="17137"/>
    <cellStyle name="Neutral 2 2 18" xfId="17138"/>
    <cellStyle name="Neutral 2 2 19" xfId="17139"/>
    <cellStyle name="Neutral 2 2 2" xfId="17140"/>
    <cellStyle name="Neutral 2 2 2 2" xfId="17141"/>
    <cellStyle name="Neutral 2 2 2 2 10" xfId="17142"/>
    <cellStyle name="Neutral 2 2 2 2 11" xfId="17143"/>
    <cellStyle name="Neutral 2 2 2 2 12" xfId="17144"/>
    <cellStyle name="Neutral 2 2 2 2 13" xfId="17145"/>
    <cellStyle name="Neutral 2 2 2 2 14" xfId="17146"/>
    <cellStyle name="Neutral 2 2 2 2 2" xfId="17147"/>
    <cellStyle name="Neutral 2 2 2 2 2 2" xfId="17148"/>
    <cellStyle name="Neutral 2 2 2 2 3" xfId="17149"/>
    <cellStyle name="Neutral 2 2 2 2 4" xfId="17150"/>
    <cellStyle name="Neutral 2 2 2 2 5" xfId="17151"/>
    <cellStyle name="Neutral 2 2 2 2 6" xfId="17152"/>
    <cellStyle name="Neutral 2 2 2 2 6 10" xfId="17153"/>
    <cellStyle name="Neutral 2 2 2 2 6 2" xfId="17154"/>
    <cellStyle name="Neutral 2 2 2 2 6 3" xfId="17155"/>
    <cellStyle name="Neutral 2 2 2 2 6 4" xfId="17156"/>
    <cellStyle name="Neutral 2 2 2 2 6 5" xfId="17157"/>
    <cellStyle name="Neutral 2 2 2 2 6 6" xfId="17158"/>
    <cellStyle name="Neutral 2 2 2 2 6 7" xfId="17159"/>
    <cellStyle name="Neutral 2 2 2 2 6 8" xfId="17160"/>
    <cellStyle name="Neutral 2 2 2 2 6 9" xfId="17161"/>
    <cellStyle name="Neutral 2 2 2 2 7" xfId="17162"/>
    <cellStyle name="Neutral 2 2 2 2 8" xfId="17163"/>
    <cellStyle name="Neutral 2 2 2 2 9" xfId="17164"/>
    <cellStyle name="Neutral 2 2 2 3" xfId="17165"/>
    <cellStyle name="Neutral 2 2 2 3 10" xfId="17166"/>
    <cellStyle name="Neutral 2 2 2 3 11" xfId="17167"/>
    <cellStyle name="Neutral 2 2 2 3 2" xfId="17168"/>
    <cellStyle name="Neutral 2 2 2 3 3" xfId="17169"/>
    <cellStyle name="Neutral 2 2 2 3 4" xfId="17170"/>
    <cellStyle name="Neutral 2 2 2 3 5" xfId="17171"/>
    <cellStyle name="Neutral 2 2 2 3 6" xfId="17172"/>
    <cellStyle name="Neutral 2 2 2 3 7" xfId="17173"/>
    <cellStyle name="Neutral 2 2 2 3 8" xfId="17174"/>
    <cellStyle name="Neutral 2 2 2 3 9" xfId="17175"/>
    <cellStyle name="Neutral 2 2 2 4" xfId="17176"/>
    <cellStyle name="Neutral 2 2 2 4 10" xfId="17177"/>
    <cellStyle name="Neutral 2 2 2 4 2" xfId="17178"/>
    <cellStyle name="Neutral 2 2 2 4 2 10" xfId="17179"/>
    <cellStyle name="Neutral 2 2 2 4 2 2" xfId="17180"/>
    <cellStyle name="Neutral 2 2 2 4 2 3" xfId="17181"/>
    <cellStyle name="Neutral 2 2 2 4 2 4" xfId="17182"/>
    <cellStyle name="Neutral 2 2 2 4 2 5" xfId="17183"/>
    <cellStyle name="Neutral 2 2 2 4 2 6" xfId="17184"/>
    <cellStyle name="Neutral 2 2 2 4 2 7" xfId="17185"/>
    <cellStyle name="Neutral 2 2 2 4 2 8" xfId="17186"/>
    <cellStyle name="Neutral 2 2 2 4 2 9" xfId="17187"/>
    <cellStyle name="Neutral 2 2 2 4 3" xfId="17188"/>
    <cellStyle name="Neutral 2 2 2 4 4" xfId="17189"/>
    <cellStyle name="Neutral 2 2 2 4 5" xfId="17190"/>
    <cellStyle name="Neutral 2 2 2 4 6" xfId="17191"/>
    <cellStyle name="Neutral 2 2 2 4 7" xfId="17192"/>
    <cellStyle name="Neutral 2 2 2 4 8" xfId="17193"/>
    <cellStyle name="Neutral 2 2 2 4 9" xfId="17194"/>
    <cellStyle name="Neutral 2 2 2 5" xfId="17195"/>
    <cellStyle name="Neutral 2 2 2 5 10" xfId="17196"/>
    <cellStyle name="Neutral 2 2 2 5 2" xfId="17197"/>
    <cellStyle name="Neutral 2 2 2 5 2 10" xfId="17198"/>
    <cellStyle name="Neutral 2 2 2 5 2 2" xfId="17199"/>
    <cellStyle name="Neutral 2 2 2 5 2 3" xfId="17200"/>
    <cellStyle name="Neutral 2 2 2 5 2 4" xfId="17201"/>
    <cellStyle name="Neutral 2 2 2 5 2 5" xfId="17202"/>
    <cellStyle name="Neutral 2 2 2 5 2 6" xfId="17203"/>
    <cellStyle name="Neutral 2 2 2 5 2 7" xfId="17204"/>
    <cellStyle name="Neutral 2 2 2 5 2 8" xfId="17205"/>
    <cellStyle name="Neutral 2 2 2 5 2 9" xfId="17206"/>
    <cellStyle name="Neutral 2 2 2 5 3" xfId="17207"/>
    <cellStyle name="Neutral 2 2 2 5 4" xfId="17208"/>
    <cellStyle name="Neutral 2 2 2 5 5" xfId="17209"/>
    <cellStyle name="Neutral 2 2 2 5 6" xfId="17210"/>
    <cellStyle name="Neutral 2 2 2 5 7" xfId="17211"/>
    <cellStyle name="Neutral 2 2 2 5 8" xfId="17212"/>
    <cellStyle name="Neutral 2 2 2 5 9" xfId="17213"/>
    <cellStyle name="Neutral 2 2 20" xfId="17214"/>
    <cellStyle name="Neutral 2 2 3" xfId="17215"/>
    <cellStyle name="Neutral 2 2 4" xfId="17216"/>
    <cellStyle name="Neutral 2 2 5" xfId="17217"/>
    <cellStyle name="Neutral 2 2 6" xfId="17218"/>
    <cellStyle name="Neutral 2 2 7" xfId="17219"/>
    <cellStyle name="Neutral 2 2 8" xfId="17220"/>
    <cellStyle name="Neutral 2 2 9" xfId="17221"/>
    <cellStyle name="Neutral 2 2 9 2" xfId="17222"/>
    <cellStyle name="Neutral 2 3" xfId="17223"/>
    <cellStyle name="Neutral 2 3 2" xfId="17224"/>
    <cellStyle name="Neutral 2 3 2 10" xfId="17225"/>
    <cellStyle name="Neutral 2 3 2 2" xfId="17226"/>
    <cellStyle name="Neutral 2 3 2 2 10" xfId="17227"/>
    <cellStyle name="Neutral 2 3 2 2 2" xfId="17228"/>
    <cellStyle name="Neutral 2 3 2 2 3" xfId="17229"/>
    <cellStyle name="Neutral 2 3 2 2 4" xfId="17230"/>
    <cellStyle name="Neutral 2 3 2 2 5" xfId="17231"/>
    <cellStyle name="Neutral 2 3 2 2 6" xfId="17232"/>
    <cellStyle name="Neutral 2 3 2 2 7" xfId="17233"/>
    <cellStyle name="Neutral 2 3 2 2 8" xfId="17234"/>
    <cellStyle name="Neutral 2 3 2 2 9" xfId="17235"/>
    <cellStyle name="Neutral 2 3 2 3" xfId="17236"/>
    <cellStyle name="Neutral 2 3 2 4" xfId="17237"/>
    <cellStyle name="Neutral 2 3 2 5" xfId="17238"/>
    <cellStyle name="Neutral 2 3 2 6" xfId="17239"/>
    <cellStyle name="Neutral 2 3 2 7" xfId="17240"/>
    <cellStyle name="Neutral 2 3 2 8" xfId="17241"/>
    <cellStyle name="Neutral 2 3 2 9" xfId="17242"/>
    <cellStyle name="Neutral 2 4" xfId="17243"/>
    <cellStyle name="Neutral 2 4 10" xfId="17244"/>
    <cellStyle name="Neutral 2 4 2" xfId="17245"/>
    <cellStyle name="Neutral 2 4 2 10" xfId="17246"/>
    <cellStyle name="Neutral 2 4 2 2" xfId="17247"/>
    <cellStyle name="Neutral 2 4 2 3" xfId="17248"/>
    <cellStyle name="Neutral 2 4 2 4" xfId="17249"/>
    <cellStyle name="Neutral 2 4 2 5" xfId="17250"/>
    <cellStyle name="Neutral 2 4 2 6" xfId="17251"/>
    <cellStyle name="Neutral 2 4 2 7" xfId="17252"/>
    <cellStyle name="Neutral 2 4 2 8" xfId="17253"/>
    <cellStyle name="Neutral 2 4 2 9" xfId="17254"/>
    <cellStyle name="Neutral 2 4 3" xfId="17255"/>
    <cellStyle name="Neutral 2 4 4" xfId="17256"/>
    <cellStyle name="Neutral 2 4 5" xfId="17257"/>
    <cellStyle name="Neutral 2 4 6" xfId="17258"/>
    <cellStyle name="Neutral 2 4 7" xfId="17259"/>
    <cellStyle name="Neutral 2 4 8" xfId="17260"/>
    <cellStyle name="Neutral 2 4 9" xfId="17261"/>
    <cellStyle name="Neutral 2 5" xfId="17262"/>
    <cellStyle name="Neutral 2 5 10" xfId="17263"/>
    <cellStyle name="Neutral 2 5 2" xfId="17264"/>
    <cellStyle name="Neutral 2 5 2 10" xfId="17265"/>
    <cellStyle name="Neutral 2 5 2 2" xfId="17266"/>
    <cellStyle name="Neutral 2 5 2 3" xfId="17267"/>
    <cellStyle name="Neutral 2 5 2 4" xfId="17268"/>
    <cellStyle name="Neutral 2 5 2 5" xfId="17269"/>
    <cellStyle name="Neutral 2 5 2 6" xfId="17270"/>
    <cellStyle name="Neutral 2 5 2 7" xfId="17271"/>
    <cellStyle name="Neutral 2 5 2 8" xfId="17272"/>
    <cellStyle name="Neutral 2 5 2 9" xfId="17273"/>
    <cellStyle name="Neutral 2 5 3" xfId="17274"/>
    <cellStyle name="Neutral 2 5 4" xfId="17275"/>
    <cellStyle name="Neutral 2 5 5" xfId="17276"/>
    <cellStyle name="Neutral 2 5 6" xfId="17277"/>
    <cellStyle name="Neutral 2 5 7" xfId="17278"/>
    <cellStyle name="Neutral 2 5 8" xfId="17279"/>
    <cellStyle name="Neutral 2 5 9" xfId="17280"/>
    <cellStyle name="Neutral 2 6" xfId="17281"/>
    <cellStyle name="Neutral 2 6 10" xfId="17282"/>
    <cellStyle name="Neutral 2 6 2" xfId="17283"/>
    <cellStyle name="Neutral 2 6 2 10" xfId="17284"/>
    <cellStyle name="Neutral 2 6 2 2" xfId="17285"/>
    <cellStyle name="Neutral 2 6 2 3" xfId="17286"/>
    <cellStyle name="Neutral 2 6 2 4" xfId="17287"/>
    <cellStyle name="Neutral 2 6 2 5" xfId="17288"/>
    <cellStyle name="Neutral 2 6 2 6" xfId="17289"/>
    <cellStyle name="Neutral 2 6 2 7" xfId="17290"/>
    <cellStyle name="Neutral 2 6 2 8" xfId="17291"/>
    <cellStyle name="Neutral 2 6 2 9" xfId="17292"/>
    <cellStyle name="Neutral 2 6 3" xfId="17293"/>
    <cellStyle name="Neutral 2 6 4" xfId="17294"/>
    <cellStyle name="Neutral 2 6 5" xfId="17295"/>
    <cellStyle name="Neutral 2 6 6" xfId="17296"/>
    <cellStyle name="Neutral 2 6 7" xfId="17297"/>
    <cellStyle name="Neutral 2 6 8" xfId="17298"/>
    <cellStyle name="Neutral 2 6 9" xfId="17299"/>
    <cellStyle name="Neutral 2 7" xfId="17300"/>
    <cellStyle name="Neutral 2 7 10" xfId="17301"/>
    <cellStyle name="Neutral 2 7 2" xfId="17302"/>
    <cellStyle name="Neutral 2 7 2 10" xfId="17303"/>
    <cellStyle name="Neutral 2 7 2 2" xfId="17304"/>
    <cellStyle name="Neutral 2 7 2 3" xfId="17305"/>
    <cellStyle name="Neutral 2 7 2 4" xfId="17306"/>
    <cellStyle name="Neutral 2 7 2 5" xfId="17307"/>
    <cellStyle name="Neutral 2 7 2 6" xfId="17308"/>
    <cellStyle name="Neutral 2 7 2 7" xfId="17309"/>
    <cellStyle name="Neutral 2 7 2 8" xfId="17310"/>
    <cellStyle name="Neutral 2 7 2 9" xfId="17311"/>
    <cellStyle name="Neutral 2 7 3" xfId="17312"/>
    <cellStyle name="Neutral 2 7 4" xfId="17313"/>
    <cellStyle name="Neutral 2 7 5" xfId="17314"/>
    <cellStyle name="Neutral 2 7 6" xfId="17315"/>
    <cellStyle name="Neutral 2 7 7" xfId="17316"/>
    <cellStyle name="Neutral 2 7 8" xfId="17317"/>
    <cellStyle name="Neutral 2 7 9" xfId="17318"/>
    <cellStyle name="Neutral 2 8" xfId="17319"/>
    <cellStyle name="Neutral 2 8 10" xfId="17320"/>
    <cellStyle name="Neutral 2 8 2" xfId="17321"/>
    <cellStyle name="Neutral 2 8 2 10" xfId="17322"/>
    <cellStyle name="Neutral 2 8 2 2" xfId="17323"/>
    <cellStyle name="Neutral 2 8 2 3" xfId="17324"/>
    <cellStyle name="Neutral 2 8 2 4" xfId="17325"/>
    <cellStyle name="Neutral 2 8 2 5" xfId="17326"/>
    <cellStyle name="Neutral 2 8 2 6" xfId="17327"/>
    <cellStyle name="Neutral 2 8 2 7" xfId="17328"/>
    <cellStyle name="Neutral 2 8 2 8" xfId="17329"/>
    <cellStyle name="Neutral 2 8 2 9" xfId="17330"/>
    <cellStyle name="Neutral 2 8 3" xfId="17331"/>
    <cellStyle name="Neutral 2 8 4" xfId="17332"/>
    <cellStyle name="Neutral 2 8 5" xfId="17333"/>
    <cellStyle name="Neutral 2 8 6" xfId="17334"/>
    <cellStyle name="Neutral 2 8 7" xfId="17335"/>
    <cellStyle name="Neutral 2 8 8" xfId="17336"/>
    <cellStyle name="Neutral 2 8 9" xfId="17337"/>
    <cellStyle name="Neutral 2 9" xfId="17338"/>
    <cellStyle name="Neutral 2 9 10" xfId="17339"/>
    <cellStyle name="Neutral 2 9 11" xfId="17340"/>
    <cellStyle name="Neutral 2 9 2" xfId="17341"/>
    <cellStyle name="Neutral 2 9 3" xfId="17342"/>
    <cellStyle name="Neutral 2 9 4" xfId="17343"/>
    <cellStyle name="Neutral 2 9 5" xfId="17344"/>
    <cellStyle name="Neutral 2 9 6" xfId="17345"/>
    <cellStyle name="Neutral 2 9 7" xfId="17346"/>
    <cellStyle name="Neutral 2 9 8" xfId="17347"/>
    <cellStyle name="Neutral 2 9 9" xfId="17348"/>
    <cellStyle name="Neutral 20" xfId="17349"/>
    <cellStyle name="Neutral 21" xfId="17350"/>
    <cellStyle name="Neutral 3" xfId="17351"/>
    <cellStyle name="Neutral 3 10" xfId="17352"/>
    <cellStyle name="Neutral 3 11" xfId="17353"/>
    <cellStyle name="Neutral 3 12" xfId="17354"/>
    <cellStyle name="Neutral 3 13" xfId="17355"/>
    <cellStyle name="Neutral 3 14" xfId="17356"/>
    <cellStyle name="Neutral 3 15" xfId="17357"/>
    <cellStyle name="Neutral 3 16" xfId="17358"/>
    <cellStyle name="Neutral 3 17" xfId="17359"/>
    <cellStyle name="Neutral 3 2" xfId="17360"/>
    <cellStyle name="Neutral 3 2 2" xfId="17361"/>
    <cellStyle name="Neutral 3 2 2 10" xfId="17362"/>
    <cellStyle name="Neutral 3 2 2 2" xfId="17363"/>
    <cellStyle name="Neutral 3 2 2 2 10" xfId="17364"/>
    <cellStyle name="Neutral 3 2 2 2 2" xfId="17365"/>
    <cellStyle name="Neutral 3 2 2 2 3" xfId="17366"/>
    <cellStyle name="Neutral 3 2 2 2 4" xfId="17367"/>
    <cellStyle name="Neutral 3 2 2 2 5" xfId="17368"/>
    <cellStyle name="Neutral 3 2 2 2 6" xfId="17369"/>
    <cellStyle name="Neutral 3 2 2 2 7" xfId="17370"/>
    <cellStyle name="Neutral 3 2 2 2 8" xfId="17371"/>
    <cellStyle name="Neutral 3 2 2 2 9" xfId="17372"/>
    <cellStyle name="Neutral 3 2 2 3" xfId="17373"/>
    <cellStyle name="Neutral 3 2 2 4" xfId="17374"/>
    <cellStyle name="Neutral 3 2 2 5" xfId="17375"/>
    <cellStyle name="Neutral 3 2 2 6" xfId="17376"/>
    <cellStyle name="Neutral 3 2 2 7" xfId="17377"/>
    <cellStyle name="Neutral 3 2 2 8" xfId="17378"/>
    <cellStyle name="Neutral 3 2 2 9" xfId="17379"/>
    <cellStyle name="Neutral 3 3" xfId="17380"/>
    <cellStyle name="Neutral 3 3 10" xfId="17381"/>
    <cellStyle name="Neutral 3 3 2" xfId="17382"/>
    <cellStyle name="Neutral 3 3 2 10" xfId="17383"/>
    <cellStyle name="Neutral 3 3 2 2" xfId="17384"/>
    <cellStyle name="Neutral 3 3 2 3" xfId="17385"/>
    <cellStyle name="Neutral 3 3 2 4" xfId="17386"/>
    <cellStyle name="Neutral 3 3 2 5" xfId="17387"/>
    <cellStyle name="Neutral 3 3 2 6" xfId="17388"/>
    <cellStyle name="Neutral 3 3 2 7" xfId="17389"/>
    <cellStyle name="Neutral 3 3 2 8" xfId="17390"/>
    <cellStyle name="Neutral 3 3 2 9" xfId="17391"/>
    <cellStyle name="Neutral 3 3 3" xfId="17392"/>
    <cellStyle name="Neutral 3 3 4" xfId="17393"/>
    <cellStyle name="Neutral 3 3 5" xfId="17394"/>
    <cellStyle name="Neutral 3 3 6" xfId="17395"/>
    <cellStyle name="Neutral 3 3 7" xfId="17396"/>
    <cellStyle name="Neutral 3 3 8" xfId="17397"/>
    <cellStyle name="Neutral 3 3 9" xfId="17398"/>
    <cellStyle name="Neutral 3 4" xfId="17399"/>
    <cellStyle name="Neutral 3 4 10" xfId="17400"/>
    <cellStyle name="Neutral 3 4 2" xfId="17401"/>
    <cellStyle name="Neutral 3 4 2 10" xfId="17402"/>
    <cellStyle name="Neutral 3 4 2 2" xfId="17403"/>
    <cellStyle name="Neutral 3 4 2 3" xfId="17404"/>
    <cellStyle name="Neutral 3 4 2 4" xfId="17405"/>
    <cellStyle name="Neutral 3 4 2 5" xfId="17406"/>
    <cellStyle name="Neutral 3 4 2 6" xfId="17407"/>
    <cellStyle name="Neutral 3 4 2 7" xfId="17408"/>
    <cellStyle name="Neutral 3 4 2 8" xfId="17409"/>
    <cellStyle name="Neutral 3 4 2 9" xfId="17410"/>
    <cellStyle name="Neutral 3 4 3" xfId="17411"/>
    <cellStyle name="Neutral 3 4 4" xfId="17412"/>
    <cellStyle name="Neutral 3 4 5" xfId="17413"/>
    <cellStyle name="Neutral 3 4 6" xfId="17414"/>
    <cellStyle name="Neutral 3 4 7" xfId="17415"/>
    <cellStyle name="Neutral 3 4 8" xfId="17416"/>
    <cellStyle name="Neutral 3 4 9" xfId="17417"/>
    <cellStyle name="Neutral 3 5" xfId="17418"/>
    <cellStyle name="Neutral 3 5 10" xfId="17419"/>
    <cellStyle name="Neutral 3 5 2" xfId="17420"/>
    <cellStyle name="Neutral 3 5 2 10" xfId="17421"/>
    <cellStyle name="Neutral 3 5 2 2" xfId="17422"/>
    <cellStyle name="Neutral 3 5 2 3" xfId="17423"/>
    <cellStyle name="Neutral 3 5 2 4" xfId="17424"/>
    <cellStyle name="Neutral 3 5 2 5" xfId="17425"/>
    <cellStyle name="Neutral 3 5 2 6" xfId="17426"/>
    <cellStyle name="Neutral 3 5 2 7" xfId="17427"/>
    <cellStyle name="Neutral 3 5 2 8" xfId="17428"/>
    <cellStyle name="Neutral 3 5 2 9" xfId="17429"/>
    <cellStyle name="Neutral 3 5 3" xfId="17430"/>
    <cellStyle name="Neutral 3 5 4" xfId="17431"/>
    <cellStyle name="Neutral 3 5 5" xfId="17432"/>
    <cellStyle name="Neutral 3 5 6" xfId="17433"/>
    <cellStyle name="Neutral 3 5 7" xfId="17434"/>
    <cellStyle name="Neutral 3 5 8" xfId="17435"/>
    <cellStyle name="Neutral 3 5 9" xfId="17436"/>
    <cellStyle name="Neutral 3 6" xfId="17437"/>
    <cellStyle name="Neutral 3 6 10" xfId="17438"/>
    <cellStyle name="Neutral 3 6 2" xfId="17439"/>
    <cellStyle name="Neutral 3 6 2 10" xfId="17440"/>
    <cellStyle name="Neutral 3 6 2 2" xfId="17441"/>
    <cellStyle name="Neutral 3 6 2 3" xfId="17442"/>
    <cellStyle name="Neutral 3 6 2 4" xfId="17443"/>
    <cellStyle name="Neutral 3 6 2 5" xfId="17444"/>
    <cellStyle name="Neutral 3 6 2 6" xfId="17445"/>
    <cellStyle name="Neutral 3 6 2 7" xfId="17446"/>
    <cellStyle name="Neutral 3 6 2 8" xfId="17447"/>
    <cellStyle name="Neutral 3 6 2 9" xfId="17448"/>
    <cellStyle name="Neutral 3 6 3" xfId="17449"/>
    <cellStyle name="Neutral 3 6 4" xfId="17450"/>
    <cellStyle name="Neutral 3 6 5" xfId="17451"/>
    <cellStyle name="Neutral 3 6 6" xfId="17452"/>
    <cellStyle name="Neutral 3 6 7" xfId="17453"/>
    <cellStyle name="Neutral 3 6 8" xfId="17454"/>
    <cellStyle name="Neutral 3 6 9" xfId="17455"/>
    <cellStyle name="Neutral 3 7" xfId="17456"/>
    <cellStyle name="Neutral 3 7 10" xfId="17457"/>
    <cellStyle name="Neutral 3 7 2" xfId="17458"/>
    <cellStyle name="Neutral 3 7 2 10" xfId="17459"/>
    <cellStyle name="Neutral 3 7 2 2" xfId="17460"/>
    <cellStyle name="Neutral 3 7 2 3" xfId="17461"/>
    <cellStyle name="Neutral 3 7 2 4" xfId="17462"/>
    <cellStyle name="Neutral 3 7 2 5" xfId="17463"/>
    <cellStyle name="Neutral 3 7 2 6" xfId="17464"/>
    <cellStyle name="Neutral 3 7 2 7" xfId="17465"/>
    <cellStyle name="Neutral 3 7 2 8" xfId="17466"/>
    <cellStyle name="Neutral 3 7 2 9" xfId="17467"/>
    <cellStyle name="Neutral 3 7 3" xfId="17468"/>
    <cellStyle name="Neutral 3 7 4" xfId="17469"/>
    <cellStyle name="Neutral 3 7 5" xfId="17470"/>
    <cellStyle name="Neutral 3 7 6" xfId="17471"/>
    <cellStyle name="Neutral 3 7 7" xfId="17472"/>
    <cellStyle name="Neutral 3 7 8" xfId="17473"/>
    <cellStyle name="Neutral 3 7 9" xfId="17474"/>
    <cellStyle name="Neutral 3 8" xfId="17475"/>
    <cellStyle name="Neutral 3 8 10" xfId="17476"/>
    <cellStyle name="Neutral 3 8 2" xfId="17477"/>
    <cellStyle name="Neutral 3 8 2 10" xfId="17478"/>
    <cellStyle name="Neutral 3 8 2 2" xfId="17479"/>
    <cellStyle name="Neutral 3 8 2 3" xfId="17480"/>
    <cellStyle name="Neutral 3 8 2 4" xfId="17481"/>
    <cellStyle name="Neutral 3 8 2 5" xfId="17482"/>
    <cellStyle name="Neutral 3 8 2 6" xfId="17483"/>
    <cellStyle name="Neutral 3 8 2 7" xfId="17484"/>
    <cellStyle name="Neutral 3 8 2 8" xfId="17485"/>
    <cellStyle name="Neutral 3 8 2 9" xfId="17486"/>
    <cellStyle name="Neutral 3 8 3" xfId="17487"/>
    <cellStyle name="Neutral 3 8 4" xfId="17488"/>
    <cellStyle name="Neutral 3 8 5" xfId="17489"/>
    <cellStyle name="Neutral 3 8 6" xfId="17490"/>
    <cellStyle name="Neutral 3 8 7" xfId="17491"/>
    <cellStyle name="Neutral 3 8 8" xfId="17492"/>
    <cellStyle name="Neutral 3 8 9" xfId="17493"/>
    <cellStyle name="Neutral 3 9" xfId="17494"/>
    <cellStyle name="Neutral 3 9 10" xfId="17495"/>
    <cellStyle name="Neutral 3 9 2" xfId="17496"/>
    <cellStyle name="Neutral 3 9 3" xfId="17497"/>
    <cellStyle name="Neutral 3 9 4" xfId="17498"/>
    <cellStyle name="Neutral 3 9 5" xfId="17499"/>
    <cellStyle name="Neutral 3 9 6" xfId="17500"/>
    <cellStyle name="Neutral 3 9 7" xfId="17501"/>
    <cellStyle name="Neutral 3 9 8" xfId="17502"/>
    <cellStyle name="Neutral 3 9 9" xfId="17503"/>
    <cellStyle name="Neutral 4" xfId="17504"/>
    <cellStyle name="Neutral 4 10" xfId="17505"/>
    <cellStyle name="Neutral 4 2" xfId="17506"/>
    <cellStyle name="Neutral 4 2 10" xfId="17507"/>
    <cellStyle name="Neutral 4 2 2" xfId="17508"/>
    <cellStyle name="Neutral 4 2 3" xfId="17509"/>
    <cellStyle name="Neutral 4 2 4" xfId="17510"/>
    <cellStyle name="Neutral 4 2 5" xfId="17511"/>
    <cellStyle name="Neutral 4 2 6" xfId="17512"/>
    <cellStyle name="Neutral 4 2 7" xfId="17513"/>
    <cellStyle name="Neutral 4 2 8" xfId="17514"/>
    <cellStyle name="Neutral 4 2 9" xfId="17515"/>
    <cellStyle name="Neutral 4 3" xfId="17516"/>
    <cellStyle name="Neutral 4 4" xfId="17517"/>
    <cellStyle name="Neutral 4 5" xfId="17518"/>
    <cellStyle name="Neutral 4 6" xfId="17519"/>
    <cellStyle name="Neutral 4 7" xfId="17520"/>
    <cellStyle name="Neutral 4 8" xfId="17521"/>
    <cellStyle name="Neutral 4 9" xfId="17522"/>
    <cellStyle name="Neutral 5" xfId="17523"/>
    <cellStyle name="Neutral 5 10" xfId="17524"/>
    <cellStyle name="Neutral 5 11" xfId="17525"/>
    <cellStyle name="Neutral 5 2" xfId="17526"/>
    <cellStyle name="Neutral 5 3" xfId="17527"/>
    <cellStyle name="Neutral 5 3 10" xfId="17528"/>
    <cellStyle name="Neutral 5 3 2" xfId="17529"/>
    <cellStyle name="Neutral 5 3 3" xfId="17530"/>
    <cellStyle name="Neutral 5 3 4" xfId="17531"/>
    <cellStyle name="Neutral 5 3 5" xfId="17532"/>
    <cellStyle name="Neutral 5 3 6" xfId="17533"/>
    <cellStyle name="Neutral 5 3 7" xfId="17534"/>
    <cellStyle name="Neutral 5 3 8" xfId="17535"/>
    <cellStyle name="Neutral 5 3 9" xfId="17536"/>
    <cellStyle name="Neutral 5 4" xfId="17537"/>
    <cellStyle name="Neutral 5 5" xfId="17538"/>
    <cellStyle name="Neutral 5 6" xfId="17539"/>
    <cellStyle name="Neutral 5 7" xfId="17540"/>
    <cellStyle name="Neutral 5 8" xfId="17541"/>
    <cellStyle name="Neutral 5 9" xfId="17542"/>
    <cellStyle name="Neutral 6" xfId="17543"/>
    <cellStyle name="Neutral 6 2" xfId="25434"/>
    <cellStyle name="Neutral 7" xfId="17544"/>
    <cellStyle name="Neutral 8" xfId="17545"/>
    <cellStyle name="Neutral 9" xfId="17546"/>
    <cellStyle name="no dec" xfId="25435"/>
    <cellStyle name="no dec 10" xfId="25436"/>
    <cellStyle name="no dec 11" xfId="25437"/>
    <cellStyle name="no dec 12" xfId="25438"/>
    <cellStyle name="no dec 13" xfId="25439"/>
    <cellStyle name="no dec 14" xfId="25440"/>
    <cellStyle name="no dec 15" xfId="25441"/>
    <cellStyle name="no dec 16" xfId="25442"/>
    <cellStyle name="no dec 17" xfId="25443"/>
    <cellStyle name="no dec 18" xfId="25444"/>
    <cellStyle name="no dec 19" xfId="25445"/>
    <cellStyle name="no dec 2" xfId="25446"/>
    <cellStyle name="no dec 20" xfId="25447"/>
    <cellStyle name="no dec 21" xfId="25448"/>
    <cellStyle name="no dec 22" xfId="25449"/>
    <cellStyle name="no dec 3" xfId="25450"/>
    <cellStyle name="no dec 4" xfId="25451"/>
    <cellStyle name="no dec 5" xfId="25452"/>
    <cellStyle name="no dec 6" xfId="25453"/>
    <cellStyle name="no dec 7" xfId="25454"/>
    <cellStyle name="no dec 8" xfId="25455"/>
    <cellStyle name="no dec 9" xfId="25456"/>
    <cellStyle name="Normal" xfId="0" builtinId="0"/>
    <cellStyle name="Normal - Style1" xfId="25457"/>
    <cellStyle name="Normal $ 1" xfId="25458"/>
    <cellStyle name="Normal 10" xfId="17547"/>
    <cellStyle name="Normal 10 10" xfId="25459"/>
    <cellStyle name="Normal 10 10 2" xfId="25460"/>
    <cellStyle name="Normal 10 10 2 2" xfId="25461"/>
    <cellStyle name="Normal 10 10 3" xfId="25462"/>
    <cellStyle name="Normal 10 11" xfId="25463"/>
    <cellStyle name="Normal 10 11 2" xfId="25464"/>
    <cellStyle name="Normal 10 12" xfId="25465"/>
    <cellStyle name="Normal 10 13" xfId="25466"/>
    <cellStyle name="Normal 10 14" xfId="25467"/>
    <cellStyle name="Normal 10 15" xfId="25468"/>
    <cellStyle name="Normal 10 2" xfId="17548"/>
    <cellStyle name="Normal 10 2 10" xfId="25469"/>
    <cellStyle name="Normal 10 2 10 2" xfId="25470"/>
    <cellStyle name="Normal 10 2 11" xfId="25471"/>
    <cellStyle name="Normal 10 2 12" xfId="25472"/>
    <cellStyle name="Normal 10 2 13" xfId="21167"/>
    <cellStyle name="Normal 10 2 2" xfId="17549"/>
    <cellStyle name="Normal 10 2 2 10" xfId="25473"/>
    <cellStyle name="Normal 10 2 2 11" xfId="25474"/>
    <cellStyle name="Normal 10 2 2 2" xfId="25475"/>
    <cellStyle name="Normal 10 2 2 2 2" xfId="25476"/>
    <cellStyle name="Normal 10 2 2 2 2 2" xfId="25477"/>
    <cellStyle name="Normal 10 2 2 2 2 2 2" xfId="25478"/>
    <cellStyle name="Normal 10 2 2 2 2 2 2 2" xfId="25479"/>
    <cellStyle name="Normal 10 2 2 2 2 2 2 2 2" xfId="25480"/>
    <cellStyle name="Normal 10 2 2 2 2 2 2 2 2 2" xfId="25481"/>
    <cellStyle name="Normal 10 2 2 2 2 2 2 2 3" xfId="25482"/>
    <cellStyle name="Normal 10 2 2 2 2 2 2 3" xfId="25483"/>
    <cellStyle name="Normal 10 2 2 2 2 2 2 3 2" xfId="25484"/>
    <cellStyle name="Normal 10 2 2 2 2 2 2 3 2 2" xfId="25485"/>
    <cellStyle name="Normal 10 2 2 2 2 2 2 3 3" xfId="25486"/>
    <cellStyle name="Normal 10 2 2 2 2 2 2 4" xfId="25487"/>
    <cellStyle name="Normal 10 2 2 2 2 2 2 4 2" xfId="25488"/>
    <cellStyle name="Normal 10 2 2 2 2 2 2 5" xfId="25489"/>
    <cellStyle name="Normal 10 2 2 2 2 2 3" xfId="25490"/>
    <cellStyle name="Normal 10 2 2 2 2 2 3 2" xfId="25491"/>
    <cellStyle name="Normal 10 2 2 2 2 2 3 2 2" xfId="25492"/>
    <cellStyle name="Normal 10 2 2 2 2 2 3 3" xfId="25493"/>
    <cellStyle name="Normal 10 2 2 2 2 2 4" xfId="25494"/>
    <cellStyle name="Normal 10 2 2 2 2 2 4 2" xfId="25495"/>
    <cellStyle name="Normal 10 2 2 2 2 2 4 2 2" xfId="25496"/>
    <cellStyle name="Normal 10 2 2 2 2 2 4 3" xfId="25497"/>
    <cellStyle name="Normal 10 2 2 2 2 2 5" xfId="25498"/>
    <cellStyle name="Normal 10 2 2 2 2 2 5 2" xfId="25499"/>
    <cellStyle name="Normal 10 2 2 2 2 2 6" xfId="25500"/>
    <cellStyle name="Normal 10 2 2 2 2 2 7" xfId="25501"/>
    <cellStyle name="Normal 10 2 2 2 2 3" xfId="25502"/>
    <cellStyle name="Normal 10 2 2 2 2 3 2" xfId="25503"/>
    <cellStyle name="Normal 10 2 2 2 2 3 2 2" xfId="25504"/>
    <cellStyle name="Normal 10 2 2 2 2 3 2 2 2" xfId="25505"/>
    <cellStyle name="Normal 10 2 2 2 2 3 2 3" xfId="25506"/>
    <cellStyle name="Normal 10 2 2 2 2 3 3" xfId="25507"/>
    <cellStyle name="Normal 10 2 2 2 2 3 3 2" xfId="25508"/>
    <cellStyle name="Normal 10 2 2 2 2 3 3 2 2" xfId="25509"/>
    <cellStyle name="Normal 10 2 2 2 2 3 3 3" xfId="25510"/>
    <cellStyle name="Normal 10 2 2 2 2 3 4" xfId="25511"/>
    <cellStyle name="Normal 10 2 2 2 2 3 4 2" xfId="25512"/>
    <cellStyle name="Normal 10 2 2 2 2 3 5" xfId="25513"/>
    <cellStyle name="Normal 10 2 2 2 2 4" xfId="25514"/>
    <cellStyle name="Normal 10 2 2 2 2 4 2" xfId="25515"/>
    <cellStyle name="Normal 10 2 2 2 2 4 2 2" xfId="25516"/>
    <cellStyle name="Normal 10 2 2 2 2 4 3" xfId="25517"/>
    <cellStyle name="Normal 10 2 2 2 2 5" xfId="25518"/>
    <cellStyle name="Normal 10 2 2 2 2 5 2" xfId="25519"/>
    <cellStyle name="Normal 10 2 2 2 2 5 2 2" xfId="25520"/>
    <cellStyle name="Normal 10 2 2 2 2 5 3" xfId="25521"/>
    <cellStyle name="Normal 10 2 2 2 2 6" xfId="25522"/>
    <cellStyle name="Normal 10 2 2 2 2 6 2" xfId="25523"/>
    <cellStyle name="Normal 10 2 2 2 2 7" xfId="25524"/>
    <cellStyle name="Normal 10 2 2 2 2 8" xfId="25525"/>
    <cellStyle name="Normal 10 2 2 2 3" xfId="25526"/>
    <cellStyle name="Normal 10 2 2 2 3 2" xfId="25527"/>
    <cellStyle name="Normal 10 2 2 2 3 2 2" xfId="25528"/>
    <cellStyle name="Normal 10 2 2 2 3 2 2 2" xfId="25529"/>
    <cellStyle name="Normal 10 2 2 2 3 2 2 2 2" xfId="25530"/>
    <cellStyle name="Normal 10 2 2 2 3 2 2 3" xfId="25531"/>
    <cellStyle name="Normal 10 2 2 2 3 2 3" xfId="25532"/>
    <cellStyle name="Normal 10 2 2 2 3 2 3 2" xfId="25533"/>
    <cellStyle name="Normal 10 2 2 2 3 2 3 2 2" xfId="25534"/>
    <cellStyle name="Normal 10 2 2 2 3 2 3 3" xfId="25535"/>
    <cellStyle name="Normal 10 2 2 2 3 2 4" xfId="25536"/>
    <cellStyle name="Normal 10 2 2 2 3 2 4 2" xfId="25537"/>
    <cellStyle name="Normal 10 2 2 2 3 2 5" xfId="25538"/>
    <cellStyle name="Normal 10 2 2 2 3 3" xfId="25539"/>
    <cellStyle name="Normal 10 2 2 2 3 3 2" xfId="25540"/>
    <cellStyle name="Normal 10 2 2 2 3 3 2 2" xfId="25541"/>
    <cellStyle name="Normal 10 2 2 2 3 3 3" xfId="25542"/>
    <cellStyle name="Normal 10 2 2 2 3 4" xfId="25543"/>
    <cellStyle name="Normal 10 2 2 2 3 4 2" xfId="25544"/>
    <cellStyle name="Normal 10 2 2 2 3 4 2 2" xfId="25545"/>
    <cellStyle name="Normal 10 2 2 2 3 4 3" xfId="25546"/>
    <cellStyle name="Normal 10 2 2 2 3 5" xfId="25547"/>
    <cellStyle name="Normal 10 2 2 2 3 5 2" xfId="25548"/>
    <cellStyle name="Normal 10 2 2 2 3 6" xfId="25549"/>
    <cellStyle name="Normal 10 2 2 2 3 7" xfId="25550"/>
    <cellStyle name="Normal 10 2 2 2 4" xfId="25551"/>
    <cellStyle name="Normal 10 2 2 2 4 2" xfId="25552"/>
    <cellStyle name="Normal 10 2 2 2 4 2 2" xfId="25553"/>
    <cellStyle name="Normal 10 2 2 2 4 2 2 2" xfId="25554"/>
    <cellStyle name="Normal 10 2 2 2 4 2 3" xfId="25555"/>
    <cellStyle name="Normal 10 2 2 2 4 3" xfId="25556"/>
    <cellStyle name="Normal 10 2 2 2 4 3 2" xfId="25557"/>
    <cellStyle name="Normal 10 2 2 2 4 3 2 2" xfId="25558"/>
    <cellStyle name="Normal 10 2 2 2 4 3 3" xfId="25559"/>
    <cellStyle name="Normal 10 2 2 2 4 4" xfId="25560"/>
    <cellStyle name="Normal 10 2 2 2 4 4 2" xfId="25561"/>
    <cellStyle name="Normal 10 2 2 2 4 5" xfId="25562"/>
    <cellStyle name="Normal 10 2 2 2 5" xfId="25563"/>
    <cellStyle name="Normal 10 2 2 2 5 2" xfId="25564"/>
    <cellStyle name="Normal 10 2 2 2 5 2 2" xfId="25565"/>
    <cellStyle name="Normal 10 2 2 2 5 3" xfId="25566"/>
    <cellStyle name="Normal 10 2 2 2 6" xfId="25567"/>
    <cellStyle name="Normal 10 2 2 2 6 2" xfId="25568"/>
    <cellStyle name="Normal 10 2 2 2 6 2 2" xfId="25569"/>
    <cellStyle name="Normal 10 2 2 2 6 3" xfId="25570"/>
    <cellStyle name="Normal 10 2 2 2 7" xfId="25571"/>
    <cellStyle name="Normal 10 2 2 2 7 2" xfId="25572"/>
    <cellStyle name="Normal 10 2 2 2 8" xfId="25573"/>
    <cellStyle name="Normal 10 2 2 2 9" xfId="25574"/>
    <cellStyle name="Normal 10 2 2 3" xfId="25575"/>
    <cellStyle name="Normal 10 2 2 3 2" xfId="25576"/>
    <cellStyle name="Normal 10 2 2 3 2 2" xfId="25577"/>
    <cellStyle name="Normal 10 2 2 3 2 2 2" xfId="25578"/>
    <cellStyle name="Normal 10 2 2 3 2 2 2 2" xfId="25579"/>
    <cellStyle name="Normal 10 2 2 3 2 2 2 2 2" xfId="25580"/>
    <cellStyle name="Normal 10 2 2 3 2 2 2 3" xfId="25581"/>
    <cellStyle name="Normal 10 2 2 3 2 2 3" xfId="25582"/>
    <cellStyle name="Normal 10 2 2 3 2 2 3 2" xfId="25583"/>
    <cellStyle name="Normal 10 2 2 3 2 2 3 2 2" xfId="25584"/>
    <cellStyle name="Normal 10 2 2 3 2 2 3 3" xfId="25585"/>
    <cellStyle name="Normal 10 2 2 3 2 2 4" xfId="25586"/>
    <cellStyle name="Normal 10 2 2 3 2 2 4 2" xfId="25587"/>
    <cellStyle name="Normal 10 2 2 3 2 2 5" xfId="25588"/>
    <cellStyle name="Normal 10 2 2 3 2 3" xfId="25589"/>
    <cellStyle name="Normal 10 2 2 3 2 3 2" xfId="25590"/>
    <cellStyle name="Normal 10 2 2 3 2 3 2 2" xfId="25591"/>
    <cellStyle name="Normal 10 2 2 3 2 3 3" xfId="25592"/>
    <cellStyle name="Normal 10 2 2 3 2 4" xfId="25593"/>
    <cellStyle name="Normal 10 2 2 3 2 4 2" xfId="25594"/>
    <cellStyle name="Normal 10 2 2 3 2 4 2 2" xfId="25595"/>
    <cellStyle name="Normal 10 2 2 3 2 4 3" xfId="25596"/>
    <cellStyle name="Normal 10 2 2 3 2 5" xfId="25597"/>
    <cellStyle name="Normal 10 2 2 3 2 5 2" xfId="25598"/>
    <cellStyle name="Normal 10 2 2 3 2 6" xfId="25599"/>
    <cellStyle name="Normal 10 2 2 3 2 7" xfId="25600"/>
    <cellStyle name="Normal 10 2 2 3 3" xfId="25601"/>
    <cellStyle name="Normal 10 2 2 3 3 2" xfId="25602"/>
    <cellStyle name="Normal 10 2 2 3 3 2 2" xfId="25603"/>
    <cellStyle name="Normal 10 2 2 3 3 2 2 2" xfId="25604"/>
    <cellStyle name="Normal 10 2 2 3 3 2 3" xfId="25605"/>
    <cellStyle name="Normal 10 2 2 3 3 3" xfId="25606"/>
    <cellStyle name="Normal 10 2 2 3 3 3 2" xfId="25607"/>
    <cellStyle name="Normal 10 2 2 3 3 3 2 2" xfId="25608"/>
    <cellStyle name="Normal 10 2 2 3 3 3 3" xfId="25609"/>
    <cellStyle name="Normal 10 2 2 3 3 4" xfId="25610"/>
    <cellStyle name="Normal 10 2 2 3 3 4 2" xfId="25611"/>
    <cellStyle name="Normal 10 2 2 3 3 5" xfId="25612"/>
    <cellStyle name="Normal 10 2 2 3 4" xfId="25613"/>
    <cellStyle name="Normal 10 2 2 3 4 2" xfId="25614"/>
    <cellStyle name="Normal 10 2 2 3 4 2 2" xfId="25615"/>
    <cellStyle name="Normal 10 2 2 3 4 3" xfId="25616"/>
    <cellStyle name="Normal 10 2 2 3 5" xfId="25617"/>
    <cellStyle name="Normal 10 2 2 3 5 2" xfId="25618"/>
    <cellStyle name="Normal 10 2 2 3 5 2 2" xfId="25619"/>
    <cellStyle name="Normal 10 2 2 3 5 3" xfId="25620"/>
    <cellStyle name="Normal 10 2 2 3 6" xfId="25621"/>
    <cellStyle name="Normal 10 2 2 3 6 2" xfId="25622"/>
    <cellStyle name="Normal 10 2 2 3 7" xfId="25623"/>
    <cellStyle name="Normal 10 2 2 3 8" xfId="25624"/>
    <cellStyle name="Normal 10 2 2 4" xfId="25625"/>
    <cellStyle name="Normal 10 2 2 4 2" xfId="25626"/>
    <cellStyle name="Normal 10 2 2 4 2 2" xfId="25627"/>
    <cellStyle name="Normal 10 2 2 4 2 2 2" xfId="25628"/>
    <cellStyle name="Normal 10 2 2 4 2 2 2 2" xfId="25629"/>
    <cellStyle name="Normal 10 2 2 4 2 2 3" xfId="25630"/>
    <cellStyle name="Normal 10 2 2 4 2 3" xfId="25631"/>
    <cellStyle name="Normal 10 2 2 4 2 3 2" xfId="25632"/>
    <cellStyle name="Normal 10 2 2 4 2 3 2 2" xfId="25633"/>
    <cellStyle name="Normal 10 2 2 4 2 3 3" xfId="25634"/>
    <cellStyle name="Normal 10 2 2 4 2 4" xfId="25635"/>
    <cellStyle name="Normal 10 2 2 4 2 4 2" xfId="25636"/>
    <cellStyle name="Normal 10 2 2 4 2 5" xfId="25637"/>
    <cellStyle name="Normal 10 2 2 4 3" xfId="25638"/>
    <cellStyle name="Normal 10 2 2 4 3 2" xfId="25639"/>
    <cellStyle name="Normal 10 2 2 4 3 2 2" xfId="25640"/>
    <cellStyle name="Normal 10 2 2 4 3 3" xfId="25641"/>
    <cellStyle name="Normal 10 2 2 4 4" xfId="25642"/>
    <cellStyle name="Normal 10 2 2 4 4 2" xfId="25643"/>
    <cellStyle name="Normal 10 2 2 4 4 2 2" xfId="25644"/>
    <cellStyle name="Normal 10 2 2 4 4 3" xfId="25645"/>
    <cellStyle name="Normal 10 2 2 4 5" xfId="25646"/>
    <cellStyle name="Normal 10 2 2 4 5 2" xfId="25647"/>
    <cellStyle name="Normal 10 2 2 4 6" xfId="25648"/>
    <cellStyle name="Normal 10 2 2 4 7" xfId="25649"/>
    <cellStyle name="Normal 10 2 2 5" xfId="25650"/>
    <cellStyle name="Normal 10 2 2 5 2" xfId="25651"/>
    <cellStyle name="Normal 10 2 2 5 2 2" xfId="25652"/>
    <cellStyle name="Normal 10 2 2 5 2 2 2" xfId="25653"/>
    <cellStyle name="Normal 10 2 2 5 2 3" xfId="25654"/>
    <cellStyle name="Normal 10 2 2 5 3" xfId="25655"/>
    <cellStyle name="Normal 10 2 2 5 3 2" xfId="25656"/>
    <cellStyle name="Normal 10 2 2 5 3 2 2" xfId="25657"/>
    <cellStyle name="Normal 10 2 2 5 3 3" xfId="25658"/>
    <cellStyle name="Normal 10 2 2 5 4" xfId="25659"/>
    <cellStyle name="Normal 10 2 2 5 4 2" xfId="25660"/>
    <cellStyle name="Normal 10 2 2 5 5" xfId="25661"/>
    <cellStyle name="Normal 10 2 2 6" xfId="25662"/>
    <cellStyle name="Normal 10 2 2 6 2" xfId="25663"/>
    <cellStyle name="Normal 10 2 2 6 2 2" xfId="25664"/>
    <cellStyle name="Normal 10 2 2 6 3" xfId="25665"/>
    <cellStyle name="Normal 10 2 2 7" xfId="25666"/>
    <cellStyle name="Normal 10 2 2 7 2" xfId="25667"/>
    <cellStyle name="Normal 10 2 2 7 2 2" xfId="25668"/>
    <cellStyle name="Normal 10 2 2 7 3" xfId="25669"/>
    <cellStyle name="Normal 10 2 2 8" xfId="25670"/>
    <cellStyle name="Normal 10 2 2 8 2" xfId="25671"/>
    <cellStyle name="Normal 10 2 2 9" xfId="25672"/>
    <cellStyle name="Normal 10 2 3" xfId="25673"/>
    <cellStyle name="Normal 10 2 3 10" xfId="25674"/>
    <cellStyle name="Normal 10 2 3 11" xfId="25675"/>
    <cellStyle name="Normal 10 2 3 2" xfId="25676"/>
    <cellStyle name="Normal 10 2 3 2 2" xfId="25677"/>
    <cellStyle name="Normal 10 2 3 2 2 2" xfId="25678"/>
    <cellStyle name="Normal 10 2 3 2 2 2 2" xfId="25679"/>
    <cellStyle name="Normal 10 2 3 2 2 2 2 2" xfId="25680"/>
    <cellStyle name="Normal 10 2 3 2 2 2 2 2 2" xfId="25681"/>
    <cellStyle name="Normal 10 2 3 2 2 2 2 2 2 2" xfId="25682"/>
    <cellStyle name="Normal 10 2 3 2 2 2 2 2 3" xfId="25683"/>
    <cellStyle name="Normal 10 2 3 2 2 2 2 3" xfId="25684"/>
    <cellStyle name="Normal 10 2 3 2 2 2 2 3 2" xfId="25685"/>
    <cellStyle name="Normal 10 2 3 2 2 2 2 3 2 2" xfId="25686"/>
    <cellStyle name="Normal 10 2 3 2 2 2 2 3 3" xfId="25687"/>
    <cellStyle name="Normal 10 2 3 2 2 2 2 4" xfId="25688"/>
    <cellStyle name="Normal 10 2 3 2 2 2 2 4 2" xfId="25689"/>
    <cellStyle name="Normal 10 2 3 2 2 2 2 5" xfId="25690"/>
    <cellStyle name="Normal 10 2 3 2 2 2 3" xfId="25691"/>
    <cellStyle name="Normal 10 2 3 2 2 2 3 2" xfId="25692"/>
    <cellStyle name="Normal 10 2 3 2 2 2 3 2 2" xfId="25693"/>
    <cellStyle name="Normal 10 2 3 2 2 2 3 3" xfId="25694"/>
    <cellStyle name="Normal 10 2 3 2 2 2 4" xfId="25695"/>
    <cellStyle name="Normal 10 2 3 2 2 2 4 2" xfId="25696"/>
    <cellStyle name="Normal 10 2 3 2 2 2 4 2 2" xfId="25697"/>
    <cellStyle name="Normal 10 2 3 2 2 2 4 3" xfId="25698"/>
    <cellStyle name="Normal 10 2 3 2 2 2 5" xfId="25699"/>
    <cellStyle name="Normal 10 2 3 2 2 2 5 2" xfId="25700"/>
    <cellStyle name="Normal 10 2 3 2 2 2 6" xfId="25701"/>
    <cellStyle name="Normal 10 2 3 2 2 2 7" xfId="25702"/>
    <cellStyle name="Normal 10 2 3 2 2 3" xfId="25703"/>
    <cellStyle name="Normal 10 2 3 2 2 3 2" xfId="25704"/>
    <cellStyle name="Normal 10 2 3 2 2 3 2 2" xfId="25705"/>
    <cellStyle name="Normal 10 2 3 2 2 3 2 2 2" xfId="25706"/>
    <cellStyle name="Normal 10 2 3 2 2 3 2 3" xfId="25707"/>
    <cellStyle name="Normal 10 2 3 2 2 3 3" xfId="25708"/>
    <cellStyle name="Normal 10 2 3 2 2 3 3 2" xfId="25709"/>
    <cellStyle name="Normal 10 2 3 2 2 3 3 2 2" xfId="25710"/>
    <cellStyle name="Normal 10 2 3 2 2 3 3 3" xfId="25711"/>
    <cellStyle name="Normal 10 2 3 2 2 3 4" xfId="25712"/>
    <cellStyle name="Normal 10 2 3 2 2 3 4 2" xfId="25713"/>
    <cellStyle name="Normal 10 2 3 2 2 3 5" xfId="25714"/>
    <cellStyle name="Normal 10 2 3 2 2 4" xfId="25715"/>
    <cellStyle name="Normal 10 2 3 2 2 4 2" xfId="25716"/>
    <cellStyle name="Normal 10 2 3 2 2 4 2 2" xfId="25717"/>
    <cellStyle name="Normal 10 2 3 2 2 4 3" xfId="25718"/>
    <cellStyle name="Normal 10 2 3 2 2 5" xfId="25719"/>
    <cellStyle name="Normal 10 2 3 2 2 5 2" xfId="25720"/>
    <cellStyle name="Normal 10 2 3 2 2 5 2 2" xfId="25721"/>
    <cellStyle name="Normal 10 2 3 2 2 5 3" xfId="25722"/>
    <cellStyle name="Normal 10 2 3 2 2 6" xfId="25723"/>
    <cellStyle name="Normal 10 2 3 2 2 6 2" xfId="25724"/>
    <cellStyle name="Normal 10 2 3 2 2 7" xfId="25725"/>
    <cellStyle name="Normal 10 2 3 2 2 8" xfId="25726"/>
    <cellStyle name="Normal 10 2 3 2 3" xfId="25727"/>
    <cellStyle name="Normal 10 2 3 2 3 2" xfId="25728"/>
    <cellStyle name="Normal 10 2 3 2 3 2 2" xfId="25729"/>
    <cellStyle name="Normal 10 2 3 2 3 2 2 2" xfId="25730"/>
    <cellStyle name="Normal 10 2 3 2 3 2 2 2 2" xfId="25731"/>
    <cellStyle name="Normal 10 2 3 2 3 2 2 3" xfId="25732"/>
    <cellStyle name="Normal 10 2 3 2 3 2 3" xfId="25733"/>
    <cellStyle name="Normal 10 2 3 2 3 2 3 2" xfId="25734"/>
    <cellStyle name="Normal 10 2 3 2 3 2 3 2 2" xfId="25735"/>
    <cellStyle name="Normal 10 2 3 2 3 2 3 3" xfId="25736"/>
    <cellStyle name="Normal 10 2 3 2 3 2 4" xfId="25737"/>
    <cellStyle name="Normal 10 2 3 2 3 2 4 2" xfId="25738"/>
    <cellStyle name="Normal 10 2 3 2 3 2 5" xfId="25739"/>
    <cellStyle name="Normal 10 2 3 2 3 3" xfId="25740"/>
    <cellStyle name="Normal 10 2 3 2 3 3 2" xfId="25741"/>
    <cellStyle name="Normal 10 2 3 2 3 3 2 2" xfId="25742"/>
    <cellStyle name="Normal 10 2 3 2 3 3 3" xfId="25743"/>
    <cellStyle name="Normal 10 2 3 2 3 4" xfId="25744"/>
    <cellStyle name="Normal 10 2 3 2 3 4 2" xfId="25745"/>
    <cellStyle name="Normal 10 2 3 2 3 4 2 2" xfId="25746"/>
    <cellStyle name="Normal 10 2 3 2 3 4 3" xfId="25747"/>
    <cellStyle name="Normal 10 2 3 2 3 5" xfId="25748"/>
    <cellStyle name="Normal 10 2 3 2 3 5 2" xfId="25749"/>
    <cellStyle name="Normal 10 2 3 2 3 6" xfId="25750"/>
    <cellStyle name="Normal 10 2 3 2 3 7" xfId="25751"/>
    <cellStyle name="Normal 10 2 3 2 4" xfId="25752"/>
    <cellStyle name="Normal 10 2 3 2 4 2" xfId="25753"/>
    <cellStyle name="Normal 10 2 3 2 4 2 2" xfId="25754"/>
    <cellStyle name="Normal 10 2 3 2 4 2 2 2" xfId="25755"/>
    <cellStyle name="Normal 10 2 3 2 4 2 3" xfId="25756"/>
    <cellStyle name="Normal 10 2 3 2 4 3" xfId="25757"/>
    <cellStyle name="Normal 10 2 3 2 4 3 2" xfId="25758"/>
    <cellStyle name="Normal 10 2 3 2 4 3 2 2" xfId="25759"/>
    <cellStyle name="Normal 10 2 3 2 4 3 3" xfId="25760"/>
    <cellStyle name="Normal 10 2 3 2 4 4" xfId="25761"/>
    <cellStyle name="Normal 10 2 3 2 4 4 2" xfId="25762"/>
    <cellStyle name="Normal 10 2 3 2 4 5" xfId="25763"/>
    <cellStyle name="Normal 10 2 3 2 5" xfId="25764"/>
    <cellStyle name="Normal 10 2 3 2 5 2" xfId="25765"/>
    <cellStyle name="Normal 10 2 3 2 5 2 2" xfId="25766"/>
    <cellStyle name="Normal 10 2 3 2 5 3" xfId="25767"/>
    <cellStyle name="Normal 10 2 3 2 6" xfId="25768"/>
    <cellStyle name="Normal 10 2 3 2 6 2" xfId="25769"/>
    <cellStyle name="Normal 10 2 3 2 6 2 2" xfId="25770"/>
    <cellStyle name="Normal 10 2 3 2 6 3" xfId="25771"/>
    <cellStyle name="Normal 10 2 3 2 7" xfId="25772"/>
    <cellStyle name="Normal 10 2 3 2 7 2" xfId="25773"/>
    <cellStyle name="Normal 10 2 3 2 8" xfId="25774"/>
    <cellStyle name="Normal 10 2 3 2 9" xfId="25775"/>
    <cellStyle name="Normal 10 2 3 3" xfId="25776"/>
    <cellStyle name="Normal 10 2 3 3 2" xfId="25777"/>
    <cellStyle name="Normal 10 2 3 3 2 2" xfId="25778"/>
    <cellStyle name="Normal 10 2 3 3 2 2 2" xfId="25779"/>
    <cellStyle name="Normal 10 2 3 3 2 2 2 2" xfId="25780"/>
    <cellStyle name="Normal 10 2 3 3 2 2 2 2 2" xfId="25781"/>
    <cellStyle name="Normal 10 2 3 3 2 2 2 3" xfId="25782"/>
    <cellStyle name="Normal 10 2 3 3 2 2 3" xfId="25783"/>
    <cellStyle name="Normal 10 2 3 3 2 2 3 2" xfId="25784"/>
    <cellStyle name="Normal 10 2 3 3 2 2 3 2 2" xfId="25785"/>
    <cellStyle name="Normal 10 2 3 3 2 2 3 3" xfId="25786"/>
    <cellStyle name="Normal 10 2 3 3 2 2 4" xfId="25787"/>
    <cellStyle name="Normal 10 2 3 3 2 2 4 2" xfId="25788"/>
    <cellStyle name="Normal 10 2 3 3 2 2 5" xfId="25789"/>
    <cellStyle name="Normal 10 2 3 3 2 3" xfId="25790"/>
    <cellStyle name="Normal 10 2 3 3 2 3 2" xfId="25791"/>
    <cellStyle name="Normal 10 2 3 3 2 3 2 2" xfId="25792"/>
    <cellStyle name="Normal 10 2 3 3 2 3 3" xfId="25793"/>
    <cellStyle name="Normal 10 2 3 3 2 4" xfId="25794"/>
    <cellStyle name="Normal 10 2 3 3 2 4 2" xfId="25795"/>
    <cellStyle name="Normal 10 2 3 3 2 4 2 2" xfId="25796"/>
    <cellStyle name="Normal 10 2 3 3 2 4 3" xfId="25797"/>
    <cellStyle name="Normal 10 2 3 3 2 5" xfId="25798"/>
    <cellStyle name="Normal 10 2 3 3 2 5 2" xfId="25799"/>
    <cellStyle name="Normal 10 2 3 3 2 6" xfId="25800"/>
    <cellStyle name="Normal 10 2 3 3 2 7" xfId="25801"/>
    <cellStyle name="Normal 10 2 3 3 3" xfId="25802"/>
    <cellStyle name="Normal 10 2 3 3 3 2" xfId="25803"/>
    <cellStyle name="Normal 10 2 3 3 3 2 2" xfId="25804"/>
    <cellStyle name="Normal 10 2 3 3 3 2 2 2" xfId="25805"/>
    <cellStyle name="Normal 10 2 3 3 3 2 3" xfId="25806"/>
    <cellStyle name="Normal 10 2 3 3 3 3" xfId="25807"/>
    <cellStyle name="Normal 10 2 3 3 3 3 2" xfId="25808"/>
    <cellStyle name="Normal 10 2 3 3 3 3 2 2" xfId="25809"/>
    <cellStyle name="Normal 10 2 3 3 3 3 3" xfId="25810"/>
    <cellStyle name="Normal 10 2 3 3 3 4" xfId="25811"/>
    <cellStyle name="Normal 10 2 3 3 3 4 2" xfId="25812"/>
    <cellStyle name="Normal 10 2 3 3 3 5" xfId="25813"/>
    <cellStyle name="Normal 10 2 3 3 4" xfId="25814"/>
    <cellStyle name="Normal 10 2 3 3 4 2" xfId="25815"/>
    <cellStyle name="Normal 10 2 3 3 4 2 2" xfId="25816"/>
    <cellStyle name="Normal 10 2 3 3 4 3" xfId="25817"/>
    <cellStyle name="Normal 10 2 3 3 5" xfId="25818"/>
    <cellStyle name="Normal 10 2 3 3 5 2" xfId="25819"/>
    <cellStyle name="Normal 10 2 3 3 5 2 2" xfId="25820"/>
    <cellStyle name="Normal 10 2 3 3 5 3" xfId="25821"/>
    <cellStyle name="Normal 10 2 3 3 6" xfId="25822"/>
    <cellStyle name="Normal 10 2 3 3 6 2" xfId="25823"/>
    <cellStyle name="Normal 10 2 3 3 7" xfId="25824"/>
    <cellStyle name="Normal 10 2 3 3 8" xfId="25825"/>
    <cellStyle name="Normal 10 2 3 4" xfId="25826"/>
    <cellStyle name="Normal 10 2 3 4 2" xfId="25827"/>
    <cellStyle name="Normal 10 2 3 4 2 2" xfId="25828"/>
    <cellStyle name="Normal 10 2 3 4 2 2 2" xfId="25829"/>
    <cellStyle name="Normal 10 2 3 4 2 2 2 2" xfId="25830"/>
    <cellStyle name="Normal 10 2 3 4 2 2 3" xfId="25831"/>
    <cellStyle name="Normal 10 2 3 4 2 3" xfId="25832"/>
    <cellStyle name="Normal 10 2 3 4 2 3 2" xfId="25833"/>
    <cellStyle name="Normal 10 2 3 4 2 3 2 2" xfId="25834"/>
    <cellStyle name="Normal 10 2 3 4 2 3 3" xfId="25835"/>
    <cellStyle name="Normal 10 2 3 4 2 4" xfId="25836"/>
    <cellStyle name="Normal 10 2 3 4 2 4 2" xfId="25837"/>
    <cellStyle name="Normal 10 2 3 4 2 5" xfId="25838"/>
    <cellStyle name="Normal 10 2 3 4 3" xfId="25839"/>
    <cellStyle name="Normal 10 2 3 4 3 2" xfId="25840"/>
    <cellStyle name="Normal 10 2 3 4 3 2 2" xfId="25841"/>
    <cellStyle name="Normal 10 2 3 4 3 3" xfId="25842"/>
    <cellStyle name="Normal 10 2 3 4 4" xfId="25843"/>
    <cellStyle name="Normal 10 2 3 4 4 2" xfId="25844"/>
    <cellStyle name="Normal 10 2 3 4 4 2 2" xfId="25845"/>
    <cellStyle name="Normal 10 2 3 4 4 3" xfId="25846"/>
    <cellStyle name="Normal 10 2 3 4 5" xfId="25847"/>
    <cellStyle name="Normal 10 2 3 4 5 2" xfId="25848"/>
    <cellStyle name="Normal 10 2 3 4 6" xfId="25849"/>
    <cellStyle name="Normal 10 2 3 4 7" xfId="25850"/>
    <cellStyle name="Normal 10 2 3 5" xfId="25851"/>
    <cellStyle name="Normal 10 2 3 5 2" xfId="25852"/>
    <cellStyle name="Normal 10 2 3 5 2 2" xfId="25853"/>
    <cellStyle name="Normal 10 2 3 5 2 2 2" xfId="25854"/>
    <cellStyle name="Normal 10 2 3 5 2 3" xfId="25855"/>
    <cellStyle name="Normal 10 2 3 5 3" xfId="25856"/>
    <cellStyle name="Normal 10 2 3 5 3 2" xfId="25857"/>
    <cellStyle name="Normal 10 2 3 5 3 2 2" xfId="25858"/>
    <cellStyle name="Normal 10 2 3 5 3 3" xfId="25859"/>
    <cellStyle name="Normal 10 2 3 5 4" xfId="25860"/>
    <cellStyle name="Normal 10 2 3 5 4 2" xfId="25861"/>
    <cellStyle name="Normal 10 2 3 5 5" xfId="25862"/>
    <cellStyle name="Normal 10 2 3 6" xfId="25863"/>
    <cellStyle name="Normal 10 2 3 6 2" xfId="25864"/>
    <cellStyle name="Normal 10 2 3 6 2 2" xfId="25865"/>
    <cellStyle name="Normal 10 2 3 6 3" xfId="25866"/>
    <cellStyle name="Normal 10 2 3 7" xfId="25867"/>
    <cellStyle name="Normal 10 2 3 7 2" xfId="25868"/>
    <cellStyle name="Normal 10 2 3 7 2 2" xfId="25869"/>
    <cellStyle name="Normal 10 2 3 7 3" xfId="25870"/>
    <cellStyle name="Normal 10 2 3 8" xfId="25871"/>
    <cellStyle name="Normal 10 2 3 8 2" xfId="25872"/>
    <cellStyle name="Normal 10 2 3 9" xfId="25873"/>
    <cellStyle name="Normal 10 2 4" xfId="25874"/>
    <cellStyle name="Normal 10 2 4 2" xfId="25875"/>
    <cellStyle name="Normal 10 2 4 2 2" xfId="25876"/>
    <cellStyle name="Normal 10 2 4 2 2 2" xfId="25877"/>
    <cellStyle name="Normal 10 2 4 2 2 2 2" xfId="25878"/>
    <cellStyle name="Normal 10 2 4 2 2 2 2 2" xfId="25879"/>
    <cellStyle name="Normal 10 2 4 2 2 2 2 2 2" xfId="25880"/>
    <cellStyle name="Normal 10 2 4 2 2 2 2 3" xfId="25881"/>
    <cellStyle name="Normal 10 2 4 2 2 2 3" xfId="25882"/>
    <cellStyle name="Normal 10 2 4 2 2 2 3 2" xfId="25883"/>
    <cellStyle name="Normal 10 2 4 2 2 2 3 2 2" xfId="25884"/>
    <cellStyle name="Normal 10 2 4 2 2 2 3 3" xfId="25885"/>
    <cellStyle name="Normal 10 2 4 2 2 2 4" xfId="25886"/>
    <cellStyle name="Normal 10 2 4 2 2 2 4 2" xfId="25887"/>
    <cellStyle name="Normal 10 2 4 2 2 2 5" xfId="25888"/>
    <cellStyle name="Normal 10 2 4 2 2 3" xfId="25889"/>
    <cellStyle name="Normal 10 2 4 2 2 3 2" xfId="25890"/>
    <cellStyle name="Normal 10 2 4 2 2 3 2 2" xfId="25891"/>
    <cellStyle name="Normal 10 2 4 2 2 3 3" xfId="25892"/>
    <cellStyle name="Normal 10 2 4 2 2 4" xfId="25893"/>
    <cellStyle name="Normal 10 2 4 2 2 4 2" xfId="25894"/>
    <cellStyle name="Normal 10 2 4 2 2 4 2 2" xfId="25895"/>
    <cellStyle name="Normal 10 2 4 2 2 4 3" xfId="25896"/>
    <cellStyle name="Normal 10 2 4 2 2 5" xfId="25897"/>
    <cellStyle name="Normal 10 2 4 2 2 5 2" xfId="25898"/>
    <cellStyle name="Normal 10 2 4 2 2 6" xfId="25899"/>
    <cellStyle name="Normal 10 2 4 2 2 7" xfId="25900"/>
    <cellStyle name="Normal 10 2 4 2 3" xfId="25901"/>
    <cellStyle name="Normal 10 2 4 2 3 2" xfId="25902"/>
    <cellStyle name="Normal 10 2 4 2 3 2 2" xfId="25903"/>
    <cellStyle name="Normal 10 2 4 2 3 2 2 2" xfId="25904"/>
    <cellStyle name="Normal 10 2 4 2 3 2 3" xfId="25905"/>
    <cellStyle name="Normal 10 2 4 2 3 3" xfId="25906"/>
    <cellStyle name="Normal 10 2 4 2 3 3 2" xfId="25907"/>
    <cellStyle name="Normal 10 2 4 2 3 3 2 2" xfId="25908"/>
    <cellStyle name="Normal 10 2 4 2 3 3 3" xfId="25909"/>
    <cellStyle name="Normal 10 2 4 2 3 4" xfId="25910"/>
    <cellStyle name="Normal 10 2 4 2 3 4 2" xfId="25911"/>
    <cellStyle name="Normal 10 2 4 2 3 5" xfId="25912"/>
    <cellStyle name="Normal 10 2 4 2 4" xfId="25913"/>
    <cellStyle name="Normal 10 2 4 2 4 2" xfId="25914"/>
    <cellStyle name="Normal 10 2 4 2 4 2 2" xfId="25915"/>
    <cellStyle name="Normal 10 2 4 2 4 3" xfId="25916"/>
    <cellStyle name="Normal 10 2 4 2 5" xfId="25917"/>
    <cellStyle name="Normal 10 2 4 2 5 2" xfId="25918"/>
    <cellStyle name="Normal 10 2 4 2 5 2 2" xfId="25919"/>
    <cellStyle name="Normal 10 2 4 2 5 3" xfId="25920"/>
    <cellStyle name="Normal 10 2 4 2 6" xfId="25921"/>
    <cellStyle name="Normal 10 2 4 2 6 2" xfId="25922"/>
    <cellStyle name="Normal 10 2 4 2 7" xfId="25923"/>
    <cellStyle name="Normal 10 2 4 2 8" xfId="25924"/>
    <cellStyle name="Normal 10 2 4 3" xfId="25925"/>
    <cellStyle name="Normal 10 2 4 3 2" xfId="25926"/>
    <cellStyle name="Normal 10 2 4 3 2 2" xfId="25927"/>
    <cellStyle name="Normal 10 2 4 3 2 2 2" xfId="25928"/>
    <cellStyle name="Normal 10 2 4 3 2 2 2 2" xfId="25929"/>
    <cellStyle name="Normal 10 2 4 3 2 2 3" xfId="25930"/>
    <cellStyle name="Normal 10 2 4 3 2 3" xfId="25931"/>
    <cellStyle name="Normal 10 2 4 3 2 3 2" xfId="25932"/>
    <cellStyle name="Normal 10 2 4 3 2 3 2 2" xfId="25933"/>
    <cellStyle name="Normal 10 2 4 3 2 3 3" xfId="25934"/>
    <cellStyle name="Normal 10 2 4 3 2 4" xfId="25935"/>
    <cellStyle name="Normal 10 2 4 3 2 4 2" xfId="25936"/>
    <cellStyle name="Normal 10 2 4 3 2 5" xfId="25937"/>
    <cellStyle name="Normal 10 2 4 3 3" xfId="25938"/>
    <cellStyle name="Normal 10 2 4 3 3 2" xfId="25939"/>
    <cellStyle name="Normal 10 2 4 3 3 2 2" xfId="25940"/>
    <cellStyle name="Normal 10 2 4 3 3 3" xfId="25941"/>
    <cellStyle name="Normal 10 2 4 3 4" xfId="25942"/>
    <cellStyle name="Normal 10 2 4 3 4 2" xfId="25943"/>
    <cellStyle name="Normal 10 2 4 3 4 2 2" xfId="25944"/>
    <cellStyle name="Normal 10 2 4 3 4 3" xfId="25945"/>
    <cellStyle name="Normal 10 2 4 3 5" xfId="25946"/>
    <cellStyle name="Normal 10 2 4 3 5 2" xfId="25947"/>
    <cellStyle name="Normal 10 2 4 3 6" xfId="25948"/>
    <cellStyle name="Normal 10 2 4 3 7" xfId="25949"/>
    <cellStyle name="Normal 10 2 4 4" xfId="25950"/>
    <cellStyle name="Normal 10 2 4 4 2" xfId="25951"/>
    <cellStyle name="Normal 10 2 4 4 2 2" xfId="25952"/>
    <cellStyle name="Normal 10 2 4 4 2 2 2" xfId="25953"/>
    <cellStyle name="Normal 10 2 4 4 2 3" xfId="25954"/>
    <cellStyle name="Normal 10 2 4 4 3" xfId="25955"/>
    <cellStyle name="Normal 10 2 4 4 3 2" xfId="25956"/>
    <cellStyle name="Normal 10 2 4 4 3 2 2" xfId="25957"/>
    <cellStyle name="Normal 10 2 4 4 3 3" xfId="25958"/>
    <cellStyle name="Normal 10 2 4 4 4" xfId="25959"/>
    <cellStyle name="Normal 10 2 4 4 4 2" xfId="25960"/>
    <cellStyle name="Normal 10 2 4 4 5" xfId="25961"/>
    <cellStyle name="Normal 10 2 4 5" xfId="25962"/>
    <cellStyle name="Normal 10 2 4 5 2" xfId="25963"/>
    <cellStyle name="Normal 10 2 4 5 2 2" xfId="25964"/>
    <cellStyle name="Normal 10 2 4 5 3" xfId="25965"/>
    <cellStyle name="Normal 10 2 4 6" xfId="25966"/>
    <cellStyle name="Normal 10 2 4 6 2" xfId="25967"/>
    <cellStyle name="Normal 10 2 4 6 2 2" xfId="25968"/>
    <cellStyle name="Normal 10 2 4 6 3" xfId="25969"/>
    <cellStyle name="Normal 10 2 4 7" xfId="25970"/>
    <cellStyle name="Normal 10 2 4 7 2" xfId="25971"/>
    <cellStyle name="Normal 10 2 4 8" xfId="25972"/>
    <cellStyle name="Normal 10 2 4 9" xfId="25973"/>
    <cellStyle name="Normal 10 2 5" xfId="25974"/>
    <cellStyle name="Normal 10 2 5 2" xfId="25975"/>
    <cellStyle name="Normal 10 2 5 2 2" xfId="25976"/>
    <cellStyle name="Normal 10 2 5 2 2 2" xfId="25977"/>
    <cellStyle name="Normal 10 2 5 2 2 2 2" xfId="25978"/>
    <cellStyle name="Normal 10 2 5 2 2 2 2 2" xfId="25979"/>
    <cellStyle name="Normal 10 2 5 2 2 2 3" xfId="25980"/>
    <cellStyle name="Normal 10 2 5 2 2 3" xfId="25981"/>
    <cellStyle name="Normal 10 2 5 2 2 3 2" xfId="25982"/>
    <cellStyle name="Normal 10 2 5 2 2 3 2 2" xfId="25983"/>
    <cellStyle name="Normal 10 2 5 2 2 3 3" xfId="25984"/>
    <cellStyle name="Normal 10 2 5 2 2 4" xfId="25985"/>
    <cellStyle name="Normal 10 2 5 2 2 4 2" xfId="25986"/>
    <cellStyle name="Normal 10 2 5 2 2 5" xfId="25987"/>
    <cellStyle name="Normal 10 2 5 2 3" xfId="25988"/>
    <cellStyle name="Normal 10 2 5 2 3 2" xfId="25989"/>
    <cellStyle name="Normal 10 2 5 2 3 2 2" xfId="25990"/>
    <cellStyle name="Normal 10 2 5 2 3 3" xfId="25991"/>
    <cellStyle name="Normal 10 2 5 2 4" xfId="25992"/>
    <cellStyle name="Normal 10 2 5 2 4 2" xfId="25993"/>
    <cellStyle name="Normal 10 2 5 2 4 2 2" xfId="25994"/>
    <cellStyle name="Normal 10 2 5 2 4 3" xfId="25995"/>
    <cellStyle name="Normal 10 2 5 2 5" xfId="25996"/>
    <cellStyle name="Normal 10 2 5 2 5 2" xfId="25997"/>
    <cellStyle name="Normal 10 2 5 2 6" xfId="25998"/>
    <cellStyle name="Normal 10 2 5 2 7" xfId="25999"/>
    <cellStyle name="Normal 10 2 5 3" xfId="26000"/>
    <cellStyle name="Normal 10 2 5 3 2" xfId="26001"/>
    <cellStyle name="Normal 10 2 5 3 2 2" xfId="26002"/>
    <cellStyle name="Normal 10 2 5 3 2 2 2" xfId="26003"/>
    <cellStyle name="Normal 10 2 5 3 2 3" xfId="26004"/>
    <cellStyle name="Normal 10 2 5 3 3" xfId="26005"/>
    <cellStyle name="Normal 10 2 5 3 3 2" xfId="26006"/>
    <cellStyle name="Normal 10 2 5 3 3 2 2" xfId="26007"/>
    <cellStyle name="Normal 10 2 5 3 3 3" xfId="26008"/>
    <cellStyle name="Normal 10 2 5 3 4" xfId="26009"/>
    <cellStyle name="Normal 10 2 5 3 4 2" xfId="26010"/>
    <cellStyle name="Normal 10 2 5 3 5" xfId="26011"/>
    <cellStyle name="Normal 10 2 5 4" xfId="26012"/>
    <cellStyle name="Normal 10 2 5 4 2" xfId="26013"/>
    <cellStyle name="Normal 10 2 5 4 2 2" xfId="26014"/>
    <cellStyle name="Normal 10 2 5 4 3" xfId="26015"/>
    <cellStyle name="Normal 10 2 5 5" xfId="26016"/>
    <cellStyle name="Normal 10 2 5 5 2" xfId="26017"/>
    <cellStyle name="Normal 10 2 5 5 2 2" xfId="26018"/>
    <cellStyle name="Normal 10 2 5 5 3" xfId="26019"/>
    <cellStyle name="Normal 10 2 5 6" xfId="26020"/>
    <cellStyle name="Normal 10 2 5 6 2" xfId="26021"/>
    <cellStyle name="Normal 10 2 5 7" xfId="26022"/>
    <cellStyle name="Normal 10 2 5 8" xfId="26023"/>
    <cellStyle name="Normal 10 2 6" xfId="26024"/>
    <cellStyle name="Normal 10 2 6 2" xfId="26025"/>
    <cellStyle name="Normal 10 2 6 2 2" xfId="26026"/>
    <cellStyle name="Normal 10 2 6 2 2 2" xfId="26027"/>
    <cellStyle name="Normal 10 2 6 2 2 2 2" xfId="26028"/>
    <cellStyle name="Normal 10 2 6 2 2 3" xfId="26029"/>
    <cellStyle name="Normal 10 2 6 2 3" xfId="26030"/>
    <cellStyle name="Normal 10 2 6 2 3 2" xfId="26031"/>
    <cellStyle name="Normal 10 2 6 2 3 2 2" xfId="26032"/>
    <cellStyle name="Normal 10 2 6 2 3 3" xfId="26033"/>
    <cellStyle name="Normal 10 2 6 2 4" xfId="26034"/>
    <cellStyle name="Normal 10 2 6 2 4 2" xfId="26035"/>
    <cellStyle name="Normal 10 2 6 2 5" xfId="26036"/>
    <cellStyle name="Normal 10 2 6 3" xfId="26037"/>
    <cellStyle name="Normal 10 2 6 3 2" xfId="26038"/>
    <cellStyle name="Normal 10 2 6 3 2 2" xfId="26039"/>
    <cellStyle name="Normal 10 2 6 3 3" xfId="26040"/>
    <cellStyle name="Normal 10 2 6 4" xfId="26041"/>
    <cellStyle name="Normal 10 2 6 4 2" xfId="26042"/>
    <cellStyle name="Normal 10 2 6 4 2 2" xfId="26043"/>
    <cellStyle name="Normal 10 2 6 4 3" xfId="26044"/>
    <cellStyle name="Normal 10 2 6 5" xfId="26045"/>
    <cellStyle name="Normal 10 2 6 5 2" xfId="26046"/>
    <cellStyle name="Normal 10 2 6 6" xfId="26047"/>
    <cellStyle name="Normal 10 2 6 7" xfId="26048"/>
    <cellStyle name="Normal 10 2 7" xfId="26049"/>
    <cellStyle name="Normal 10 2 7 2" xfId="26050"/>
    <cellStyle name="Normal 10 2 7 2 2" xfId="26051"/>
    <cellStyle name="Normal 10 2 7 2 2 2" xfId="26052"/>
    <cellStyle name="Normal 10 2 7 2 3" xfId="26053"/>
    <cellStyle name="Normal 10 2 7 3" xfId="26054"/>
    <cellStyle name="Normal 10 2 7 3 2" xfId="26055"/>
    <cellStyle name="Normal 10 2 7 3 2 2" xfId="26056"/>
    <cellStyle name="Normal 10 2 7 3 3" xfId="26057"/>
    <cellStyle name="Normal 10 2 7 4" xfId="26058"/>
    <cellStyle name="Normal 10 2 7 4 2" xfId="26059"/>
    <cellStyle name="Normal 10 2 7 5" xfId="26060"/>
    <cellStyle name="Normal 10 2 8" xfId="26061"/>
    <cellStyle name="Normal 10 2 8 2" xfId="26062"/>
    <cellStyle name="Normal 10 2 8 2 2" xfId="26063"/>
    <cellStyle name="Normal 10 2 8 3" xfId="26064"/>
    <cellStyle name="Normal 10 2 9" xfId="26065"/>
    <cellStyle name="Normal 10 2 9 2" xfId="26066"/>
    <cellStyle name="Normal 10 2 9 2 2" xfId="26067"/>
    <cellStyle name="Normal 10 2 9 3" xfId="26068"/>
    <cellStyle name="Normal 10 3" xfId="17550"/>
    <cellStyle name="Normal 10 3 10" xfId="26069"/>
    <cellStyle name="Normal 10 3 11" xfId="26070"/>
    <cellStyle name="Normal 10 3 2" xfId="26071"/>
    <cellStyle name="Normal 10 3 2 2" xfId="26072"/>
    <cellStyle name="Normal 10 3 2 2 2" xfId="26073"/>
    <cellStyle name="Normal 10 3 2 2 2 2" xfId="26074"/>
    <cellStyle name="Normal 10 3 2 2 2 2 2" xfId="26075"/>
    <cellStyle name="Normal 10 3 2 2 2 2 2 2" xfId="26076"/>
    <cellStyle name="Normal 10 3 2 2 2 2 2 2 2" xfId="26077"/>
    <cellStyle name="Normal 10 3 2 2 2 2 2 3" xfId="26078"/>
    <cellStyle name="Normal 10 3 2 2 2 2 3" xfId="26079"/>
    <cellStyle name="Normal 10 3 2 2 2 2 3 2" xfId="26080"/>
    <cellStyle name="Normal 10 3 2 2 2 2 3 2 2" xfId="26081"/>
    <cellStyle name="Normal 10 3 2 2 2 2 3 3" xfId="26082"/>
    <cellStyle name="Normal 10 3 2 2 2 2 4" xfId="26083"/>
    <cellStyle name="Normal 10 3 2 2 2 2 4 2" xfId="26084"/>
    <cellStyle name="Normal 10 3 2 2 2 2 5" xfId="26085"/>
    <cellStyle name="Normal 10 3 2 2 2 3" xfId="26086"/>
    <cellStyle name="Normal 10 3 2 2 2 3 2" xfId="26087"/>
    <cellStyle name="Normal 10 3 2 2 2 3 2 2" xfId="26088"/>
    <cellStyle name="Normal 10 3 2 2 2 3 3" xfId="26089"/>
    <cellStyle name="Normal 10 3 2 2 2 4" xfId="26090"/>
    <cellStyle name="Normal 10 3 2 2 2 4 2" xfId="26091"/>
    <cellStyle name="Normal 10 3 2 2 2 4 2 2" xfId="26092"/>
    <cellStyle name="Normal 10 3 2 2 2 4 3" xfId="26093"/>
    <cellStyle name="Normal 10 3 2 2 2 5" xfId="26094"/>
    <cellStyle name="Normal 10 3 2 2 2 5 2" xfId="26095"/>
    <cellStyle name="Normal 10 3 2 2 2 6" xfId="26096"/>
    <cellStyle name="Normal 10 3 2 2 2 7" xfId="26097"/>
    <cellStyle name="Normal 10 3 2 2 3" xfId="26098"/>
    <cellStyle name="Normal 10 3 2 2 3 2" xfId="26099"/>
    <cellStyle name="Normal 10 3 2 2 3 2 2" xfId="26100"/>
    <cellStyle name="Normal 10 3 2 2 3 2 2 2" xfId="26101"/>
    <cellStyle name="Normal 10 3 2 2 3 2 3" xfId="26102"/>
    <cellStyle name="Normal 10 3 2 2 3 3" xfId="26103"/>
    <cellStyle name="Normal 10 3 2 2 3 3 2" xfId="26104"/>
    <cellStyle name="Normal 10 3 2 2 3 3 2 2" xfId="26105"/>
    <cellStyle name="Normal 10 3 2 2 3 3 3" xfId="26106"/>
    <cellStyle name="Normal 10 3 2 2 3 4" xfId="26107"/>
    <cellStyle name="Normal 10 3 2 2 3 4 2" xfId="26108"/>
    <cellStyle name="Normal 10 3 2 2 3 5" xfId="26109"/>
    <cellStyle name="Normal 10 3 2 2 4" xfId="26110"/>
    <cellStyle name="Normal 10 3 2 2 4 2" xfId="26111"/>
    <cellStyle name="Normal 10 3 2 2 4 2 2" xfId="26112"/>
    <cellStyle name="Normal 10 3 2 2 4 3" xfId="26113"/>
    <cellStyle name="Normal 10 3 2 2 5" xfId="26114"/>
    <cellStyle name="Normal 10 3 2 2 5 2" xfId="26115"/>
    <cellStyle name="Normal 10 3 2 2 5 2 2" xfId="26116"/>
    <cellStyle name="Normal 10 3 2 2 5 3" xfId="26117"/>
    <cellStyle name="Normal 10 3 2 2 6" xfId="26118"/>
    <cellStyle name="Normal 10 3 2 2 6 2" xfId="26119"/>
    <cellStyle name="Normal 10 3 2 2 7" xfId="26120"/>
    <cellStyle name="Normal 10 3 2 2 8" xfId="26121"/>
    <cellStyle name="Normal 10 3 2 3" xfId="26122"/>
    <cellStyle name="Normal 10 3 2 3 2" xfId="26123"/>
    <cellStyle name="Normal 10 3 2 3 2 2" xfId="26124"/>
    <cellStyle name="Normal 10 3 2 3 2 2 2" xfId="26125"/>
    <cellStyle name="Normal 10 3 2 3 2 2 2 2" xfId="26126"/>
    <cellStyle name="Normal 10 3 2 3 2 2 3" xfId="26127"/>
    <cellStyle name="Normal 10 3 2 3 2 3" xfId="26128"/>
    <cellStyle name="Normal 10 3 2 3 2 3 2" xfId="26129"/>
    <cellStyle name="Normal 10 3 2 3 2 3 2 2" xfId="26130"/>
    <cellStyle name="Normal 10 3 2 3 2 3 3" xfId="26131"/>
    <cellStyle name="Normal 10 3 2 3 2 4" xfId="26132"/>
    <cellStyle name="Normal 10 3 2 3 2 4 2" xfId="26133"/>
    <cellStyle name="Normal 10 3 2 3 2 5" xfId="26134"/>
    <cellStyle name="Normal 10 3 2 3 3" xfId="26135"/>
    <cellStyle name="Normal 10 3 2 3 3 2" xfId="26136"/>
    <cellStyle name="Normal 10 3 2 3 3 2 2" xfId="26137"/>
    <cellStyle name="Normal 10 3 2 3 3 3" xfId="26138"/>
    <cellStyle name="Normal 10 3 2 3 4" xfId="26139"/>
    <cellStyle name="Normal 10 3 2 3 4 2" xfId="26140"/>
    <cellStyle name="Normal 10 3 2 3 4 2 2" xfId="26141"/>
    <cellStyle name="Normal 10 3 2 3 4 3" xfId="26142"/>
    <cellStyle name="Normal 10 3 2 3 5" xfId="26143"/>
    <cellStyle name="Normal 10 3 2 3 5 2" xfId="26144"/>
    <cellStyle name="Normal 10 3 2 3 6" xfId="26145"/>
    <cellStyle name="Normal 10 3 2 3 7" xfId="26146"/>
    <cellStyle name="Normal 10 3 2 4" xfId="26147"/>
    <cellStyle name="Normal 10 3 2 4 2" xfId="26148"/>
    <cellStyle name="Normal 10 3 2 4 2 2" xfId="26149"/>
    <cellStyle name="Normal 10 3 2 4 2 2 2" xfId="26150"/>
    <cellStyle name="Normal 10 3 2 4 2 3" xfId="26151"/>
    <cellStyle name="Normal 10 3 2 4 3" xfId="26152"/>
    <cellStyle name="Normal 10 3 2 4 3 2" xfId="26153"/>
    <cellStyle name="Normal 10 3 2 4 3 2 2" xfId="26154"/>
    <cellStyle name="Normal 10 3 2 4 3 3" xfId="26155"/>
    <cellStyle name="Normal 10 3 2 4 4" xfId="26156"/>
    <cellStyle name="Normal 10 3 2 4 4 2" xfId="26157"/>
    <cellStyle name="Normal 10 3 2 4 5" xfId="26158"/>
    <cellStyle name="Normal 10 3 2 5" xfId="26159"/>
    <cellStyle name="Normal 10 3 2 5 2" xfId="26160"/>
    <cellStyle name="Normal 10 3 2 5 2 2" xfId="26161"/>
    <cellStyle name="Normal 10 3 2 5 3" xfId="26162"/>
    <cellStyle name="Normal 10 3 2 6" xfId="26163"/>
    <cellStyle name="Normal 10 3 2 6 2" xfId="26164"/>
    <cellStyle name="Normal 10 3 2 6 2 2" xfId="26165"/>
    <cellStyle name="Normal 10 3 2 6 3" xfId="26166"/>
    <cellStyle name="Normal 10 3 2 7" xfId="26167"/>
    <cellStyle name="Normal 10 3 2 7 2" xfId="26168"/>
    <cellStyle name="Normal 10 3 2 8" xfId="26169"/>
    <cellStyle name="Normal 10 3 2 9" xfId="26170"/>
    <cellStyle name="Normal 10 3 3" xfId="26171"/>
    <cellStyle name="Normal 10 3 3 2" xfId="26172"/>
    <cellStyle name="Normal 10 3 3 2 2" xfId="26173"/>
    <cellStyle name="Normal 10 3 3 2 2 2" xfId="26174"/>
    <cellStyle name="Normal 10 3 3 2 2 2 2" xfId="26175"/>
    <cellStyle name="Normal 10 3 3 2 2 2 2 2" xfId="26176"/>
    <cellStyle name="Normal 10 3 3 2 2 2 3" xfId="26177"/>
    <cellStyle name="Normal 10 3 3 2 2 3" xfId="26178"/>
    <cellStyle name="Normal 10 3 3 2 2 3 2" xfId="26179"/>
    <cellStyle name="Normal 10 3 3 2 2 3 2 2" xfId="26180"/>
    <cellStyle name="Normal 10 3 3 2 2 3 3" xfId="26181"/>
    <cellStyle name="Normal 10 3 3 2 2 4" xfId="26182"/>
    <cellStyle name="Normal 10 3 3 2 2 4 2" xfId="26183"/>
    <cellStyle name="Normal 10 3 3 2 2 5" xfId="26184"/>
    <cellStyle name="Normal 10 3 3 2 3" xfId="26185"/>
    <cellStyle name="Normal 10 3 3 2 3 2" xfId="26186"/>
    <cellStyle name="Normal 10 3 3 2 3 2 2" xfId="26187"/>
    <cellStyle name="Normal 10 3 3 2 3 3" xfId="26188"/>
    <cellStyle name="Normal 10 3 3 2 4" xfId="26189"/>
    <cellStyle name="Normal 10 3 3 2 4 2" xfId="26190"/>
    <cellStyle name="Normal 10 3 3 2 4 2 2" xfId="26191"/>
    <cellStyle name="Normal 10 3 3 2 4 3" xfId="26192"/>
    <cellStyle name="Normal 10 3 3 2 5" xfId="26193"/>
    <cellStyle name="Normal 10 3 3 2 5 2" xfId="26194"/>
    <cellStyle name="Normal 10 3 3 2 6" xfId="26195"/>
    <cellStyle name="Normal 10 3 3 2 7" xfId="26196"/>
    <cellStyle name="Normal 10 3 3 3" xfId="26197"/>
    <cellStyle name="Normal 10 3 3 3 2" xfId="26198"/>
    <cellStyle name="Normal 10 3 3 3 2 2" xfId="26199"/>
    <cellStyle name="Normal 10 3 3 3 2 2 2" xfId="26200"/>
    <cellStyle name="Normal 10 3 3 3 2 3" xfId="26201"/>
    <cellStyle name="Normal 10 3 3 3 3" xfId="26202"/>
    <cellStyle name="Normal 10 3 3 3 3 2" xfId="26203"/>
    <cellStyle name="Normal 10 3 3 3 3 2 2" xfId="26204"/>
    <cellStyle name="Normal 10 3 3 3 3 3" xfId="26205"/>
    <cellStyle name="Normal 10 3 3 3 4" xfId="26206"/>
    <cellStyle name="Normal 10 3 3 3 4 2" xfId="26207"/>
    <cellStyle name="Normal 10 3 3 3 5" xfId="26208"/>
    <cellStyle name="Normal 10 3 3 4" xfId="26209"/>
    <cellStyle name="Normal 10 3 3 4 2" xfId="26210"/>
    <cellStyle name="Normal 10 3 3 4 2 2" xfId="26211"/>
    <cellStyle name="Normal 10 3 3 4 3" xfId="26212"/>
    <cellStyle name="Normal 10 3 3 5" xfId="26213"/>
    <cellStyle name="Normal 10 3 3 5 2" xfId="26214"/>
    <cellStyle name="Normal 10 3 3 5 2 2" xfId="26215"/>
    <cellStyle name="Normal 10 3 3 5 3" xfId="26216"/>
    <cellStyle name="Normal 10 3 3 6" xfId="26217"/>
    <cellStyle name="Normal 10 3 3 6 2" xfId="26218"/>
    <cellStyle name="Normal 10 3 3 7" xfId="26219"/>
    <cellStyle name="Normal 10 3 3 8" xfId="26220"/>
    <cellStyle name="Normal 10 3 4" xfId="26221"/>
    <cellStyle name="Normal 10 3 4 2" xfId="26222"/>
    <cellStyle name="Normal 10 3 4 2 2" xfId="26223"/>
    <cellStyle name="Normal 10 3 4 2 2 2" xfId="26224"/>
    <cellStyle name="Normal 10 3 4 2 2 2 2" xfId="26225"/>
    <cellStyle name="Normal 10 3 4 2 2 3" xfId="26226"/>
    <cellStyle name="Normal 10 3 4 2 3" xfId="26227"/>
    <cellStyle name="Normal 10 3 4 2 3 2" xfId="26228"/>
    <cellStyle name="Normal 10 3 4 2 3 2 2" xfId="26229"/>
    <cellStyle name="Normal 10 3 4 2 3 3" xfId="26230"/>
    <cellStyle name="Normal 10 3 4 2 4" xfId="26231"/>
    <cellStyle name="Normal 10 3 4 2 4 2" xfId="26232"/>
    <cellStyle name="Normal 10 3 4 2 5" xfId="26233"/>
    <cellStyle name="Normal 10 3 4 3" xfId="26234"/>
    <cellStyle name="Normal 10 3 4 3 2" xfId="26235"/>
    <cellStyle name="Normal 10 3 4 3 2 2" xfId="26236"/>
    <cellStyle name="Normal 10 3 4 3 3" xfId="26237"/>
    <cellStyle name="Normal 10 3 4 4" xfId="26238"/>
    <cellStyle name="Normal 10 3 4 4 2" xfId="26239"/>
    <cellStyle name="Normal 10 3 4 4 2 2" xfId="26240"/>
    <cellStyle name="Normal 10 3 4 4 3" xfId="26241"/>
    <cellStyle name="Normal 10 3 4 5" xfId="26242"/>
    <cellStyle name="Normal 10 3 4 5 2" xfId="26243"/>
    <cellStyle name="Normal 10 3 4 6" xfId="26244"/>
    <cellStyle name="Normal 10 3 4 7" xfId="26245"/>
    <cellStyle name="Normal 10 3 5" xfId="26246"/>
    <cellStyle name="Normal 10 3 5 2" xfId="26247"/>
    <cellStyle name="Normal 10 3 5 2 2" xfId="26248"/>
    <cellStyle name="Normal 10 3 5 2 2 2" xfId="26249"/>
    <cellStyle name="Normal 10 3 5 2 3" xfId="26250"/>
    <cellStyle name="Normal 10 3 5 3" xfId="26251"/>
    <cellStyle name="Normal 10 3 5 3 2" xfId="26252"/>
    <cellStyle name="Normal 10 3 5 3 2 2" xfId="26253"/>
    <cellStyle name="Normal 10 3 5 3 3" xfId="26254"/>
    <cellStyle name="Normal 10 3 5 4" xfId="26255"/>
    <cellStyle name="Normal 10 3 5 4 2" xfId="26256"/>
    <cellStyle name="Normal 10 3 5 5" xfId="26257"/>
    <cellStyle name="Normal 10 3 6" xfId="26258"/>
    <cellStyle name="Normal 10 3 6 2" xfId="26259"/>
    <cellStyle name="Normal 10 3 6 2 2" xfId="26260"/>
    <cellStyle name="Normal 10 3 6 3" xfId="26261"/>
    <cellStyle name="Normal 10 3 7" xfId="26262"/>
    <cellStyle name="Normal 10 3 7 2" xfId="26263"/>
    <cellStyle name="Normal 10 3 7 2 2" xfId="26264"/>
    <cellStyle name="Normal 10 3 7 3" xfId="26265"/>
    <cellStyle name="Normal 10 3 8" xfId="26266"/>
    <cellStyle name="Normal 10 3 8 2" xfId="26267"/>
    <cellStyle name="Normal 10 3 9" xfId="26268"/>
    <cellStyle name="Normal 10 4" xfId="26269"/>
    <cellStyle name="Normal 10 4 10" xfId="26270"/>
    <cellStyle name="Normal 10 4 11" xfId="26271"/>
    <cellStyle name="Normal 10 4 2" xfId="26272"/>
    <cellStyle name="Normal 10 4 2 2" xfId="26273"/>
    <cellStyle name="Normal 10 4 2 2 2" xfId="26274"/>
    <cellStyle name="Normal 10 4 2 2 2 2" xfId="26275"/>
    <cellStyle name="Normal 10 4 2 2 2 2 2" xfId="26276"/>
    <cellStyle name="Normal 10 4 2 2 2 2 2 2" xfId="26277"/>
    <cellStyle name="Normal 10 4 2 2 2 2 2 2 2" xfId="26278"/>
    <cellStyle name="Normal 10 4 2 2 2 2 2 3" xfId="26279"/>
    <cellStyle name="Normal 10 4 2 2 2 2 3" xfId="26280"/>
    <cellStyle name="Normal 10 4 2 2 2 2 3 2" xfId="26281"/>
    <cellStyle name="Normal 10 4 2 2 2 2 3 2 2" xfId="26282"/>
    <cellStyle name="Normal 10 4 2 2 2 2 3 3" xfId="26283"/>
    <cellStyle name="Normal 10 4 2 2 2 2 4" xfId="26284"/>
    <cellStyle name="Normal 10 4 2 2 2 2 4 2" xfId="26285"/>
    <cellStyle name="Normal 10 4 2 2 2 2 5" xfId="26286"/>
    <cellStyle name="Normal 10 4 2 2 2 3" xfId="26287"/>
    <cellStyle name="Normal 10 4 2 2 2 3 2" xfId="26288"/>
    <cellStyle name="Normal 10 4 2 2 2 3 2 2" xfId="26289"/>
    <cellStyle name="Normal 10 4 2 2 2 3 3" xfId="26290"/>
    <cellStyle name="Normal 10 4 2 2 2 4" xfId="26291"/>
    <cellStyle name="Normal 10 4 2 2 2 4 2" xfId="26292"/>
    <cellStyle name="Normal 10 4 2 2 2 4 2 2" xfId="26293"/>
    <cellStyle name="Normal 10 4 2 2 2 4 3" xfId="26294"/>
    <cellStyle name="Normal 10 4 2 2 2 5" xfId="26295"/>
    <cellStyle name="Normal 10 4 2 2 2 5 2" xfId="26296"/>
    <cellStyle name="Normal 10 4 2 2 2 6" xfId="26297"/>
    <cellStyle name="Normal 10 4 2 2 2 7" xfId="26298"/>
    <cellStyle name="Normal 10 4 2 2 3" xfId="26299"/>
    <cellStyle name="Normal 10 4 2 2 3 2" xfId="26300"/>
    <cellStyle name="Normal 10 4 2 2 3 2 2" xfId="26301"/>
    <cellStyle name="Normal 10 4 2 2 3 2 2 2" xfId="26302"/>
    <cellStyle name="Normal 10 4 2 2 3 2 3" xfId="26303"/>
    <cellStyle name="Normal 10 4 2 2 3 3" xfId="26304"/>
    <cellStyle name="Normal 10 4 2 2 3 3 2" xfId="26305"/>
    <cellStyle name="Normal 10 4 2 2 3 3 2 2" xfId="26306"/>
    <cellStyle name="Normal 10 4 2 2 3 3 3" xfId="26307"/>
    <cellStyle name="Normal 10 4 2 2 3 4" xfId="26308"/>
    <cellStyle name="Normal 10 4 2 2 3 4 2" xfId="26309"/>
    <cellStyle name="Normal 10 4 2 2 3 5" xfId="26310"/>
    <cellStyle name="Normal 10 4 2 2 4" xfId="26311"/>
    <cellStyle name="Normal 10 4 2 2 4 2" xfId="26312"/>
    <cellStyle name="Normal 10 4 2 2 4 2 2" xfId="26313"/>
    <cellStyle name="Normal 10 4 2 2 4 3" xfId="26314"/>
    <cellStyle name="Normal 10 4 2 2 5" xfId="26315"/>
    <cellStyle name="Normal 10 4 2 2 5 2" xfId="26316"/>
    <cellStyle name="Normal 10 4 2 2 5 2 2" xfId="26317"/>
    <cellStyle name="Normal 10 4 2 2 5 3" xfId="26318"/>
    <cellStyle name="Normal 10 4 2 2 6" xfId="26319"/>
    <cellStyle name="Normal 10 4 2 2 6 2" xfId="26320"/>
    <cellStyle name="Normal 10 4 2 2 7" xfId="26321"/>
    <cellStyle name="Normal 10 4 2 2 8" xfId="26322"/>
    <cellStyle name="Normal 10 4 2 3" xfId="26323"/>
    <cellStyle name="Normal 10 4 2 3 2" xfId="26324"/>
    <cellStyle name="Normal 10 4 2 3 2 2" xfId="26325"/>
    <cellStyle name="Normal 10 4 2 3 2 2 2" xfId="26326"/>
    <cellStyle name="Normal 10 4 2 3 2 2 2 2" xfId="26327"/>
    <cellStyle name="Normal 10 4 2 3 2 2 3" xfId="26328"/>
    <cellStyle name="Normal 10 4 2 3 2 3" xfId="26329"/>
    <cellStyle name="Normal 10 4 2 3 2 3 2" xfId="26330"/>
    <cellStyle name="Normal 10 4 2 3 2 3 2 2" xfId="26331"/>
    <cellStyle name="Normal 10 4 2 3 2 3 3" xfId="26332"/>
    <cellStyle name="Normal 10 4 2 3 2 4" xfId="26333"/>
    <cellStyle name="Normal 10 4 2 3 2 4 2" xfId="26334"/>
    <cellStyle name="Normal 10 4 2 3 2 5" xfId="26335"/>
    <cellStyle name="Normal 10 4 2 3 3" xfId="26336"/>
    <cellStyle name="Normal 10 4 2 3 3 2" xfId="26337"/>
    <cellStyle name="Normal 10 4 2 3 3 2 2" xfId="26338"/>
    <cellStyle name="Normal 10 4 2 3 3 3" xfId="26339"/>
    <cellStyle name="Normal 10 4 2 3 4" xfId="26340"/>
    <cellStyle name="Normal 10 4 2 3 4 2" xfId="26341"/>
    <cellStyle name="Normal 10 4 2 3 4 2 2" xfId="26342"/>
    <cellStyle name="Normal 10 4 2 3 4 3" xfId="26343"/>
    <cellStyle name="Normal 10 4 2 3 5" xfId="26344"/>
    <cellStyle name="Normal 10 4 2 3 5 2" xfId="26345"/>
    <cellStyle name="Normal 10 4 2 3 6" xfId="26346"/>
    <cellStyle name="Normal 10 4 2 3 7" xfId="26347"/>
    <cellStyle name="Normal 10 4 2 4" xfId="26348"/>
    <cellStyle name="Normal 10 4 2 4 2" xfId="26349"/>
    <cellStyle name="Normal 10 4 2 4 2 2" xfId="26350"/>
    <cellStyle name="Normal 10 4 2 4 2 2 2" xfId="26351"/>
    <cellStyle name="Normal 10 4 2 4 2 3" xfId="26352"/>
    <cellStyle name="Normal 10 4 2 4 3" xfId="26353"/>
    <cellStyle name="Normal 10 4 2 4 3 2" xfId="26354"/>
    <cellStyle name="Normal 10 4 2 4 3 2 2" xfId="26355"/>
    <cellStyle name="Normal 10 4 2 4 3 3" xfId="26356"/>
    <cellStyle name="Normal 10 4 2 4 4" xfId="26357"/>
    <cellStyle name="Normal 10 4 2 4 4 2" xfId="26358"/>
    <cellStyle name="Normal 10 4 2 4 5" xfId="26359"/>
    <cellStyle name="Normal 10 4 2 5" xfId="26360"/>
    <cellStyle name="Normal 10 4 2 5 2" xfId="26361"/>
    <cellStyle name="Normal 10 4 2 5 2 2" xfId="26362"/>
    <cellStyle name="Normal 10 4 2 5 3" xfId="26363"/>
    <cellStyle name="Normal 10 4 2 6" xfId="26364"/>
    <cellStyle name="Normal 10 4 2 6 2" xfId="26365"/>
    <cellStyle name="Normal 10 4 2 6 2 2" xfId="26366"/>
    <cellStyle name="Normal 10 4 2 6 3" xfId="26367"/>
    <cellStyle name="Normal 10 4 2 7" xfId="26368"/>
    <cellStyle name="Normal 10 4 2 7 2" xfId="26369"/>
    <cellStyle name="Normal 10 4 2 8" xfId="26370"/>
    <cellStyle name="Normal 10 4 2 9" xfId="26371"/>
    <cellStyle name="Normal 10 4 3" xfId="26372"/>
    <cellStyle name="Normal 10 4 3 2" xfId="26373"/>
    <cellStyle name="Normal 10 4 3 2 2" xfId="26374"/>
    <cellStyle name="Normal 10 4 3 2 2 2" xfId="26375"/>
    <cellStyle name="Normal 10 4 3 2 2 2 2" xfId="26376"/>
    <cellStyle name="Normal 10 4 3 2 2 2 2 2" xfId="26377"/>
    <cellStyle name="Normal 10 4 3 2 2 2 3" xfId="26378"/>
    <cellStyle name="Normal 10 4 3 2 2 3" xfId="26379"/>
    <cellStyle name="Normal 10 4 3 2 2 3 2" xfId="26380"/>
    <cellStyle name="Normal 10 4 3 2 2 3 2 2" xfId="26381"/>
    <cellStyle name="Normal 10 4 3 2 2 3 3" xfId="26382"/>
    <cellStyle name="Normal 10 4 3 2 2 4" xfId="26383"/>
    <cellStyle name="Normal 10 4 3 2 2 4 2" xfId="26384"/>
    <cellStyle name="Normal 10 4 3 2 2 5" xfId="26385"/>
    <cellStyle name="Normal 10 4 3 2 3" xfId="26386"/>
    <cellStyle name="Normal 10 4 3 2 3 2" xfId="26387"/>
    <cellStyle name="Normal 10 4 3 2 3 2 2" xfId="26388"/>
    <cellStyle name="Normal 10 4 3 2 3 3" xfId="26389"/>
    <cellStyle name="Normal 10 4 3 2 4" xfId="26390"/>
    <cellStyle name="Normal 10 4 3 2 4 2" xfId="26391"/>
    <cellStyle name="Normal 10 4 3 2 4 2 2" xfId="26392"/>
    <cellStyle name="Normal 10 4 3 2 4 3" xfId="26393"/>
    <cellStyle name="Normal 10 4 3 2 5" xfId="26394"/>
    <cellStyle name="Normal 10 4 3 2 5 2" xfId="26395"/>
    <cellStyle name="Normal 10 4 3 2 6" xfId="26396"/>
    <cellStyle name="Normal 10 4 3 2 7" xfId="26397"/>
    <cellStyle name="Normal 10 4 3 3" xfId="26398"/>
    <cellStyle name="Normal 10 4 3 3 2" xfId="26399"/>
    <cellStyle name="Normal 10 4 3 3 2 2" xfId="26400"/>
    <cellStyle name="Normal 10 4 3 3 2 2 2" xfId="26401"/>
    <cellStyle name="Normal 10 4 3 3 2 3" xfId="26402"/>
    <cellStyle name="Normal 10 4 3 3 3" xfId="26403"/>
    <cellStyle name="Normal 10 4 3 3 3 2" xfId="26404"/>
    <cellStyle name="Normal 10 4 3 3 3 2 2" xfId="26405"/>
    <cellStyle name="Normal 10 4 3 3 3 3" xfId="26406"/>
    <cellStyle name="Normal 10 4 3 3 4" xfId="26407"/>
    <cellStyle name="Normal 10 4 3 3 4 2" xfId="26408"/>
    <cellStyle name="Normal 10 4 3 3 5" xfId="26409"/>
    <cellStyle name="Normal 10 4 3 4" xfId="26410"/>
    <cellStyle name="Normal 10 4 3 4 2" xfId="26411"/>
    <cellStyle name="Normal 10 4 3 4 2 2" xfId="26412"/>
    <cellStyle name="Normal 10 4 3 4 3" xfId="26413"/>
    <cellStyle name="Normal 10 4 3 5" xfId="26414"/>
    <cellStyle name="Normal 10 4 3 5 2" xfId="26415"/>
    <cellStyle name="Normal 10 4 3 5 2 2" xfId="26416"/>
    <cellStyle name="Normal 10 4 3 5 3" xfId="26417"/>
    <cellStyle name="Normal 10 4 3 6" xfId="26418"/>
    <cellStyle name="Normal 10 4 3 6 2" xfId="26419"/>
    <cellStyle name="Normal 10 4 3 7" xfId="26420"/>
    <cellStyle name="Normal 10 4 3 8" xfId="26421"/>
    <cellStyle name="Normal 10 4 4" xfId="26422"/>
    <cellStyle name="Normal 10 4 4 2" xfId="26423"/>
    <cellStyle name="Normal 10 4 4 2 2" xfId="26424"/>
    <cellStyle name="Normal 10 4 4 2 2 2" xfId="26425"/>
    <cellStyle name="Normal 10 4 4 2 2 2 2" xfId="26426"/>
    <cellStyle name="Normal 10 4 4 2 2 3" xfId="26427"/>
    <cellStyle name="Normal 10 4 4 2 3" xfId="26428"/>
    <cellStyle name="Normal 10 4 4 2 3 2" xfId="26429"/>
    <cellStyle name="Normal 10 4 4 2 3 2 2" xfId="26430"/>
    <cellStyle name="Normal 10 4 4 2 3 3" xfId="26431"/>
    <cellStyle name="Normal 10 4 4 2 4" xfId="26432"/>
    <cellStyle name="Normal 10 4 4 2 4 2" xfId="26433"/>
    <cellStyle name="Normal 10 4 4 2 5" xfId="26434"/>
    <cellStyle name="Normal 10 4 4 3" xfId="26435"/>
    <cellStyle name="Normal 10 4 4 3 2" xfId="26436"/>
    <cellStyle name="Normal 10 4 4 3 2 2" xfId="26437"/>
    <cellStyle name="Normal 10 4 4 3 3" xfId="26438"/>
    <cellStyle name="Normal 10 4 4 4" xfId="26439"/>
    <cellStyle name="Normal 10 4 4 4 2" xfId="26440"/>
    <cellStyle name="Normal 10 4 4 4 2 2" xfId="26441"/>
    <cellStyle name="Normal 10 4 4 4 3" xfId="26442"/>
    <cellStyle name="Normal 10 4 4 5" xfId="26443"/>
    <cellStyle name="Normal 10 4 4 5 2" xfId="26444"/>
    <cellStyle name="Normal 10 4 4 6" xfId="26445"/>
    <cellStyle name="Normal 10 4 4 7" xfId="26446"/>
    <cellStyle name="Normal 10 4 5" xfId="26447"/>
    <cellStyle name="Normal 10 4 5 2" xfId="26448"/>
    <cellStyle name="Normal 10 4 5 2 2" xfId="26449"/>
    <cellStyle name="Normal 10 4 5 2 2 2" xfId="26450"/>
    <cellStyle name="Normal 10 4 5 2 3" xfId="26451"/>
    <cellStyle name="Normal 10 4 5 3" xfId="26452"/>
    <cellStyle name="Normal 10 4 5 3 2" xfId="26453"/>
    <cellStyle name="Normal 10 4 5 3 2 2" xfId="26454"/>
    <cellStyle name="Normal 10 4 5 3 3" xfId="26455"/>
    <cellStyle name="Normal 10 4 5 4" xfId="26456"/>
    <cellStyle name="Normal 10 4 5 4 2" xfId="26457"/>
    <cellStyle name="Normal 10 4 5 5" xfId="26458"/>
    <cellStyle name="Normal 10 4 6" xfId="26459"/>
    <cellStyle name="Normal 10 4 6 2" xfId="26460"/>
    <cellStyle name="Normal 10 4 6 2 2" xfId="26461"/>
    <cellStyle name="Normal 10 4 6 3" xfId="26462"/>
    <cellStyle name="Normal 10 4 7" xfId="26463"/>
    <cellStyle name="Normal 10 4 7 2" xfId="26464"/>
    <cellStyle name="Normal 10 4 7 2 2" xfId="26465"/>
    <cellStyle name="Normal 10 4 7 3" xfId="26466"/>
    <cellStyle name="Normal 10 4 8" xfId="26467"/>
    <cellStyle name="Normal 10 4 8 2" xfId="26468"/>
    <cellStyle name="Normal 10 4 9" xfId="26469"/>
    <cellStyle name="Normal 10 5" xfId="26470"/>
    <cellStyle name="Normal 10 5 2" xfId="26471"/>
    <cellStyle name="Normal 10 5 2 2" xfId="26472"/>
    <cellStyle name="Normal 10 5 2 2 2" xfId="26473"/>
    <cellStyle name="Normal 10 5 2 2 2 2" xfId="26474"/>
    <cellStyle name="Normal 10 5 2 2 2 2 2" xfId="26475"/>
    <cellStyle name="Normal 10 5 2 2 2 2 2 2" xfId="26476"/>
    <cellStyle name="Normal 10 5 2 2 2 2 3" xfId="26477"/>
    <cellStyle name="Normal 10 5 2 2 2 3" xfId="26478"/>
    <cellStyle name="Normal 10 5 2 2 2 3 2" xfId="26479"/>
    <cellStyle name="Normal 10 5 2 2 2 3 2 2" xfId="26480"/>
    <cellStyle name="Normal 10 5 2 2 2 3 3" xfId="26481"/>
    <cellStyle name="Normal 10 5 2 2 2 4" xfId="26482"/>
    <cellStyle name="Normal 10 5 2 2 2 4 2" xfId="26483"/>
    <cellStyle name="Normal 10 5 2 2 2 5" xfId="26484"/>
    <cellStyle name="Normal 10 5 2 2 3" xfId="26485"/>
    <cellStyle name="Normal 10 5 2 2 3 2" xfId="26486"/>
    <cellStyle name="Normal 10 5 2 2 3 2 2" xfId="26487"/>
    <cellStyle name="Normal 10 5 2 2 3 3" xfId="26488"/>
    <cellStyle name="Normal 10 5 2 2 4" xfId="26489"/>
    <cellStyle name="Normal 10 5 2 2 4 2" xfId="26490"/>
    <cellStyle name="Normal 10 5 2 2 4 2 2" xfId="26491"/>
    <cellStyle name="Normal 10 5 2 2 4 3" xfId="26492"/>
    <cellStyle name="Normal 10 5 2 2 5" xfId="26493"/>
    <cellStyle name="Normal 10 5 2 2 5 2" xfId="26494"/>
    <cellStyle name="Normal 10 5 2 2 6" xfId="26495"/>
    <cellStyle name="Normal 10 5 2 2 7" xfId="26496"/>
    <cellStyle name="Normal 10 5 2 3" xfId="26497"/>
    <cellStyle name="Normal 10 5 2 3 2" xfId="26498"/>
    <cellStyle name="Normal 10 5 2 3 2 2" xfId="26499"/>
    <cellStyle name="Normal 10 5 2 3 2 2 2" xfId="26500"/>
    <cellStyle name="Normal 10 5 2 3 2 3" xfId="26501"/>
    <cellStyle name="Normal 10 5 2 3 3" xfId="26502"/>
    <cellStyle name="Normal 10 5 2 3 3 2" xfId="26503"/>
    <cellStyle name="Normal 10 5 2 3 3 2 2" xfId="26504"/>
    <cellStyle name="Normal 10 5 2 3 3 3" xfId="26505"/>
    <cellStyle name="Normal 10 5 2 3 4" xfId="26506"/>
    <cellStyle name="Normal 10 5 2 3 4 2" xfId="26507"/>
    <cellStyle name="Normal 10 5 2 3 5" xfId="26508"/>
    <cellStyle name="Normal 10 5 2 4" xfId="26509"/>
    <cellStyle name="Normal 10 5 2 4 2" xfId="26510"/>
    <cellStyle name="Normal 10 5 2 4 2 2" xfId="26511"/>
    <cellStyle name="Normal 10 5 2 4 3" xfId="26512"/>
    <cellStyle name="Normal 10 5 2 5" xfId="26513"/>
    <cellStyle name="Normal 10 5 2 5 2" xfId="26514"/>
    <cellStyle name="Normal 10 5 2 5 2 2" xfId="26515"/>
    <cellStyle name="Normal 10 5 2 5 3" xfId="26516"/>
    <cellStyle name="Normal 10 5 2 6" xfId="26517"/>
    <cellStyle name="Normal 10 5 2 6 2" xfId="26518"/>
    <cellStyle name="Normal 10 5 2 7" xfId="26519"/>
    <cellStyle name="Normal 10 5 2 8" xfId="26520"/>
    <cellStyle name="Normal 10 5 3" xfId="26521"/>
    <cellStyle name="Normal 10 5 3 2" xfId="26522"/>
    <cellStyle name="Normal 10 5 3 2 2" xfId="26523"/>
    <cellStyle name="Normal 10 5 3 2 2 2" xfId="26524"/>
    <cellStyle name="Normal 10 5 3 2 2 2 2" xfId="26525"/>
    <cellStyle name="Normal 10 5 3 2 2 3" xfId="26526"/>
    <cellStyle name="Normal 10 5 3 2 3" xfId="26527"/>
    <cellStyle name="Normal 10 5 3 2 3 2" xfId="26528"/>
    <cellStyle name="Normal 10 5 3 2 3 2 2" xfId="26529"/>
    <cellStyle name="Normal 10 5 3 2 3 3" xfId="26530"/>
    <cellStyle name="Normal 10 5 3 2 4" xfId="26531"/>
    <cellStyle name="Normal 10 5 3 2 4 2" xfId="26532"/>
    <cellStyle name="Normal 10 5 3 2 5" xfId="26533"/>
    <cellStyle name="Normal 10 5 3 3" xfId="26534"/>
    <cellStyle name="Normal 10 5 3 3 2" xfId="26535"/>
    <cellStyle name="Normal 10 5 3 3 2 2" xfId="26536"/>
    <cellStyle name="Normal 10 5 3 3 3" xfId="26537"/>
    <cellStyle name="Normal 10 5 3 4" xfId="26538"/>
    <cellStyle name="Normal 10 5 3 4 2" xfId="26539"/>
    <cellStyle name="Normal 10 5 3 4 2 2" xfId="26540"/>
    <cellStyle name="Normal 10 5 3 4 3" xfId="26541"/>
    <cellStyle name="Normal 10 5 3 5" xfId="26542"/>
    <cellStyle name="Normal 10 5 3 5 2" xfId="26543"/>
    <cellStyle name="Normal 10 5 3 6" xfId="26544"/>
    <cellStyle name="Normal 10 5 3 7" xfId="26545"/>
    <cellStyle name="Normal 10 5 4" xfId="26546"/>
    <cellStyle name="Normal 10 5 4 2" xfId="26547"/>
    <cellStyle name="Normal 10 5 4 2 2" xfId="26548"/>
    <cellStyle name="Normal 10 5 4 2 2 2" xfId="26549"/>
    <cellStyle name="Normal 10 5 4 2 3" xfId="26550"/>
    <cellStyle name="Normal 10 5 4 3" xfId="26551"/>
    <cellStyle name="Normal 10 5 4 3 2" xfId="26552"/>
    <cellStyle name="Normal 10 5 4 3 2 2" xfId="26553"/>
    <cellStyle name="Normal 10 5 4 3 3" xfId="26554"/>
    <cellStyle name="Normal 10 5 4 4" xfId="26555"/>
    <cellStyle name="Normal 10 5 4 4 2" xfId="26556"/>
    <cellStyle name="Normal 10 5 4 5" xfId="26557"/>
    <cellStyle name="Normal 10 5 5" xfId="26558"/>
    <cellStyle name="Normal 10 5 5 2" xfId="26559"/>
    <cellStyle name="Normal 10 5 5 2 2" xfId="26560"/>
    <cellStyle name="Normal 10 5 5 3" xfId="26561"/>
    <cellStyle name="Normal 10 5 6" xfId="26562"/>
    <cellStyle name="Normal 10 5 6 2" xfId="26563"/>
    <cellStyle name="Normal 10 5 6 2 2" xfId="26564"/>
    <cellStyle name="Normal 10 5 6 3" xfId="26565"/>
    <cellStyle name="Normal 10 5 7" xfId="26566"/>
    <cellStyle name="Normal 10 5 7 2" xfId="26567"/>
    <cellStyle name="Normal 10 5 8" xfId="26568"/>
    <cellStyle name="Normal 10 5 9" xfId="26569"/>
    <cellStyle name="Normal 10 6" xfId="26570"/>
    <cellStyle name="Normal 10 6 2" xfId="26571"/>
    <cellStyle name="Normal 10 6 2 2" xfId="26572"/>
    <cellStyle name="Normal 10 6 2 2 2" xfId="26573"/>
    <cellStyle name="Normal 10 6 2 2 2 2" xfId="26574"/>
    <cellStyle name="Normal 10 6 2 2 2 2 2" xfId="26575"/>
    <cellStyle name="Normal 10 6 2 2 2 3" xfId="26576"/>
    <cellStyle name="Normal 10 6 2 2 3" xfId="26577"/>
    <cellStyle name="Normal 10 6 2 2 3 2" xfId="26578"/>
    <cellStyle name="Normal 10 6 2 2 3 2 2" xfId="26579"/>
    <cellStyle name="Normal 10 6 2 2 3 3" xfId="26580"/>
    <cellStyle name="Normal 10 6 2 2 4" xfId="26581"/>
    <cellStyle name="Normal 10 6 2 2 4 2" xfId="26582"/>
    <cellStyle name="Normal 10 6 2 2 5" xfId="26583"/>
    <cellStyle name="Normal 10 6 2 3" xfId="26584"/>
    <cellStyle name="Normal 10 6 2 3 2" xfId="26585"/>
    <cellStyle name="Normal 10 6 2 3 2 2" xfId="26586"/>
    <cellStyle name="Normal 10 6 2 3 3" xfId="26587"/>
    <cellStyle name="Normal 10 6 2 4" xfId="26588"/>
    <cellStyle name="Normal 10 6 2 4 2" xfId="26589"/>
    <cellStyle name="Normal 10 6 2 4 2 2" xfId="26590"/>
    <cellStyle name="Normal 10 6 2 4 3" xfId="26591"/>
    <cellStyle name="Normal 10 6 2 5" xfId="26592"/>
    <cellStyle name="Normal 10 6 2 5 2" xfId="26593"/>
    <cellStyle name="Normal 10 6 2 6" xfId="26594"/>
    <cellStyle name="Normal 10 6 2 7" xfId="26595"/>
    <cellStyle name="Normal 10 6 3" xfId="26596"/>
    <cellStyle name="Normal 10 6 3 2" xfId="26597"/>
    <cellStyle name="Normal 10 6 3 2 2" xfId="26598"/>
    <cellStyle name="Normal 10 6 3 2 2 2" xfId="26599"/>
    <cellStyle name="Normal 10 6 3 2 3" xfId="26600"/>
    <cellStyle name="Normal 10 6 3 3" xfId="26601"/>
    <cellStyle name="Normal 10 6 3 3 2" xfId="26602"/>
    <cellStyle name="Normal 10 6 3 3 2 2" xfId="26603"/>
    <cellStyle name="Normal 10 6 3 3 3" xfId="26604"/>
    <cellStyle name="Normal 10 6 3 4" xfId="26605"/>
    <cellStyle name="Normal 10 6 3 4 2" xfId="26606"/>
    <cellStyle name="Normal 10 6 3 5" xfId="26607"/>
    <cellStyle name="Normal 10 6 4" xfId="26608"/>
    <cellStyle name="Normal 10 6 4 2" xfId="26609"/>
    <cellStyle name="Normal 10 6 4 2 2" xfId="26610"/>
    <cellStyle name="Normal 10 6 4 3" xfId="26611"/>
    <cellStyle name="Normal 10 6 5" xfId="26612"/>
    <cellStyle name="Normal 10 6 5 2" xfId="26613"/>
    <cellStyle name="Normal 10 6 5 2 2" xfId="26614"/>
    <cellStyle name="Normal 10 6 5 3" xfId="26615"/>
    <cellStyle name="Normal 10 6 6" xfId="26616"/>
    <cellStyle name="Normal 10 6 6 2" xfId="26617"/>
    <cellStyle name="Normal 10 6 7" xfId="26618"/>
    <cellStyle name="Normal 10 6 8" xfId="26619"/>
    <cellStyle name="Normal 10 7" xfId="26620"/>
    <cellStyle name="Normal 10 7 2" xfId="26621"/>
    <cellStyle name="Normal 10 7 2 2" xfId="26622"/>
    <cellStyle name="Normal 10 7 2 2 2" xfId="26623"/>
    <cellStyle name="Normal 10 7 2 2 2 2" xfId="26624"/>
    <cellStyle name="Normal 10 7 2 2 3" xfId="26625"/>
    <cellStyle name="Normal 10 7 2 3" xfId="26626"/>
    <cellStyle name="Normal 10 7 2 3 2" xfId="26627"/>
    <cellStyle name="Normal 10 7 2 3 2 2" xfId="26628"/>
    <cellStyle name="Normal 10 7 2 3 3" xfId="26629"/>
    <cellStyle name="Normal 10 7 2 4" xfId="26630"/>
    <cellStyle name="Normal 10 7 2 4 2" xfId="26631"/>
    <cellStyle name="Normal 10 7 2 5" xfId="26632"/>
    <cellStyle name="Normal 10 7 3" xfId="26633"/>
    <cellStyle name="Normal 10 7 3 2" xfId="26634"/>
    <cellStyle name="Normal 10 7 3 2 2" xfId="26635"/>
    <cellStyle name="Normal 10 7 3 3" xfId="26636"/>
    <cellStyle name="Normal 10 7 4" xfId="26637"/>
    <cellStyle name="Normal 10 7 4 2" xfId="26638"/>
    <cellStyle name="Normal 10 7 4 2 2" xfId="26639"/>
    <cellStyle name="Normal 10 7 4 3" xfId="26640"/>
    <cellStyle name="Normal 10 7 5" xfId="26641"/>
    <cellStyle name="Normal 10 7 5 2" xfId="26642"/>
    <cellStyle name="Normal 10 7 6" xfId="26643"/>
    <cellStyle name="Normal 10 7 7" xfId="26644"/>
    <cellStyle name="Normal 10 8" xfId="26645"/>
    <cellStyle name="Normal 10 8 2" xfId="26646"/>
    <cellStyle name="Normal 10 8 2 2" xfId="26647"/>
    <cellStyle name="Normal 10 8 2 2 2" xfId="26648"/>
    <cellStyle name="Normal 10 8 2 3" xfId="26649"/>
    <cellStyle name="Normal 10 8 3" xfId="26650"/>
    <cellStyle name="Normal 10 8 3 2" xfId="26651"/>
    <cellStyle name="Normal 10 8 3 2 2" xfId="26652"/>
    <cellStyle name="Normal 10 8 3 3" xfId="26653"/>
    <cellStyle name="Normal 10 8 4" xfId="26654"/>
    <cellStyle name="Normal 10 8 4 2" xfId="26655"/>
    <cellStyle name="Normal 10 8 5" xfId="26656"/>
    <cellStyle name="Normal 10 9" xfId="26657"/>
    <cellStyle name="Normal 10 9 2" xfId="26658"/>
    <cellStyle name="Normal 10 9 2 2" xfId="26659"/>
    <cellStyle name="Normal 10 9 3" xfId="26660"/>
    <cellStyle name="Normal 100" xfId="26661"/>
    <cellStyle name="Normal 101" xfId="26662"/>
    <cellStyle name="Normal 11" xfId="17551"/>
    <cellStyle name="Normal 11 10" xfId="26663"/>
    <cellStyle name="Normal 11 10 2" xfId="26664"/>
    <cellStyle name="Normal 11 10 2 2" xfId="26665"/>
    <cellStyle name="Normal 11 10 3" xfId="26666"/>
    <cellStyle name="Normal 11 11" xfId="26667"/>
    <cellStyle name="Normal 11 11 2" xfId="26668"/>
    <cellStyle name="Normal 11 12" xfId="26669"/>
    <cellStyle name="Normal 11 13" xfId="26670"/>
    <cellStyle name="Normal 11 14" xfId="26671"/>
    <cellStyle name="Normal 11 15" xfId="26672"/>
    <cellStyle name="Normal 11 2" xfId="21172"/>
    <cellStyle name="Normal 11 2 10" xfId="26673"/>
    <cellStyle name="Normal 11 2 10 2" xfId="26674"/>
    <cellStyle name="Normal 11 2 11" xfId="26675"/>
    <cellStyle name="Normal 11 2 12" xfId="26676"/>
    <cellStyle name="Normal 11 2 13" xfId="26677"/>
    <cellStyle name="Normal 11 2 2" xfId="26678"/>
    <cellStyle name="Normal 11 2 2 10" xfId="26679"/>
    <cellStyle name="Normal 11 2 2 2" xfId="26680"/>
    <cellStyle name="Normal 11 2 2 2 2" xfId="26681"/>
    <cellStyle name="Normal 11 2 2 2 2 2" xfId="26682"/>
    <cellStyle name="Normal 11 2 2 2 2 2 2" xfId="26683"/>
    <cellStyle name="Normal 11 2 2 2 2 2 2 2" xfId="26684"/>
    <cellStyle name="Normal 11 2 2 2 2 2 2 2 2" xfId="26685"/>
    <cellStyle name="Normal 11 2 2 2 2 2 2 2 2 2" xfId="26686"/>
    <cellStyle name="Normal 11 2 2 2 2 2 2 2 3" xfId="26687"/>
    <cellStyle name="Normal 11 2 2 2 2 2 2 3" xfId="26688"/>
    <cellStyle name="Normal 11 2 2 2 2 2 2 3 2" xfId="26689"/>
    <cellStyle name="Normal 11 2 2 2 2 2 2 3 2 2" xfId="26690"/>
    <cellStyle name="Normal 11 2 2 2 2 2 2 3 3" xfId="26691"/>
    <cellStyle name="Normal 11 2 2 2 2 2 2 4" xfId="26692"/>
    <cellStyle name="Normal 11 2 2 2 2 2 2 4 2" xfId="26693"/>
    <cellStyle name="Normal 11 2 2 2 2 2 2 5" xfId="26694"/>
    <cellStyle name="Normal 11 2 2 2 2 2 3" xfId="26695"/>
    <cellStyle name="Normal 11 2 2 2 2 2 3 2" xfId="26696"/>
    <cellStyle name="Normal 11 2 2 2 2 2 3 2 2" xfId="26697"/>
    <cellStyle name="Normal 11 2 2 2 2 2 3 3" xfId="26698"/>
    <cellStyle name="Normal 11 2 2 2 2 2 4" xfId="26699"/>
    <cellStyle name="Normal 11 2 2 2 2 2 4 2" xfId="26700"/>
    <cellStyle name="Normal 11 2 2 2 2 2 4 2 2" xfId="26701"/>
    <cellStyle name="Normal 11 2 2 2 2 2 4 3" xfId="26702"/>
    <cellStyle name="Normal 11 2 2 2 2 2 5" xfId="26703"/>
    <cellStyle name="Normal 11 2 2 2 2 2 5 2" xfId="26704"/>
    <cellStyle name="Normal 11 2 2 2 2 2 6" xfId="26705"/>
    <cellStyle name="Normal 11 2 2 2 2 2 7" xfId="26706"/>
    <cellStyle name="Normal 11 2 2 2 2 3" xfId="26707"/>
    <cellStyle name="Normal 11 2 2 2 2 3 2" xfId="26708"/>
    <cellStyle name="Normal 11 2 2 2 2 3 2 2" xfId="26709"/>
    <cellStyle name="Normal 11 2 2 2 2 3 2 2 2" xfId="26710"/>
    <cellStyle name="Normal 11 2 2 2 2 3 2 3" xfId="26711"/>
    <cellStyle name="Normal 11 2 2 2 2 3 3" xfId="26712"/>
    <cellStyle name="Normal 11 2 2 2 2 3 3 2" xfId="26713"/>
    <cellStyle name="Normal 11 2 2 2 2 3 3 2 2" xfId="26714"/>
    <cellStyle name="Normal 11 2 2 2 2 3 3 3" xfId="26715"/>
    <cellStyle name="Normal 11 2 2 2 2 3 4" xfId="26716"/>
    <cellStyle name="Normal 11 2 2 2 2 3 4 2" xfId="26717"/>
    <cellStyle name="Normal 11 2 2 2 2 3 5" xfId="26718"/>
    <cellStyle name="Normal 11 2 2 2 2 4" xfId="26719"/>
    <cellStyle name="Normal 11 2 2 2 2 4 2" xfId="26720"/>
    <cellStyle name="Normal 11 2 2 2 2 4 2 2" xfId="26721"/>
    <cellStyle name="Normal 11 2 2 2 2 4 3" xfId="26722"/>
    <cellStyle name="Normal 11 2 2 2 2 5" xfId="26723"/>
    <cellStyle name="Normal 11 2 2 2 2 5 2" xfId="26724"/>
    <cellStyle name="Normal 11 2 2 2 2 5 2 2" xfId="26725"/>
    <cellStyle name="Normal 11 2 2 2 2 5 3" xfId="26726"/>
    <cellStyle name="Normal 11 2 2 2 2 6" xfId="26727"/>
    <cellStyle name="Normal 11 2 2 2 2 6 2" xfId="26728"/>
    <cellStyle name="Normal 11 2 2 2 2 7" xfId="26729"/>
    <cellStyle name="Normal 11 2 2 2 2 8" xfId="26730"/>
    <cellStyle name="Normal 11 2 2 2 3" xfId="26731"/>
    <cellStyle name="Normal 11 2 2 2 3 2" xfId="26732"/>
    <cellStyle name="Normal 11 2 2 2 3 2 2" xfId="26733"/>
    <cellStyle name="Normal 11 2 2 2 3 2 2 2" xfId="26734"/>
    <cellStyle name="Normal 11 2 2 2 3 2 2 2 2" xfId="26735"/>
    <cellStyle name="Normal 11 2 2 2 3 2 2 3" xfId="26736"/>
    <cellStyle name="Normal 11 2 2 2 3 2 3" xfId="26737"/>
    <cellStyle name="Normal 11 2 2 2 3 2 3 2" xfId="26738"/>
    <cellStyle name="Normal 11 2 2 2 3 2 3 2 2" xfId="26739"/>
    <cellStyle name="Normal 11 2 2 2 3 2 3 3" xfId="26740"/>
    <cellStyle name="Normal 11 2 2 2 3 2 4" xfId="26741"/>
    <cellStyle name="Normal 11 2 2 2 3 2 4 2" xfId="26742"/>
    <cellStyle name="Normal 11 2 2 2 3 2 5" xfId="26743"/>
    <cellStyle name="Normal 11 2 2 2 3 3" xfId="26744"/>
    <cellStyle name="Normal 11 2 2 2 3 3 2" xfId="26745"/>
    <cellStyle name="Normal 11 2 2 2 3 3 2 2" xfId="26746"/>
    <cellStyle name="Normal 11 2 2 2 3 3 3" xfId="26747"/>
    <cellStyle name="Normal 11 2 2 2 3 4" xfId="26748"/>
    <cellStyle name="Normal 11 2 2 2 3 4 2" xfId="26749"/>
    <cellStyle name="Normal 11 2 2 2 3 4 2 2" xfId="26750"/>
    <cellStyle name="Normal 11 2 2 2 3 4 3" xfId="26751"/>
    <cellStyle name="Normal 11 2 2 2 3 5" xfId="26752"/>
    <cellStyle name="Normal 11 2 2 2 3 5 2" xfId="26753"/>
    <cellStyle name="Normal 11 2 2 2 3 6" xfId="26754"/>
    <cellStyle name="Normal 11 2 2 2 3 7" xfId="26755"/>
    <cellStyle name="Normal 11 2 2 2 4" xfId="26756"/>
    <cellStyle name="Normal 11 2 2 2 4 2" xfId="26757"/>
    <cellStyle name="Normal 11 2 2 2 4 2 2" xfId="26758"/>
    <cellStyle name="Normal 11 2 2 2 4 2 2 2" xfId="26759"/>
    <cellStyle name="Normal 11 2 2 2 4 2 3" xfId="26760"/>
    <cellStyle name="Normal 11 2 2 2 4 3" xfId="26761"/>
    <cellStyle name="Normal 11 2 2 2 4 3 2" xfId="26762"/>
    <cellStyle name="Normal 11 2 2 2 4 3 2 2" xfId="26763"/>
    <cellStyle name="Normal 11 2 2 2 4 3 3" xfId="26764"/>
    <cellStyle name="Normal 11 2 2 2 4 4" xfId="26765"/>
    <cellStyle name="Normal 11 2 2 2 4 4 2" xfId="26766"/>
    <cellStyle name="Normal 11 2 2 2 4 5" xfId="26767"/>
    <cellStyle name="Normal 11 2 2 2 5" xfId="26768"/>
    <cellStyle name="Normal 11 2 2 2 5 2" xfId="26769"/>
    <cellStyle name="Normal 11 2 2 2 5 2 2" xfId="26770"/>
    <cellStyle name="Normal 11 2 2 2 5 3" xfId="26771"/>
    <cellStyle name="Normal 11 2 2 2 6" xfId="26772"/>
    <cellStyle name="Normal 11 2 2 2 6 2" xfId="26773"/>
    <cellStyle name="Normal 11 2 2 2 6 2 2" xfId="26774"/>
    <cellStyle name="Normal 11 2 2 2 6 3" xfId="26775"/>
    <cellStyle name="Normal 11 2 2 2 7" xfId="26776"/>
    <cellStyle name="Normal 11 2 2 2 7 2" xfId="26777"/>
    <cellStyle name="Normal 11 2 2 2 8" xfId="26778"/>
    <cellStyle name="Normal 11 2 2 2 9" xfId="26779"/>
    <cellStyle name="Normal 11 2 2 3" xfId="26780"/>
    <cellStyle name="Normal 11 2 2 3 2" xfId="26781"/>
    <cellStyle name="Normal 11 2 2 3 2 2" xfId="26782"/>
    <cellStyle name="Normal 11 2 2 3 2 2 2" xfId="26783"/>
    <cellStyle name="Normal 11 2 2 3 2 2 2 2" xfId="26784"/>
    <cellStyle name="Normal 11 2 2 3 2 2 2 2 2" xfId="26785"/>
    <cellStyle name="Normal 11 2 2 3 2 2 2 3" xfId="26786"/>
    <cellStyle name="Normal 11 2 2 3 2 2 3" xfId="26787"/>
    <cellStyle name="Normal 11 2 2 3 2 2 3 2" xfId="26788"/>
    <cellStyle name="Normal 11 2 2 3 2 2 3 2 2" xfId="26789"/>
    <cellStyle name="Normal 11 2 2 3 2 2 3 3" xfId="26790"/>
    <cellStyle name="Normal 11 2 2 3 2 2 4" xfId="26791"/>
    <cellStyle name="Normal 11 2 2 3 2 2 4 2" xfId="26792"/>
    <cellStyle name="Normal 11 2 2 3 2 2 5" xfId="26793"/>
    <cellStyle name="Normal 11 2 2 3 2 3" xfId="26794"/>
    <cellStyle name="Normal 11 2 2 3 2 3 2" xfId="26795"/>
    <cellStyle name="Normal 11 2 2 3 2 3 2 2" xfId="26796"/>
    <cellStyle name="Normal 11 2 2 3 2 3 3" xfId="26797"/>
    <cellStyle name="Normal 11 2 2 3 2 4" xfId="26798"/>
    <cellStyle name="Normal 11 2 2 3 2 4 2" xfId="26799"/>
    <cellStyle name="Normal 11 2 2 3 2 4 2 2" xfId="26800"/>
    <cellStyle name="Normal 11 2 2 3 2 4 3" xfId="26801"/>
    <cellStyle name="Normal 11 2 2 3 2 5" xfId="26802"/>
    <cellStyle name="Normal 11 2 2 3 2 5 2" xfId="26803"/>
    <cellStyle name="Normal 11 2 2 3 2 6" xfId="26804"/>
    <cellStyle name="Normal 11 2 2 3 2 7" xfId="26805"/>
    <cellStyle name="Normal 11 2 2 3 3" xfId="26806"/>
    <cellStyle name="Normal 11 2 2 3 3 2" xfId="26807"/>
    <cellStyle name="Normal 11 2 2 3 3 2 2" xfId="26808"/>
    <cellStyle name="Normal 11 2 2 3 3 2 2 2" xfId="26809"/>
    <cellStyle name="Normal 11 2 2 3 3 2 3" xfId="26810"/>
    <cellStyle name="Normal 11 2 2 3 3 3" xfId="26811"/>
    <cellStyle name="Normal 11 2 2 3 3 3 2" xfId="26812"/>
    <cellStyle name="Normal 11 2 2 3 3 3 2 2" xfId="26813"/>
    <cellStyle name="Normal 11 2 2 3 3 3 3" xfId="26814"/>
    <cellStyle name="Normal 11 2 2 3 3 4" xfId="26815"/>
    <cellStyle name="Normal 11 2 2 3 3 4 2" xfId="26816"/>
    <cellStyle name="Normal 11 2 2 3 3 5" xfId="26817"/>
    <cellStyle name="Normal 11 2 2 3 4" xfId="26818"/>
    <cellStyle name="Normal 11 2 2 3 4 2" xfId="26819"/>
    <cellStyle name="Normal 11 2 2 3 4 2 2" xfId="26820"/>
    <cellStyle name="Normal 11 2 2 3 4 3" xfId="26821"/>
    <cellStyle name="Normal 11 2 2 3 5" xfId="26822"/>
    <cellStyle name="Normal 11 2 2 3 5 2" xfId="26823"/>
    <cellStyle name="Normal 11 2 2 3 5 2 2" xfId="26824"/>
    <cellStyle name="Normal 11 2 2 3 5 3" xfId="26825"/>
    <cellStyle name="Normal 11 2 2 3 6" xfId="26826"/>
    <cellStyle name="Normal 11 2 2 3 6 2" xfId="26827"/>
    <cellStyle name="Normal 11 2 2 3 7" xfId="26828"/>
    <cellStyle name="Normal 11 2 2 3 8" xfId="26829"/>
    <cellStyle name="Normal 11 2 2 4" xfId="26830"/>
    <cellStyle name="Normal 11 2 2 4 2" xfId="26831"/>
    <cellStyle name="Normal 11 2 2 4 2 2" xfId="26832"/>
    <cellStyle name="Normal 11 2 2 4 2 2 2" xfId="26833"/>
    <cellStyle name="Normal 11 2 2 4 2 2 2 2" xfId="26834"/>
    <cellStyle name="Normal 11 2 2 4 2 2 3" xfId="26835"/>
    <cellStyle name="Normal 11 2 2 4 2 3" xfId="26836"/>
    <cellStyle name="Normal 11 2 2 4 2 3 2" xfId="26837"/>
    <cellStyle name="Normal 11 2 2 4 2 3 2 2" xfId="26838"/>
    <cellStyle name="Normal 11 2 2 4 2 3 3" xfId="26839"/>
    <cellStyle name="Normal 11 2 2 4 2 4" xfId="26840"/>
    <cellStyle name="Normal 11 2 2 4 2 4 2" xfId="26841"/>
    <cellStyle name="Normal 11 2 2 4 2 5" xfId="26842"/>
    <cellStyle name="Normal 11 2 2 4 3" xfId="26843"/>
    <cellStyle name="Normal 11 2 2 4 3 2" xfId="26844"/>
    <cellStyle name="Normal 11 2 2 4 3 2 2" xfId="26845"/>
    <cellStyle name="Normal 11 2 2 4 3 3" xfId="26846"/>
    <cellStyle name="Normal 11 2 2 4 4" xfId="26847"/>
    <cellStyle name="Normal 11 2 2 4 4 2" xfId="26848"/>
    <cellStyle name="Normal 11 2 2 4 4 2 2" xfId="26849"/>
    <cellStyle name="Normal 11 2 2 4 4 3" xfId="26850"/>
    <cellStyle name="Normal 11 2 2 4 5" xfId="26851"/>
    <cellStyle name="Normal 11 2 2 4 5 2" xfId="26852"/>
    <cellStyle name="Normal 11 2 2 4 6" xfId="26853"/>
    <cellStyle name="Normal 11 2 2 4 7" xfId="26854"/>
    <cellStyle name="Normal 11 2 2 5" xfId="26855"/>
    <cellStyle name="Normal 11 2 2 5 2" xfId="26856"/>
    <cellStyle name="Normal 11 2 2 5 2 2" xfId="26857"/>
    <cellStyle name="Normal 11 2 2 5 2 2 2" xfId="26858"/>
    <cellStyle name="Normal 11 2 2 5 2 3" xfId="26859"/>
    <cellStyle name="Normal 11 2 2 5 3" xfId="26860"/>
    <cellStyle name="Normal 11 2 2 5 3 2" xfId="26861"/>
    <cellStyle name="Normal 11 2 2 5 3 2 2" xfId="26862"/>
    <cellStyle name="Normal 11 2 2 5 3 3" xfId="26863"/>
    <cellStyle name="Normal 11 2 2 5 4" xfId="26864"/>
    <cellStyle name="Normal 11 2 2 5 4 2" xfId="26865"/>
    <cellStyle name="Normal 11 2 2 5 5" xfId="26866"/>
    <cellStyle name="Normal 11 2 2 6" xfId="26867"/>
    <cellStyle name="Normal 11 2 2 6 2" xfId="26868"/>
    <cellStyle name="Normal 11 2 2 6 2 2" xfId="26869"/>
    <cellStyle name="Normal 11 2 2 6 3" xfId="26870"/>
    <cellStyle name="Normal 11 2 2 7" xfId="26871"/>
    <cellStyle name="Normal 11 2 2 7 2" xfId="26872"/>
    <cellStyle name="Normal 11 2 2 7 2 2" xfId="26873"/>
    <cellStyle name="Normal 11 2 2 7 3" xfId="26874"/>
    <cellStyle name="Normal 11 2 2 8" xfId="26875"/>
    <cellStyle name="Normal 11 2 2 8 2" xfId="26876"/>
    <cellStyle name="Normal 11 2 2 9" xfId="26877"/>
    <cellStyle name="Normal 11 2 3" xfId="26878"/>
    <cellStyle name="Normal 11 2 3 10" xfId="26879"/>
    <cellStyle name="Normal 11 2 3 2" xfId="26880"/>
    <cellStyle name="Normal 11 2 3 2 2" xfId="26881"/>
    <cellStyle name="Normal 11 2 3 2 2 2" xfId="26882"/>
    <cellStyle name="Normal 11 2 3 2 2 2 2" xfId="26883"/>
    <cellStyle name="Normal 11 2 3 2 2 2 2 2" xfId="26884"/>
    <cellStyle name="Normal 11 2 3 2 2 2 2 2 2" xfId="26885"/>
    <cellStyle name="Normal 11 2 3 2 2 2 2 2 2 2" xfId="26886"/>
    <cellStyle name="Normal 11 2 3 2 2 2 2 2 3" xfId="26887"/>
    <cellStyle name="Normal 11 2 3 2 2 2 2 3" xfId="26888"/>
    <cellStyle name="Normal 11 2 3 2 2 2 2 3 2" xfId="26889"/>
    <cellStyle name="Normal 11 2 3 2 2 2 2 3 2 2" xfId="26890"/>
    <cellStyle name="Normal 11 2 3 2 2 2 2 3 3" xfId="26891"/>
    <cellStyle name="Normal 11 2 3 2 2 2 2 4" xfId="26892"/>
    <cellStyle name="Normal 11 2 3 2 2 2 2 4 2" xfId="26893"/>
    <cellStyle name="Normal 11 2 3 2 2 2 2 5" xfId="26894"/>
    <cellStyle name="Normal 11 2 3 2 2 2 3" xfId="26895"/>
    <cellStyle name="Normal 11 2 3 2 2 2 3 2" xfId="26896"/>
    <cellStyle name="Normal 11 2 3 2 2 2 3 2 2" xfId="26897"/>
    <cellStyle name="Normal 11 2 3 2 2 2 3 3" xfId="26898"/>
    <cellStyle name="Normal 11 2 3 2 2 2 4" xfId="26899"/>
    <cellStyle name="Normal 11 2 3 2 2 2 4 2" xfId="26900"/>
    <cellStyle name="Normal 11 2 3 2 2 2 4 2 2" xfId="26901"/>
    <cellStyle name="Normal 11 2 3 2 2 2 4 3" xfId="26902"/>
    <cellStyle name="Normal 11 2 3 2 2 2 5" xfId="26903"/>
    <cellStyle name="Normal 11 2 3 2 2 2 5 2" xfId="26904"/>
    <cellStyle name="Normal 11 2 3 2 2 2 6" xfId="26905"/>
    <cellStyle name="Normal 11 2 3 2 2 2 7" xfId="26906"/>
    <cellStyle name="Normal 11 2 3 2 2 3" xfId="26907"/>
    <cellStyle name="Normal 11 2 3 2 2 3 2" xfId="26908"/>
    <cellStyle name="Normal 11 2 3 2 2 3 2 2" xfId="26909"/>
    <cellStyle name="Normal 11 2 3 2 2 3 2 2 2" xfId="26910"/>
    <cellStyle name="Normal 11 2 3 2 2 3 2 3" xfId="26911"/>
    <cellStyle name="Normal 11 2 3 2 2 3 3" xfId="26912"/>
    <cellStyle name="Normal 11 2 3 2 2 3 3 2" xfId="26913"/>
    <cellStyle name="Normal 11 2 3 2 2 3 3 2 2" xfId="26914"/>
    <cellStyle name="Normal 11 2 3 2 2 3 3 3" xfId="26915"/>
    <cellStyle name="Normal 11 2 3 2 2 3 4" xfId="26916"/>
    <cellStyle name="Normal 11 2 3 2 2 3 4 2" xfId="26917"/>
    <cellStyle name="Normal 11 2 3 2 2 3 5" xfId="26918"/>
    <cellStyle name="Normal 11 2 3 2 2 4" xfId="26919"/>
    <cellStyle name="Normal 11 2 3 2 2 4 2" xfId="26920"/>
    <cellStyle name="Normal 11 2 3 2 2 4 2 2" xfId="26921"/>
    <cellStyle name="Normal 11 2 3 2 2 4 3" xfId="26922"/>
    <cellStyle name="Normal 11 2 3 2 2 5" xfId="26923"/>
    <cellStyle name="Normal 11 2 3 2 2 5 2" xfId="26924"/>
    <cellStyle name="Normal 11 2 3 2 2 5 2 2" xfId="26925"/>
    <cellStyle name="Normal 11 2 3 2 2 5 3" xfId="26926"/>
    <cellStyle name="Normal 11 2 3 2 2 6" xfId="26927"/>
    <cellStyle name="Normal 11 2 3 2 2 6 2" xfId="26928"/>
    <cellStyle name="Normal 11 2 3 2 2 7" xfId="26929"/>
    <cellStyle name="Normal 11 2 3 2 2 8" xfId="26930"/>
    <cellStyle name="Normal 11 2 3 2 3" xfId="26931"/>
    <cellStyle name="Normal 11 2 3 2 3 2" xfId="26932"/>
    <cellStyle name="Normal 11 2 3 2 3 2 2" xfId="26933"/>
    <cellStyle name="Normal 11 2 3 2 3 2 2 2" xfId="26934"/>
    <cellStyle name="Normal 11 2 3 2 3 2 2 2 2" xfId="26935"/>
    <cellStyle name="Normal 11 2 3 2 3 2 2 3" xfId="26936"/>
    <cellStyle name="Normal 11 2 3 2 3 2 3" xfId="26937"/>
    <cellStyle name="Normal 11 2 3 2 3 2 3 2" xfId="26938"/>
    <cellStyle name="Normal 11 2 3 2 3 2 3 2 2" xfId="26939"/>
    <cellStyle name="Normal 11 2 3 2 3 2 3 3" xfId="26940"/>
    <cellStyle name="Normal 11 2 3 2 3 2 4" xfId="26941"/>
    <cellStyle name="Normal 11 2 3 2 3 2 4 2" xfId="26942"/>
    <cellStyle name="Normal 11 2 3 2 3 2 5" xfId="26943"/>
    <cellStyle name="Normal 11 2 3 2 3 3" xfId="26944"/>
    <cellStyle name="Normal 11 2 3 2 3 3 2" xfId="26945"/>
    <cellStyle name="Normal 11 2 3 2 3 3 2 2" xfId="26946"/>
    <cellStyle name="Normal 11 2 3 2 3 3 3" xfId="26947"/>
    <cellStyle name="Normal 11 2 3 2 3 4" xfId="26948"/>
    <cellStyle name="Normal 11 2 3 2 3 4 2" xfId="26949"/>
    <cellStyle name="Normal 11 2 3 2 3 4 2 2" xfId="26950"/>
    <cellStyle name="Normal 11 2 3 2 3 4 3" xfId="26951"/>
    <cellStyle name="Normal 11 2 3 2 3 5" xfId="26952"/>
    <cellStyle name="Normal 11 2 3 2 3 5 2" xfId="26953"/>
    <cellStyle name="Normal 11 2 3 2 3 6" xfId="26954"/>
    <cellStyle name="Normal 11 2 3 2 3 7" xfId="26955"/>
    <cellStyle name="Normal 11 2 3 2 4" xfId="26956"/>
    <cellStyle name="Normal 11 2 3 2 4 2" xfId="26957"/>
    <cellStyle name="Normal 11 2 3 2 4 2 2" xfId="26958"/>
    <cellStyle name="Normal 11 2 3 2 4 2 2 2" xfId="26959"/>
    <cellStyle name="Normal 11 2 3 2 4 2 3" xfId="26960"/>
    <cellStyle name="Normal 11 2 3 2 4 3" xfId="26961"/>
    <cellStyle name="Normal 11 2 3 2 4 3 2" xfId="26962"/>
    <cellStyle name="Normal 11 2 3 2 4 3 2 2" xfId="26963"/>
    <cellStyle name="Normal 11 2 3 2 4 3 3" xfId="26964"/>
    <cellStyle name="Normal 11 2 3 2 4 4" xfId="26965"/>
    <cellStyle name="Normal 11 2 3 2 4 4 2" xfId="26966"/>
    <cellStyle name="Normal 11 2 3 2 4 5" xfId="26967"/>
    <cellStyle name="Normal 11 2 3 2 5" xfId="26968"/>
    <cellStyle name="Normal 11 2 3 2 5 2" xfId="26969"/>
    <cellStyle name="Normal 11 2 3 2 5 2 2" xfId="26970"/>
    <cellStyle name="Normal 11 2 3 2 5 3" xfId="26971"/>
    <cellStyle name="Normal 11 2 3 2 6" xfId="26972"/>
    <cellStyle name="Normal 11 2 3 2 6 2" xfId="26973"/>
    <cellStyle name="Normal 11 2 3 2 6 2 2" xfId="26974"/>
    <cellStyle name="Normal 11 2 3 2 6 3" xfId="26975"/>
    <cellStyle name="Normal 11 2 3 2 7" xfId="26976"/>
    <cellStyle name="Normal 11 2 3 2 7 2" xfId="26977"/>
    <cellStyle name="Normal 11 2 3 2 8" xfId="26978"/>
    <cellStyle name="Normal 11 2 3 2 9" xfId="26979"/>
    <cellStyle name="Normal 11 2 3 3" xfId="26980"/>
    <cellStyle name="Normal 11 2 3 3 2" xfId="26981"/>
    <cellStyle name="Normal 11 2 3 3 2 2" xfId="26982"/>
    <cellStyle name="Normal 11 2 3 3 2 2 2" xfId="26983"/>
    <cellStyle name="Normal 11 2 3 3 2 2 2 2" xfId="26984"/>
    <cellStyle name="Normal 11 2 3 3 2 2 2 2 2" xfId="26985"/>
    <cellStyle name="Normal 11 2 3 3 2 2 2 3" xfId="26986"/>
    <cellStyle name="Normal 11 2 3 3 2 2 3" xfId="26987"/>
    <cellStyle name="Normal 11 2 3 3 2 2 3 2" xfId="26988"/>
    <cellStyle name="Normal 11 2 3 3 2 2 3 2 2" xfId="26989"/>
    <cellStyle name="Normal 11 2 3 3 2 2 3 3" xfId="26990"/>
    <cellStyle name="Normal 11 2 3 3 2 2 4" xfId="26991"/>
    <cellStyle name="Normal 11 2 3 3 2 2 4 2" xfId="26992"/>
    <cellStyle name="Normal 11 2 3 3 2 2 5" xfId="26993"/>
    <cellStyle name="Normal 11 2 3 3 2 3" xfId="26994"/>
    <cellStyle name="Normal 11 2 3 3 2 3 2" xfId="26995"/>
    <cellStyle name="Normal 11 2 3 3 2 3 2 2" xfId="26996"/>
    <cellStyle name="Normal 11 2 3 3 2 3 3" xfId="26997"/>
    <cellStyle name="Normal 11 2 3 3 2 4" xfId="26998"/>
    <cellStyle name="Normal 11 2 3 3 2 4 2" xfId="26999"/>
    <cellStyle name="Normal 11 2 3 3 2 4 2 2" xfId="27000"/>
    <cellStyle name="Normal 11 2 3 3 2 4 3" xfId="27001"/>
    <cellStyle name="Normal 11 2 3 3 2 5" xfId="27002"/>
    <cellStyle name="Normal 11 2 3 3 2 5 2" xfId="27003"/>
    <cellStyle name="Normal 11 2 3 3 2 6" xfId="27004"/>
    <cellStyle name="Normal 11 2 3 3 2 7" xfId="27005"/>
    <cellStyle name="Normal 11 2 3 3 3" xfId="27006"/>
    <cellStyle name="Normal 11 2 3 3 3 2" xfId="27007"/>
    <cellStyle name="Normal 11 2 3 3 3 2 2" xfId="27008"/>
    <cellStyle name="Normal 11 2 3 3 3 2 2 2" xfId="27009"/>
    <cellStyle name="Normal 11 2 3 3 3 2 3" xfId="27010"/>
    <cellStyle name="Normal 11 2 3 3 3 3" xfId="27011"/>
    <cellStyle name="Normal 11 2 3 3 3 3 2" xfId="27012"/>
    <cellStyle name="Normal 11 2 3 3 3 3 2 2" xfId="27013"/>
    <cellStyle name="Normal 11 2 3 3 3 3 3" xfId="27014"/>
    <cellStyle name="Normal 11 2 3 3 3 4" xfId="27015"/>
    <cellStyle name="Normal 11 2 3 3 3 4 2" xfId="27016"/>
    <cellStyle name="Normal 11 2 3 3 3 5" xfId="27017"/>
    <cellStyle name="Normal 11 2 3 3 4" xfId="27018"/>
    <cellStyle name="Normal 11 2 3 3 4 2" xfId="27019"/>
    <cellStyle name="Normal 11 2 3 3 4 2 2" xfId="27020"/>
    <cellStyle name="Normal 11 2 3 3 4 3" xfId="27021"/>
    <cellStyle name="Normal 11 2 3 3 5" xfId="27022"/>
    <cellStyle name="Normal 11 2 3 3 5 2" xfId="27023"/>
    <cellStyle name="Normal 11 2 3 3 5 2 2" xfId="27024"/>
    <cellStyle name="Normal 11 2 3 3 5 3" xfId="27025"/>
    <cellStyle name="Normal 11 2 3 3 6" xfId="27026"/>
    <cellStyle name="Normal 11 2 3 3 6 2" xfId="27027"/>
    <cellStyle name="Normal 11 2 3 3 7" xfId="27028"/>
    <cellStyle name="Normal 11 2 3 3 8" xfId="27029"/>
    <cellStyle name="Normal 11 2 3 4" xfId="27030"/>
    <cellStyle name="Normal 11 2 3 4 2" xfId="27031"/>
    <cellStyle name="Normal 11 2 3 4 2 2" xfId="27032"/>
    <cellStyle name="Normal 11 2 3 4 2 2 2" xfId="27033"/>
    <cellStyle name="Normal 11 2 3 4 2 2 2 2" xfId="27034"/>
    <cellStyle name="Normal 11 2 3 4 2 2 3" xfId="27035"/>
    <cellStyle name="Normal 11 2 3 4 2 3" xfId="27036"/>
    <cellStyle name="Normal 11 2 3 4 2 3 2" xfId="27037"/>
    <cellStyle name="Normal 11 2 3 4 2 3 2 2" xfId="27038"/>
    <cellStyle name="Normal 11 2 3 4 2 3 3" xfId="27039"/>
    <cellStyle name="Normal 11 2 3 4 2 4" xfId="27040"/>
    <cellStyle name="Normal 11 2 3 4 2 4 2" xfId="27041"/>
    <cellStyle name="Normal 11 2 3 4 2 5" xfId="27042"/>
    <cellStyle name="Normal 11 2 3 4 3" xfId="27043"/>
    <cellStyle name="Normal 11 2 3 4 3 2" xfId="27044"/>
    <cellStyle name="Normal 11 2 3 4 3 2 2" xfId="27045"/>
    <cellStyle name="Normal 11 2 3 4 3 3" xfId="27046"/>
    <cellStyle name="Normal 11 2 3 4 4" xfId="27047"/>
    <cellStyle name="Normal 11 2 3 4 4 2" xfId="27048"/>
    <cellStyle name="Normal 11 2 3 4 4 2 2" xfId="27049"/>
    <cellStyle name="Normal 11 2 3 4 4 3" xfId="27050"/>
    <cellStyle name="Normal 11 2 3 4 5" xfId="27051"/>
    <cellStyle name="Normal 11 2 3 4 5 2" xfId="27052"/>
    <cellStyle name="Normal 11 2 3 4 6" xfId="27053"/>
    <cellStyle name="Normal 11 2 3 4 7" xfId="27054"/>
    <cellStyle name="Normal 11 2 3 5" xfId="27055"/>
    <cellStyle name="Normal 11 2 3 5 2" xfId="27056"/>
    <cellStyle name="Normal 11 2 3 5 2 2" xfId="27057"/>
    <cellStyle name="Normal 11 2 3 5 2 2 2" xfId="27058"/>
    <cellStyle name="Normal 11 2 3 5 2 3" xfId="27059"/>
    <cellStyle name="Normal 11 2 3 5 3" xfId="27060"/>
    <cellStyle name="Normal 11 2 3 5 3 2" xfId="27061"/>
    <cellStyle name="Normal 11 2 3 5 3 2 2" xfId="27062"/>
    <cellStyle name="Normal 11 2 3 5 3 3" xfId="27063"/>
    <cellStyle name="Normal 11 2 3 5 4" xfId="27064"/>
    <cellStyle name="Normal 11 2 3 5 4 2" xfId="27065"/>
    <cellStyle name="Normal 11 2 3 5 5" xfId="27066"/>
    <cellStyle name="Normal 11 2 3 6" xfId="27067"/>
    <cellStyle name="Normal 11 2 3 6 2" xfId="27068"/>
    <cellStyle name="Normal 11 2 3 6 2 2" xfId="27069"/>
    <cellStyle name="Normal 11 2 3 6 3" xfId="27070"/>
    <cellStyle name="Normal 11 2 3 7" xfId="27071"/>
    <cellStyle name="Normal 11 2 3 7 2" xfId="27072"/>
    <cellStyle name="Normal 11 2 3 7 2 2" xfId="27073"/>
    <cellStyle name="Normal 11 2 3 7 3" xfId="27074"/>
    <cellStyle name="Normal 11 2 3 8" xfId="27075"/>
    <cellStyle name="Normal 11 2 3 8 2" xfId="27076"/>
    <cellStyle name="Normal 11 2 3 9" xfId="27077"/>
    <cellStyle name="Normal 11 2 4" xfId="27078"/>
    <cellStyle name="Normal 11 2 4 2" xfId="27079"/>
    <cellStyle name="Normal 11 2 4 2 2" xfId="27080"/>
    <cellStyle name="Normal 11 2 4 2 2 2" xfId="27081"/>
    <cellStyle name="Normal 11 2 4 2 2 2 2" xfId="27082"/>
    <cellStyle name="Normal 11 2 4 2 2 2 2 2" xfId="27083"/>
    <cellStyle name="Normal 11 2 4 2 2 2 2 2 2" xfId="27084"/>
    <cellStyle name="Normal 11 2 4 2 2 2 2 3" xfId="27085"/>
    <cellStyle name="Normal 11 2 4 2 2 2 3" xfId="27086"/>
    <cellStyle name="Normal 11 2 4 2 2 2 3 2" xfId="27087"/>
    <cellStyle name="Normal 11 2 4 2 2 2 3 2 2" xfId="27088"/>
    <cellStyle name="Normal 11 2 4 2 2 2 3 3" xfId="27089"/>
    <cellStyle name="Normal 11 2 4 2 2 2 4" xfId="27090"/>
    <cellStyle name="Normal 11 2 4 2 2 2 4 2" xfId="27091"/>
    <cellStyle name="Normal 11 2 4 2 2 2 5" xfId="27092"/>
    <cellStyle name="Normal 11 2 4 2 2 3" xfId="27093"/>
    <cellStyle name="Normal 11 2 4 2 2 3 2" xfId="27094"/>
    <cellStyle name="Normal 11 2 4 2 2 3 2 2" xfId="27095"/>
    <cellStyle name="Normal 11 2 4 2 2 3 3" xfId="27096"/>
    <cellStyle name="Normal 11 2 4 2 2 4" xfId="27097"/>
    <cellStyle name="Normal 11 2 4 2 2 4 2" xfId="27098"/>
    <cellStyle name="Normal 11 2 4 2 2 4 2 2" xfId="27099"/>
    <cellStyle name="Normal 11 2 4 2 2 4 3" xfId="27100"/>
    <cellStyle name="Normal 11 2 4 2 2 5" xfId="27101"/>
    <cellStyle name="Normal 11 2 4 2 2 5 2" xfId="27102"/>
    <cellStyle name="Normal 11 2 4 2 2 6" xfId="27103"/>
    <cellStyle name="Normal 11 2 4 2 2 7" xfId="27104"/>
    <cellStyle name="Normal 11 2 4 2 3" xfId="27105"/>
    <cellStyle name="Normal 11 2 4 2 3 2" xfId="27106"/>
    <cellStyle name="Normal 11 2 4 2 3 2 2" xfId="27107"/>
    <cellStyle name="Normal 11 2 4 2 3 2 2 2" xfId="27108"/>
    <cellStyle name="Normal 11 2 4 2 3 2 3" xfId="27109"/>
    <cellStyle name="Normal 11 2 4 2 3 3" xfId="27110"/>
    <cellStyle name="Normal 11 2 4 2 3 3 2" xfId="27111"/>
    <cellStyle name="Normal 11 2 4 2 3 3 2 2" xfId="27112"/>
    <cellStyle name="Normal 11 2 4 2 3 3 3" xfId="27113"/>
    <cellStyle name="Normal 11 2 4 2 3 4" xfId="27114"/>
    <cellStyle name="Normal 11 2 4 2 3 4 2" xfId="27115"/>
    <cellStyle name="Normal 11 2 4 2 3 5" xfId="27116"/>
    <cellStyle name="Normal 11 2 4 2 4" xfId="27117"/>
    <cellStyle name="Normal 11 2 4 2 4 2" xfId="27118"/>
    <cellStyle name="Normal 11 2 4 2 4 2 2" xfId="27119"/>
    <cellStyle name="Normal 11 2 4 2 4 3" xfId="27120"/>
    <cellStyle name="Normal 11 2 4 2 5" xfId="27121"/>
    <cellStyle name="Normal 11 2 4 2 5 2" xfId="27122"/>
    <cellStyle name="Normal 11 2 4 2 5 2 2" xfId="27123"/>
    <cellStyle name="Normal 11 2 4 2 5 3" xfId="27124"/>
    <cellStyle name="Normal 11 2 4 2 6" xfId="27125"/>
    <cellStyle name="Normal 11 2 4 2 6 2" xfId="27126"/>
    <cellStyle name="Normal 11 2 4 2 7" xfId="27127"/>
    <cellStyle name="Normal 11 2 4 2 8" xfId="27128"/>
    <cellStyle name="Normal 11 2 4 3" xfId="27129"/>
    <cellStyle name="Normal 11 2 4 3 2" xfId="27130"/>
    <cellStyle name="Normal 11 2 4 3 2 2" xfId="27131"/>
    <cellStyle name="Normal 11 2 4 3 2 2 2" xfId="27132"/>
    <cellStyle name="Normal 11 2 4 3 2 2 2 2" xfId="27133"/>
    <cellStyle name="Normal 11 2 4 3 2 2 3" xfId="27134"/>
    <cellStyle name="Normal 11 2 4 3 2 3" xfId="27135"/>
    <cellStyle name="Normal 11 2 4 3 2 3 2" xfId="27136"/>
    <cellStyle name="Normal 11 2 4 3 2 3 2 2" xfId="27137"/>
    <cellStyle name="Normal 11 2 4 3 2 3 3" xfId="27138"/>
    <cellStyle name="Normal 11 2 4 3 2 4" xfId="27139"/>
    <cellStyle name="Normal 11 2 4 3 2 4 2" xfId="27140"/>
    <cellStyle name="Normal 11 2 4 3 2 5" xfId="27141"/>
    <cellStyle name="Normal 11 2 4 3 3" xfId="27142"/>
    <cellStyle name="Normal 11 2 4 3 3 2" xfId="27143"/>
    <cellStyle name="Normal 11 2 4 3 3 2 2" xfId="27144"/>
    <cellStyle name="Normal 11 2 4 3 3 3" xfId="27145"/>
    <cellStyle name="Normal 11 2 4 3 4" xfId="27146"/>
    <cellStyle name="Normal 11 2 4 3 4 2" xfId="27147"/>
    <cellStyle name="Normal 11 2 4 3 4 2 2" xfId="27148"/>
    <cellStyle name="Normal 11 2 4 3 4 3" xfId="27149"/>
    <cellStyle name="Normal 11 2 4 3 5" xfId="27150"/>
    <cellStyle name="Normal 11 2 4 3 5 2" xfId="27151"/>
    <cellStyle name="Normal 11 2 4 3 6" xfId="27152"/>
    <cellStyle name="Normal 11 2 4 3 7" xfId="27153"/>
    <cellStyle name="Normal 11 2 4 4" xfId="27154"/>
    <cellStyle name="Normal 11 2 4 4 2" xfId="27155"/>
    <cellStyle name="Normal 11 2 4 4 2 2" xfId="27156"/>
    <cellStyle name="Normal 11 2 4 4 2 2 2" xfId="27157"/>
    <cellStyle name="Normal 11 2 4 4 2 3" xfId="27158"/>
    <cellStyle name="Normal 11 2 4 4 3" xfId="27159"/>
    <cellStyle name="Normal 11 2 4 4 3 2" xfId="27160"/>
    <cellStyle name="Normal 11 2 4 4 3 2 2" xfId="27161"/>
    <cellStyle name="Normal 11 2 4 4 3 3" xfId="27162"/>
    <cellStyle name="Normal 11 2 4 4 4" xfId="27163"/>
    <cellStyle name="Normal 11 2 4 4 4 2" xfId="27164"/>
    <cellStyle name="Normal 11 2 4 4 5" xfId="27165"/>
    <cellStyle name="Normal 11 2 4 5" xfId="27166"/>
    <cellStyle name="Normal 11 2 4 5 2" xfId="27167"/>
    <cellStyle name="Normal 11 2 4 5 2 2" xfId="27168"/>
    <cellStyle name="Normal 11 2 4 5 3" xfId="27169"/>
    <cellStyle name="Normal 11 2 4 6" xfId="27170"/>
    <cellStyle name="Normal 11 2 4 6 2" xfId="27171"/>
    <cellStyle name="Normal 11 2 4 6 2 2" xfId="27172"/>
    <cellStyle name="Normal 11 2 4 6 3" xfId="27173"/>
    <cellStyle name="Normal 11 2 4 7" xfId="27174"/>
    <cellStyle name="Normal 11 2 4 7 2" xfId="27175"/>
    <cellStyle name="Normal 11 2 4 8" xfId="27176"/>
    <cellStyle name="Normal 11 2 4 9" xfId="27177"/>
    <cellStyle name="Normal 11 2 5" xfId="27178"/>
    <cellStyle name="Normal 11 2 5 2" xfId="27179"/>
    <cellStyle name="Normal 11 2 5 2 2" xfId="27180"/>
    <cellStyle name="Normal 11 2 5 2 2 2" xfId="27181"/>
    <cellStyle name="Normal 11 2 5 2 2 2 2" xfId="27182"/>
    <cellStyle name="Normal 11 2 5 2 2 2 2 2" xfId="27183"/>
    <cellStyle name="Normal 11 2 5 2 2 2 3" xfId="27184"/>
    <cellStyle name="Normal 11 2 5 2 2 3" xfId="27185"/>
    <cellStyle name="Normal 11 2 5 2 2 3 2" xfId="27186"/>
    <cellStyle name="Normal 11 2 5 2 2 3 2 2" xfId="27187"/>
    <cellStyle name="Normal 11 2 5 2 2 3 3" xfId="27188"/>
    <cellStyle name="Normal 11 2 5 2 2 4" xfId="27189"/>
    <cellStyle name="Normal 11 2 5 2 2 4 2" xfId="27190"/>
    <cellStyle name="Normal 11 2 5 2 2 5" xfId="27191"/>
    <cellStyle name="Normal 11 2 5 2 3" xfId="27192"/>
    <cellStyle name="Normal 11 2 5 2 3 2" xfId="27193"/>
    <cellStyle name="Normal 11 2 5 2 3 2 2" xfId="27194"/>
    <cellStyle name="Normal 11 2 5 2 3 3" xfId="27195"/>
    <cellStyle name="Normal 11 2 5 2 4" xfId="27196"/>
    <cellStyle name="Normal 11 2 5 2 4 2" xfId="27197"/>
    <cellStyle name="Normal 11 2 5 2 4 2 2" xfId="27198"/>
    <cellStyle name="Normal 11 2 5 2 4 3" xfId="27199"/>
    <cellStyle name="Normal 11 2 5 2 5" xfId="27200"/>
    <cellStyle name="Normal 11 2 5 2 5 2" xfId="27201"/>
    <cellStyle name="Normal 11 2 5 2 6" xfId="27202"/>
    <cellStyle name="Normal 11 2 5 2 7" xfId="27203"/>
    <cellStyle name="Normal 11 2 5 3" xfId="27204"/>
    <cellStyle name="Normal 11 2 5 3 2" xfId="27205"/>
    <cellStyle name="Normal 11 2 5 3 2 2" xfId="27206"/>
    <cellStyle name="Normal 11 2 5 3 2 2 2" xfId="27207"/>
    <cellStyle name="Normal 11 2 5 3 2 3" xfId="27208"/>
    <cellStyle name="Normal 11 2 5 3 3" xfId="27209"/>
    <cellStyle name="Normal 11 2 5 3 3 2" xfId="27210"/>
    <cellStyle name="Normal 11 2 5 3 3 2 2" xfId="27211"/>
    <cellStyle name="Normal 11 2 5 3 3 3" xfId="27212"/>
    <cellStyle name="Normal 11 2 5 3 4" xfId="27213"/>
    <cellStyle name="Normal 11 2 5 3 4 2" xfId="27214"/>
    <cellStyle name="Normal 11 2 5 3 5" xfId="27215"/>
    <cellStyle name="Normal 11 2 5 4" xfId="27216"/>
    <cellStyle name="Normal 11 2 5 4 2" xfId="27217"/>
    <cellStyle name="Normal 11 2 5 4 2 2" xfId="27218"/>
    <cellStyle name="Normal 11 2 5 4 3" xfId="27219"/>
    <cellStyle name="Normal 11 2 5 5" xfId="27220"/>
    <cellStyle name="Normal 11 2 5 5 2" xfId="27221"/>
    <cellStyle name="Normal 11 2 5 5 2 2" xfId="27222"/>
    <cellStyle name="Normal 11 2 5 5 3" xfId="27223"/>
    <cellStyle name="Normal 11 2 5 6" xfId="27224"/>
    <cellStyle name="Normal 11 2 5 6 2" xfId="27225"/>
    <cellStyle name="Normal 11 2 5 7" xfId="27226"/>
    <cellStyle name="Normal 11 2 5 8" xfId="27227"/>
    <cellStyle name="Normal 11 2 6" xfId="27228"/>
    <cellStyle name="Normal 11 2 6 2" xfId="27229"/>
    <cellStyle name="Normal 11 2 6 2 2" xfId="27230"/>
    <cellStyle name="Normal 11 2 6 2 2 2" xfId="27231"/>
    <cellStyle name="Normal 11 2 6 2 2 2 2" xfId="27232"/>
    <cellStyle name="Normal 11 2 6 2 2 3" xfId="27233"/>
    <cellStyle name="Normal 11 2 6 2 3" xfId="27234"/>
    <cellStyle name="Normal 11 2 6 2 3 2" xfId="27235"/>
    <cellStyle name="Normal 11 2 6 2 3 2 2" xfId="27236"/>
    <cellStyle name="Normal 11 2 6 2 3 3" xfId="27237"/>
    <cellStyle name="Normal 11 2 6 2 4" xfId="27238"/>
    <cellStyle name="Normal 11 2 6 2 4 2" xfId="27239"/>
    <cellStyle name="Normal 11 2 6 2 5" xfId="27240"/>
    <cellStyle name="Normal 11 2 6 3" xfId="27241"/>
    <cellStyle name="Normal 11 2 6 3 2" xfId="27242"/>
    <cellStyle name="Normal 11 2 6 3 2 2" xfId="27243"/>
    <cellStyle name="Normal 11 2 6 3 3" xfId="27244"/>
    <cellStyle name="Normal 11 2 6 4" xfId="27245"/>
    <cellStyle name="Normal 11 2 6 4 2" xfId="27246"/>
    <cellStyle name="Normal 11 2 6 4 2 2" xfId="27247"/>
    <cellStyle name="Normal 11 2 6 4 3" xfId="27248"/>
    <cellStyle name="Normal 11 2 6 5" xfId="27249"/>
    <cellStyle name="Normal 11 2 6 5 2" xfId="27250"/>
    <cellStyle name="Normal 11 2 6 6" xfId="27251"/>
    <cellStyle name="Normal 11 2 6 7" xfId="27252"/>
    <cellStyle name="Normal 11 2 7" xfId="27253"/>
    <cellStyle name="Normal 11 2 7 2" xfId="27254"/>
    <cellStyle name="Normal 11 2 7 2 2" xfId="27255"/>
    <cellStyle name="Normal 11 2 7 2 2 2" xfId="27256"/>
    <cellStyle name="Normal 11 2 7 2 3" xfId="27257"/>
    <cellStyle name="Normal 11 2 7 3" xfId="27258"/>
    <cellStyle name="Normal 11 2 7 3 2" xfId="27259"/>
    <cellStyle name="Normal 11 2 7 3 2 2" xfId="27260"/>
    <cellStyle name="Normal 11 2 7 3 3" xfId="27261"/>
    <cellStyle name="Normal 11 2 7 4" xfId="27262"/>
    <cellStyle name="Normal 11 2 7 4 2" xfId="27263"/>
    <cellStyle name="Normal 11 2 7 5" xfId="27264"/>
    <cellStyle name="Normal 11 2 8" xfId="27265"/>
    <cellStyle name="Normal 11 2 8 2" xfId="27266"/>
    <cellStyle name="Normal 11 2 8 2 2" xfId="27267"/>
    <cellStyle name="Normal 11 2 8 3" xfId="27268"/>
    <cellStyle name="Normal 11 2 9" xfId="27269"/>
    <cellStyle name="Normal 11 2 9 2" xfId="27270"/>
    <cellStyle name="Normal 11 2 9 2 2" xfId="27271"/>
    <cellStyle name="Normal 11 2 9 3" xfId="27272"/>
    <cellStyle name="Normal 11 3" xfId="27273"/>
    <cellStyle name="Normal 11 3 10" xfId="27274"/>
    <cellStyle name="Normal 11 3 11" xfId="27275"/>
    <cellStyle name="Normal 11 3 2" xfId="27276"/>
    <cellStyle name="Normal 11 3 2 2" xfId="27277"/>
    <cellStyle name="Normal 11 3 2 2 2" xfId="27278"/>
    <cellStyle name="Normal 11 3 2 2 2 2" xfId="27279"/>
    <cellStyle name="Normal 11 3 2 2 2 2 2" xfId="27280"/>
    <cellStyle name="Normal 11 3 2 2 2 2 2 2" xfId="27281"/>
    <cellStyle name="Normal 11 3 2 2 2 2 2 2 2" xfId="27282"/>
    <cellStyle name="Normal 11 3 2 2 2 2 2 3" xfId="27283"/>
    <cellStyle name="Normal 11 3 2 2 2 2 3" xfId="27284"/>
    <cellStyle name="Normal 11 3 2 2 2 2 3 2" xfId="27285"/>
    <cellStyle name="Normal 11 3 2 2 2 2 3 2 2" xfId="27286"/>
    <cellStyle name="Normal 11 3 2 2 2 2 3 3" xfId="27287"/>
    <cellStyle name="Normal 11 3 2 2 2 2 4" xfId="27288"/>
    <cellStyle name="Normal 11 3 2 2 2 2 4 2" xfId="27289"/>
    <cellStyle name="Normal 11 3 2 2 2 2 5" xfId="27290"/>
    <cellStyle name="Normal 11 3 2 2 2 3" xfId="27291"/>
    <cellStyle name="Normal 11 3 2 2 2 3 2" xfId="27292"/>
    <cellStyle name="Normal 11 3 2 2 2 3 2 2" xfId="27293"/>
    <cellStyle name="Normal 11 3 2 2 2 3 3" xfId="27294"/>
    <cellStyle name="Normal 11 3 2 2 2 4" xfId="27295"/>
    <cellStyle name="Normal 11 3 2 2 2 4 2" xfId="27296"/>
    <cellStyle name="Normal 11 3 2 2 2 4 2 2" xfId="27297"/>
    <cellStyle name="Normal 11 3 2 2 2 4 3" xfId="27298"/>
    <cellStyle name="Normal 11 3 2 2 2 5" xfId="27299"/>
    <cellStyle name="Normal 11 3 2 2 2 5 2" xfId="27300"/>
    <cellStyle name="Normal 11 3 2 2 2 6" xfId="27301"/>
    <cellStyle name="Normal 11 3 2 2 2 7" xfId="27302"/>
    <cellStyle name="Normal 11 3 2 2 3" xfId="27303"/>
    <cellStyle name="Normal 11 3 2 2 3 2" xfId="27304"/>
    <cellStyle name="Normal 11 3 2 2 3 2 2" xfId="27305"/>
    <cellStyle name="Normal 11 3 2 2 3 2 2 2" xfId="27306"/>
    <cellStyle name="Normal 11 3 2 2 3 2 3" xfId="27307"/>
    <cellStyle name="Normal 11 3 2 2 3 3" xfId="27308"/>
    <cellStyle name="Normal 11 3 2 2 3 3 2" xfId="27309"/>
    <cellStyle name="Normal 11 3 2 2 3 3 2 2" xfId="27310"/>
    <cellStyle name="Normal 11 3 2 2 3 3 3" xfId="27311"/>
    <cellStyle name="Normal 11 3 2 2 3 4" xfId="27312"/>
    <cellStyle name="Normal 11 3 2 2 3 4 2" xfId="27313"/>
    <cellStyle name="Normal 11 3 2 2 3 5" xfId="27314"/>
    <cellStyle name="Normal 11 3 2 2 4" xfId="27315"/>
    <cellStyle name="Normal 11 3 2 2 4 2" xfId="27316"/>
    <cellStyle name="Normal 11 3 2 2 4 2 2" xfId="27317"/>
    <cellStyle name="Normal 11 3 2 2 4 3" xfId="27318"/>
    <cellStyle name="Normal 11 3 2 2 5" xfId="27319"/>
    <cellStyle name="Normal 11 3 2 2 5 2" xfId="27320"/>
    <cellStyle name="Normal 11 3 2 2 5 2 2" xfId="27321"/>
    <cellStyle name="Normal 11 3 2 2 5 3" xfId="27322"/>
    <cellStyle name="Normal 11 3 2 2 6" xfId="27323"/>
    <cellStyle name="Normal 11 3 2 2 6 2" xfId="27324"/>
    <cellStyle name="Normal 11 3 2 2 7" xfId="27325"/>
    <cellStyle name="Normal 11 3 2 2 8" xfId="27326"/>
    <cellStyle name="Normal 11 3 2 3" xfId="27327"/>
    <cellStyle name="Normal 11 3 2 3 2" xfId="27328"/>
    <cellStyle name="Normal 11 3 2 3 2 2" xfId="27329"/>
    <cellStyle name="Normal 11 3 2 3 2 2 2" xfId="27330"/>
    <cellStyle name="Normal 11 3 2 3 2 2 2 2" xfId="27331"/>
    <cellStyle name="Normal 11 3 2 3 2 2 3" xfId="27332"/>
    <cellStyle name="Normal 11 3 2 3 2 3" xfId="27333"/>
    <cellStyle name="Normal 11 3 2 3 2 3 2" xfId="27334"/>
    <cellStyle name="Normal 11 3 2 3 2 3 2 2" xfId="27335"/>
    <cellStyle name="Normal 11 3 2 3 2 3 3" xfId="27336"/>
    <cellStyle name="Normal 11 3 2 3 2 4" xfId="27337"/>
    <cellStyle name="Normal 11 3 2 3 2 4 2" xfId="27338"/>
    <cellStyle name="Normal 11 3 2 3 2 5" xfId="27339"/>
    <cellStyle name="Normal 11 3 2 3 3" xfId="27340"/>
    <cellStyle name="Normal 11 3 2 3 3 2" xfId="27341"/>
    <cellStyle name="Normal 11 3 2 3 3 2 2" xfId="27342"/>
    <cellStyle name="Normal 11 3 2 3 3 3" xfId="27343"/>
    <cellStyle name="Normal 11 3 2 3 4" xfId="27344"/>
    <cellStyle name="Normal 11 3 2 3 4 2" xfId="27345"/>
    <cellStyle name="Normal 11 3 2 3 4 2 2" xfId="27346"/>
    <cellStyle name="Normal 11 3 2 3 4 3" xfId="27347"/>
    <cellStyle name="Normal 11 3 2 3 5" xfId="27348"/>
    <cellStyle name="Normal 11 3 2 3 5 2" xfId="27349"/>
    <cellStyle name="Normal 11 3 2 3 6" xfId="27350"/>
    <cellStyle name="Normal 11 3 2 3 7" xfId="27351"/>
    <cellStyle name="Normal 11 3 2 4" xfId="27352"/>
    <cellStyle name="Normal 11 3 2 4 2" xfId="27353"/>
    <cellStyle name="Normal 11 3 2 4 2 2" xfId="27354"/>
    <cellStyle name="Normal 11 3 2 4 2 2 2" xfId="27355"/>
    <cellStyle name="Normal 11 3 2 4 2 3" xfId="27356"/>
    <cellStyle name="Normal 11 3 2 4 3" xfId="27357"/>
    <cellStyle name="Normal 11 3 2 4 3 2" xfId="27358"/>
    <cellStyle name="Normal 11 3 2 4 3 2 2" xfId="27359"/>
    <cellStyle name="Normal 11 3 2 4 3 3" xfId="27360"/>
    <cellStyle name="Normal 11 3 2 4 4" xfId="27361"/>
    <cellStyle name="Normal 11 3 2 4 4 2" xfId="27362"/>
    <cellStyle name="Normal 11 3 2 4 5" xfId="27363"/>
    <cellStyle name="Normal 11 3 2 5" xfId="27364"/>
    <cellStyle name="Normal 11 3 2 5 2" xfId="27365"/>
    <cellStyle name="Normal 11 3 2 5 2 2" xfId="27366"/>
    <cellStyle name="Normal 11 3 2 5 3" xfId="27367"/>
    <cellStyle name="Normal 11 3 2 6" xfId="27368"/>
    <cellStyle name="Normal 11 3 2 6 2" xfId="27369"/>
    <cellStyle name="Normal 11 3 2 6 2 2" xfId="27370"/>
    <cellStyle name="Normal 11 3 2 6 3" xfId="27371"/>
    <cellStyle name="Normal 11 3 2 7" xfId="27372"/>
    <cellStyle name="Normal 11 3 2 7 2" xfId="27373"/>
    <cellStyle name="Normal 11 3 2 8" xfId="27374"/>
    <cellStyle name="Normal 11 3 2 9" xfId="27375"/>
    <cellStyle name="Normal 11 3 3" xfId="27376"/>
    <cellStyle name="Normal 11 3 3 2" xfId="27377"/>
    <cellStyle name="Normal 11 3 3 2 2" xfId="27378"/>
    <cellStyle name="Normal 11 3 3 2 2 2" xfId="27379"/>
    <cellStyle name="Normal 11 3 3 2 2 2 2" xfId="27380"/>
    <cellStyle name="Normal 11 3 3 2 2 2 2 2" xfId="27381"/>
    <cellStyle name="Normal 11 3 3 2 2 2 3" xfId="27382"/>
    <cellStyle name="Normal 11 3 3 2 2 3" xfId="27383"/>
    <cellStyle name="Normal 11 3 3 2 2 3 2" xfId="27384"/>
    <cellStyle name="Normal 11 3 3 2 2 3 2 2" xfId="27385"/>
    <cellStyle name="Normal 11 3 3 2 2 3 3" xfId="27386"/>
    <cellStyle name="Normal 11 3 3 2 2 4" xfId="27387"/>
    <cellStyle name="Normal 11 3 3 2 2 4 2" xfId="27388"/>
    <cellStyle name="Normal 11 3 3 2 2 5" xfId="27389"/>
    <cellStyle name="Normal 11 3 3 2 3" xfId="27390"/>
    <cellStyle name="Normal 11 3 3 2 3 2" xfId="27391"/>
    <cellStyle name="Normal 11 3 3 2 3 2 2" xfId="27392"/>
    <cellStyle name="Normal 11 3 3 2 3 3" xfId="27393"/>
    <cellStyle name="Normal 11 3 3 2 4" xfId="27394"/>
    <cellStyle name="Normal 11 3 3 2 4 2" xfId="27395"/>
    <cellStyle name="Normal 11 3 3 2 4 2 2" xfId="27396"/>
    <cellStyle name="Normal 11 3 3 2 4 3" xfId="27397"/>
    <cellStyle name="Normal 11 3 3 2 5" xfId="27398"/>
    <cellStyle name="Normal 11 3 3 2 5 2" xfId="27399"/>
    <cellStyle name="Normal 11 3 3 2 6" xfId="27400"/>
    <cellStyle name="Normal 11 3 3 2 7" xfId="27401"/>
    <cellStyle name="Normal 11 3 3 3" xfId="27402"/>
    <cellStyle name="Normal 11 3 3 3 2" xfId="27403"/>
    <cellStyle name="Normal 11 3 3 3 2 2" xfId="27404"/>
    <cellStyle name="Normal 11 3 3 3 2 2 2" xfId="27405"/>
    <cellStyle name="Normal 11 3 3 3 2 3" xfId="27406"/>
    <cellStyle name="Normal 11 3 3 3 3" xfId="27407"/>
    <cellStyle name="Normal 11 3 3 3 3 2" xfId="27408"/>
    <cellStyle name="Normal 11 3 3 3 3 2 2" xfId="27409"/>
    <cellStyle name="Normal 11 3 3 3 3 3" xfId="27410"/>
    <cellStyle name="Normal 11 3 3 3 4" xfId="27411"/>
    <cellStyle name="Normal 11 3 3 3 4 2" xfId="27412"/>
    <cellStyle name="Normal 11 3 3 3 5" xfId="27413"/>
    <cellStyle name="Normal 11 3 3 4" xfId="27414"/>
    <cellStyle name="Normal 11 3 3 4 2" xfId="27415"/>
    <cellStyle name="Normal 11 3 3 4 2 2" xfId="27416"/>
    <cellStyle name="Normal 11 3 3 4 3" xfId="27417"/>
    <cellStyle name="Normal 11 3 3 5" xfId="27418"/>
    <cellStyle name="Normal 11 3 3 5 2" xfId="27419"/>
    <cellStyle name="Normal 11 3 3 5 2 2" xfId="27420"/>
    <cellStyle name="Normal 11 3 3 5 3" xfId="27421"/>
    <cellStyle name="Normal 11 3 3 6" xfId="27422"/>
    <cellStyle name="Normal 11 3 3 6 2" xfId="27423"/>
    <cellStyle name="Normal 11 3 3 7" xfId="27424"/>
    <cellStyle name="Normal 11 3 3 8" xfId="27425"/>
    <cellStyle name="Normal 11 3 4" xfId="27426"/>
    <cellStyle name="Normal 11 3 4 2" xfId="27427"/>
    <cellStyle name="Normal 11 3 4 2 2" xfId="27428"/>
    <cellStyle name="Normal 11 3 4 2 2 2" xfId="27429"/>
    <cellStyle name="Normal 11 3 4 2 2 2 2" xfId="27430"/>
    <cellStyle name="Normal 11 3 4 2 2 3" xfId="27431"/>
    <cellStyle name="Normal 11 3 4 2 3" xfId="27432"/>
    <cellStyle name="Normal 11 3 4 2 3 2" xfId="27433"/>
    <cellStyle name="Normal 11 3 4 2 3 2 2" xfId="27434"/>
    <cellStyle name="Normal 11 3 4 2 3 3" xfId="27435"/>
    <cellStyle name="Normal 11 3 4 2 4" xfId="27436"/>
    <cellStyle name="Normal 11 3 4 2 4 2" xfId="27437"/>
    <cellStyle name="Normal 11 3 4 2 5" xfId="27438"/>
    <cellStyle name="Normal 11 3 4 3" xfId="27439"/>
    <cellStyle name="Normal 11 3 4 3 2" xfId="27440"/>
    <cellStyle name="Normal 11 3 4 3 2 2" xfId="27441"/>
    <cellStyle name="Normal 11 3 4 3 3" xfId="27442"/>
    <cellStyle name="Normal 11 3 4 4" xfId="27443"/>
    <cellStyle name="Normal 11 3 4 4 2" xfId="27444"/>
    <cellStyle name="Normal 11 3 4 4 2 2" xfId="27445"/>
    <cellStyle name="Normal 11 3 4 4 3" xfId="27446"/>
    <cellStyle name="Normal 11 3 4 5" xfId="27447"/>
    <cellStyle name="Normal 11 3 4 5 2" xfId="27448"/>
    <cellStyle name="Normal 11 3 4 6" xfId="27449"/>
    <cellStyle name="Normal 11 3 4 7" xfId="27450"/>
    <cellStyle name="Normal 11 3 5" xfId="27451"/>
    <cellStyle name="Normal 11 3 5 2" xfId="27452"/>
    <cellStyle name="Normal 11 3 5 2 2" xfId="27453"/>
    <cellStyle name="Normal 11 3 5 2 2 2" xfId="27454"/>
    <cellStyle name="Normal 11 3 5 2 3" xfId="27455"/>
    <cellStyle name="Normal 11 3 5 3" xfId="27456"/>
    <cellStyle name="Normal 11 3 5 3 2" xfId="27457"/>
    <cellStyle name="Normal 11 3 5 3 2 2" xfId="27458"/>
    <cellStyle name="Normal 11 3 5 3 3" xfId="27459"/>
    <cellStyle name="Normal 11 3 5 4" xfId="27460"/>
    <cellStyle name="Normal 11 3 5 4 2" xfId="27461"/>
    <cellStyle name="Normal 11 3 5 5" xfId="27462"/>
    <cellStyle name="Normal 11 3 6" xfId="27463"/>
    <cellStyle name="Normal 11 3 6 2" xfId="27464"/>
    <cellStyle name="Normal 11 3 6 2 2" xfId="27465"/>
    <cellStyle name="Normal 11 3 6 3" xfId="27466"/>
    <cellStyle name="Normal 11 3 7" xfId="27467"/>
    <cellStyle name="Normal 11 3 7 2" xfId="27468"/>
    <cellStyle name="Normal 11 3 7 2 2" xfId="27469"/>
    <cellStyle name="Normal 11 3 7 3" xfId="27470"/>
    <cellStyle name="Normal 11 3 8" xfId="27471"/>
    <cellStyle name="Normal 11 3 8 2" xfId="27472"/>
    <cellStyle name="Normal 11 3 9" xfId="27473"/>
    <cellStyle name="Normal 11 4" xfId="27474"/>
    <cellStyle name="Normal 11 4 10" xfId="27475"/>
    <cellStyle name="Normal 11 4 2" xfId="27476"/>
    <cellStyle name="Normal 11 4 2 2" xfId="27477"/>
    <cellStyle name="Normal 11 4 2 2 2" xfId="27478"/>
    <cellStyle name="Normal 11 4 2 2 2 2" xfId="27479"/>
    <cellStyle name="Normal 11 4 2 2 2 2 2" xfId="27480"/>
    <cellStyle name="Normal 11 4 2 2 2 2 2 2" xfId="27481"/>
    <cellStyle name="Normal 11 4 2 2 2 2 2 2 2" xfId="27482"/>
    <cellStyle name="Normal 11 4 2 2 2 2 2 3" xfId="27483"/>
    <cellStyle name="Normal 11 4 2 2 2 2 3" xfId="27484"/>
    <cellStyle name="Normal 11 4 2 2 2 2 3 2" xfId="27485"/>
    <cellStyle name="Normal 11 4 2 2 2 2 3 2 2" xfId="27486"/>
    <cellStyle name="Normal 11 4 2 2 2 2 3 3" xfId="27487"/>
    <cellStyle name="Normal 11 4 2 2 2 2 4" xfId="27488"/>
    <cellStyle name="Normal 11 4 2 2 2 2 4 2" xfId="27489"/>
    <cellStyle name="Normal 11 4 2 2 2 2 5" xfId="27490"/>
    <cellStyle name="Normal 11 4 2 2 2 3" xfId="27491"/>
    <cellStyle name="Normal 11 4 2 2 2 3 2" xfId="27492"/>
    <cellStyle name="Normal 11 4 2 2 2 3 2 2" xfId="27493"/>
    <cellStyle name="Normal 11 4 2 2 2 3 3" xfId="27494"/>
    <cellStyle name="Normal 11 4 2 2 2 4" xfId="27495"/>
    <cellStyle name="Normal 11 4 2 2 2 4 2" xfId="27496"/>
    <cellStyle name="Normal 11 4 2 2 2 4 2 2" xfId="27497"/>
    <cellStyle name="Normal 11 4 2 2 2 4 3" xfId="27498"/>
    <cellStyle name="Normal 11 4 2 2 2 5" xfId="27499"/>
    <cellStyle name="Normal 11 4 2 2 2 5 2" xfId="27500"/>
    <cellStyle name="Normal 11 4 2 2 2 6" xfId="27501"/>
    <cellStyle name="Normal 11 4 2 2 2 7" xfId="27502"/>
    <cellStyle name="Normal 11 4 2 2 3" xfId="27503"/>
    <cellStyle name="Normal 11 4 2 2 3 2" xfId="27504"/>
    <cellStyle name="Normal 11 4 2 2 3 2 2" xfId="27505"/>
    <cellStyle name="Normal 11 4 2 2 3 2 2 2" xfId="27506"/>
    <cellStyle name="Normal 11 4 2 2 3 2 3" xfId="27507"/>
    <cellStyle name="Normal 11 4 2 2 3 3" xfId="27508"/>
    <cellStyle name="Normal 11 4 2 2 3 3 2" xfId="27509"/>
    <cellStyle name="Normal 11 4 2 2 3 3 2 2" xfId="27510"/>
    <cellStyle name="Normal 11 4 2 2 3 3 3" xfId="27511"/>
    <cellStyle name="Normal 11 4 2 2 3 4" xfId="27512"/>
    <cellStyle name="Normal 11 4 2 2 3 4 2" xfId="27513"/>
    <cellStyle name="Normal 11 4 2 2 3 5" xfId="27514"/>
    <cellStyle name="Normal 11 4 2 2 4" xfId="27515"/>
    <cellStyle name="Normal 11 4 2 2 4 2" xfId="27516"/>
    <cellStyle name="Normal 11 4 2 2 4 2 2" xfId="27517"/>
    <cellStyle name="Normal 11 4 2 2 4 3" xfId="27518"/>
    <cellStyle name="Normal 11 4 2 2 5" xfId="27519"/>
    <cellStyle name="Normal 11 4 2 2 5 2" xfId="27520"/>
    <cellStyle name="Normal 11 4 2 2 5 2 2" xfId="27521"/>
    <cellStyle name="Normal 11 4 2 2 5 3" xfId="27522"/>
    <cellStyle name="Normal 11 4 2 2 6" xfId="27523"/>
    <cellStyle name="Normal 11 4 2 2 6 2" xfId="27524"/>
    <cellStyle name="Normal 11 4 2 2 7" xfId="27525"/>
    <cellStyle name="Normal 11 4 2 2 8" xfId="27526"/>
    <cellStyle name="Normal 11 4 2 3" xfId="27527"/>
    <cellStyle name="Normal 11 4 2 3 2" xfId="27528"/>
    <cellStyle name="Normal 11 4 2 3 2 2" xfId="27529"/>
    <cellStyle name="Normal 11 4 2 3 2 2 2" xfId="27530"/>
    <cellStyle name="Normal 11 4 2 3 2 2 2 2" xfId="27531"/>
    <cellStyle name="Normal 11 4 2 3 2 2 3" xfId="27532"/>
    <cellStyle name="Normal 11 4 2 3 2 3" xfId="27533"/>
    <cellStyle name="Normal 11 4 2 3 2 3 2" xfId="27534"/>
    <cellStyle name="Normal 11 4 2 3 2 3 2 2" xfId="27535"/>
    <cellStyle name="Normal 11 4 2 3 2 3 3" xfId="27536"/>
    <cellStyle name="Normal 11 4 2 3 2 4" xfId="27537"/>
    <cellStyle name="Normal 11 4 2 3 2 4 2" xfId="27538"/>
    <cellStyle name="Normal 11 4 2 3 2 5" xfId="27539"/>
    <cellStyle name="Normal 11 4 2 3 3" xfId="27540"/>
    <cellStyle name="Normal 11 4 2 3 3 2" xfId="27541"/>
    <cellStyle name="Normal 11 4 2 3 3 2 2" xfId="27542"/>
    <cellStyle name="Normal 11 4 2 3 3 3" xfId="27543"/>
    <cellStyle name="Normal 11 4 2 3 4" xfId="27544"/>
    <cellStyle name="Normal 11 4 2 3 4 2" xfId="27545"/>
    <cellStyle name="Normal 11 4 2 3 4 2 2" xfId="27546"/>
    <cellStyle name="Normal 11 4 2 3 4 3" xfId="27547"/>
    <cellStyle name="Normal 11 4 2 3 5" xfId="27548"/>
    <cellStyle name="Normal 11 4 2 3 5 2" xfId="27549"/>
    <cellStyle name="Normal 11 4 2 3 6" xfId="27550"/>
    <cellStyle name="Normal 11 4 2 3 7" xfId="27551"/>
    <cellStyle name="Normal 11 4 2 4" xfId="27552"/>
    <cellStyle name="Normal 11 4 2 4 2" xfId="27553"/>
    <cellStyle name="Normal 11 4 2 4 2 2" xfId="27554"/>
    <cellStyle name="Normal 11 4 2 4 2 2 2" xfId="27555"/>
    <cellStyle name="Normal 11 4 2 4 2 3" xfId="27556"/>
    <cellStyle name="Normal 11 4 2 4 3" xfId="27557"/>
    <cellStyle name="Normal 11 4 2 4 3 2" xfId="27558"/>
    <cellStyle name="Normal 11 4 2 4 3 2 2" xfId="27559"/>
    <cellStyle name="Normal 11 4 2 4 3 3" xfId="27560"/>
    <cellStyle name="Normal 11 4 2 4 4" xfId="27561"/>
    <cellStyle name="Normal 11 4 2 4 4 2" xfId="27562"/>
    <cellStyle name="Normal 11 4 2 4 5" xfId="27563"/>
    <cellStyle name="Normal 11 4 2 5" xfId="27564"/>
    <cellStyle name="Normal 11 4 2 5 2" xfId="27565"/>
    <cellStyle name="Normal 11 4 2 5 2 2" xfId="27566"/>
    <cellStyle name="Normal 11 4 2 5 3" xfId="27567"/>
    <cellStyle name="Normal 11 4 2 6" xfId="27568"/>
    <cellStyle name="Normal 11 4 2 6 2" xfId="27569"/>
    <cellStyle name="Normal 11 4 2 6 2 2" xfId="27570"/>
    <cellStyle name="Normal 11 4 2 6 3" xfId="27571"/>
    <cellStyle name="Normal 11 4 2 7" xfId="27572"/>
    <cellStyle name="Normal 11 4 2 7 2" xfId="27573"/>
    <cellStyle name="Normal 11 4 2 8" xfId="27574"/>
    <cellStyle name="Normal 11 4 2 9" xfId="27575"/>
    <cellStyle name="Normal 11 4 3" xfId="27576"/>
    <cellStyle name="Normal 11 4 3 2" xfId="27577"/>
    <cellStyle name="Normal 11 4 3 2 2" xfId="27578"/>
    <cellStyle name="Normal 11 4 3 2 2 2" xfId="27579"/>
    <cellStyle name="Normal 11 4 3 2 2 2 2" xfId="27580"/>
    <cellStyle name="Normal 11 4 3 2 2 2 2 2" xfId="27581"/>
    <cellStyle name="Normal 11 4 3 2 2 2 3" xfId="27582"/>
    <cellStyle name="Normal 11 4 3 2 2 3" xfId="27583"/>
    <cellStyle name="Normal 11 4 3 2 2 3 2" xfId="27584"/>
    <cellStyle name="Normal 11 4 3 2 2 3 2 2" xfId="27585"/>
    <cellStyle name="Normal 11 4 3 2 2 3 3" xfId="27586"/>
    <cellStyle name="Normal 11 4 3 2 2 4" xfId="27587"/>
    <cellStyle name="Normal 11 4 3 2 2 4 2" xfId="27588"/>
    <cellStyle name="Normal 11 4 3 2 2 5" xfId="27589"/>
    <cellStyle name="Normal 11 4 3 2 3" xfId="27590"/>
    <cellStyle name="Normal 11 4 3 2 3 2" xfId="27591"/>
    <cellStyle name="Normal 11 4 3 2 3 2 2" xfId="27592"/>
    <cellStyle name="Normal 11 4 3 2 3 3" xfId="27593"/>
    <cellStyle name="Normal 11 4 3 2 4" xfId="27594"/>
    <cellStyle name="Normal 11 4 3 2 4 2" xfId="27595"/>
    <cellStyle name="Normal 11 4 3 2 4 2 2" xfId="27596"/>
    <cellStyle name="Normal 11 4 3 2 4 3" xfId="27597"/>
    <cellStyle name="Normal 11 4 3 2 5" xfId="27598"/>
    <cellStyle name="Normal 11 4 3 2 5 2" xfId="27599"/>
    <cellStyle name="Normal 11 4 3 2 6" xfId="27600"/>
    <cellStyle name="Normal 11 4 3 2 7" xfId="27601"/>
    <cellStyle name="Normal 11 4 3 3" xfId="27602"/>
    <cellStyle name="Normal 11 4 3 3 2" xfId="27603"/>
    <cellStyle name="Normal 11 4 3 3 2 2" xfId="27604"/>
    <cellStyle name="Normal 11 4 3 3 2 2 2" xfId="27605"/>
    <cellStyle name="Normal 11 4 3 3 2 3" xfId="27606"/>
    <cellStyle name="Normal 11 4 3 3 3" xfId="27607"/>
    <cellStyle name="Normal 11 4 3 3 3 2" xfId="27608"/>
    <cellStyle name="Normal 11 4 3 3 3 2 2" xfId="27609"/>
    <cellStyle name="Normal 11 4 3 3 3 3" xfId="27610"/>
    <cellStyle name="Normal 11 4 3 3 4" xfId="27611"/>
    <cellStyle name="Normal 11 4 3 3 4 2" xfId="27612"/>
    <cellStyle name="Normal 11 4 3 3 5" xfId="27613"/>
    <cellStyle name="Normal 11 4 3 4" xfId="27614"/>
    <cellStyle name="Normal 11 4 3 4 2" xfId="27615"/>
    <cellStyle name="Normal 11 4 3 4 2 2" xfId="27616"/>
    <cellStyle name="Normal 11 4 3 4 3" xfId="27617"/>
    <cellStyle name="Normal 11 4 3 5" xfId="27618"/>
    <cellStyle name="Normal 11 4 3 5 2" xfId="27619"/>
    <cellStyle name="Normal 11 4 3 5 2 2" xfId="27620"/>
    <cellStyle name="Normal 11 4 3 5 3" xfId="27621"/>
    <cellStyle name="Normal 11 4 3 6" xfId="27622"/>
    <cellStyle name="Normal 11 4 3 6 2" xfId="27623"/>
    <cellStyle name="Normal 11 4 3 7" xfId="27624"/>
    <cellStyle name="Normal 11 4 3 8" xfId="27625"/>
    <cellStyle name="Normal 11 4 4" xfId="27626"/>
    <cellStyle name="Normal 11 4 4 2" xfId="27627"/>
    <cellStyle name="Normal 11 4 4 2 2" xfId="27628"/>
    <cellStyle name="Normal 11 4 4 2 2 2" xfId="27629"/>
    <cellStyle name="Normal 11 4 4 2 2 2 2" xfId="27630"/>
    <cellStyle name="Normal 11 4 4 2 2 3" xfId="27631"/>
    <cellStyle name="Normal 11 4 4 2 3" xfId="27632"/>
    <cellStyle name="Normal 11 4 4 2 3 2" xfId="27633"/>
    <cellStyle name="Normal 11 4 4 2 3 2 2" xfId="27634"/>
    <cellStyle name="Normal 11 4 4 2 3 3" xfId="27635"/>
    <cellStyle name="Normal 11 4 4 2 4" xfId="27636"/>
    <cellStyle name="Normal 11 4 4 2 4 2" xfId="27637"/>
    <cellStyle name="Normal 11 4 4 2 5" xfId="27638"/>
    <cellStyle name="Normal 11 4 4 3" xfId="27639"/>
    <cellStyle name="Normal 11 4 4 3 2" xfId="27640"/>
    <cellStyle name="Normal 11 4 4 3 2 2" xfId="27641"/>
    <cellStyle name="Normal 11 4 4 3 3" xfId="27642"/>
    <cellStyle name="Normal 11 4 4 4" xfId="27643"/>
    <cellStyle name="Normal 11 4 4 4 2" xfId="27644"/>
    <cellStyle name="Normal 11 4 4 4 2 2" xfId="27645"/>
    <cellStyle name="Normal 11 4 4 4 3" xfId="27646"/>
    <cellStyle name="Normal 11 4 4 5" xfId="27647"/>
    <cellStyle name="Normal 11 4 4 5 2" xfId="27648"/>
    <cellStyle name="Normal 11 4 4 6" xfId="27649"/>
    <cellStyle name="Normal 11 4 4 7" xfId="27650"/>
    <cellStyle name="Normal 11 4 5" xfId="27651"/>
    <cellStyle name="Normal 11 4 5 2" xfId="27652"/>
    <cellStyle name="Normal 11 4 5 2 2" xfId="27653"/>
    <cellStyle name="Normal 11 4 5 2 2 2" xfId="27654"/>
    <cellStyle name="Normal 11 4 5 2 3" xfId="27655"/>
    <cellStyle name="Normal 11 4 5 3" xfId="27656"/>
    <cellStyle name="Normal 11 4 5 3 2" xfId="27657"/>
    <cellStyle name="Normal 11 4 5 3 2 2" xfId="27658"/>
    <cellStyle name="Normal 11 4 5 3 3" xfId="27659"/>
    <cellStyle name="Normal 11 4 5 4" xfId="27660"/>
    <cellStyle name="Normal 11 4 5 4 2" xfId="27661"/>
    <cellStyle name="Normal 11 4 5 5" xfId="27662"/>
    <cellStyle name="Normal 11 4 6" xfId="27663"/>
    <cellStyle name="Normal 11 4 6 2" xfId="27664"/>
    <cellStyle name="Normal 11 4 6 2 2" xfId="27665"/>
    <cellStyle name="Normal 11 4 6 3" xfId="27666"/>
    <cellStyle name="Normal 11 4 7" xfId="27667"/>
    <cellStyle name="Normal 11 4 7 2" xfId="27668"/>
    <cellStyle name="Normal 11 4 7 2 2" xfId="27669"/>
    <cellStyle name="Normal 11 4 7 3" xfId="27670"/>
    <cellStyle name="Normal 11 4 8" xfId="27671"/>
    <cellStyle name="Normal 11 4 8 2" xfId="27672"/>
    <cellStyle name="Normal 11 4 9" xfId="27673"/>
    <cellStyle name="Normal 11 5" xfId="27674"/>
    <cellStyle name="Normal 11 5 2" xfId="27675"/>
    <cellStyle name="Normal 11 5 2 2" xfId="27676"/>
    <cellStyle name="Normal 11 5 2 2 2" xfId="27677"/>
    <cellStyle name="Normal 11 5 2 2 2 2" xfId="27678"/>
    <cellStyle name="Normal 11 5 2 2 2 2 2" xfId="27679"/>
    <cellStyle name="Normal 11 5 2 2 2 2 2 2" xfId="27680"/>
    <cellStyle name="Normal 11 5 2 2 2 2 3" xfId="27681"/>
    <cellStyle name="Normal 11 5 2 2 2 3" xfId="27682"/>
    <cellStyle name="Normal 11 5 2 2 2 3 2" xfId="27683"/>
    <cellStyle name="Normal 11 5 2 2 2 3 2 2" xfId="27684"/>
    <cellStyle name="Normal 11 5 2 2 2 3 3" xfId="27685"/>
    <cellStyle name="Normal 11 5 2 2 2 4" xfId="27686"/>
    <cellStyle name="Normal 11 5 2 2 2 4 2" xfId="27687"/>
    <cellStyle name="Normal 11 5 2 2 2 5" xfId="27688"/>
    <cellStyle name="Normal 11 5 2 2 3" xfId="27689"/>
    <cellStyle name="Normal 11 5 2 2 3 2" xfId="27690"/>
    <cellStyle name="Normal 11 5 2 2 3 2 2" xfId="27691"/>
    <cellStyle name="Normal 11 5 2 2 3 3" xfId="27692"/>
    <cellStyle name="Normal 11 5 2 2 4" xfId="27693"/>
    <cellStyle name="Normal 11 5 2 2 4 2" xfId="27694"/>
    <cellStyle name="Normal 11 5 2 2 4 2 2" xfId="27695"/>
    <cellStyle name="Normal 11 5 2 2 4 3" xfId="27696"/>
    <cellStyle name="Normal 11 5 2 2 5" xfId="27697"/>
    <cellStyle name="Normal 11 5 2 2 5 2" xfId="27698"/>
    <cellStyle name="Normal 11 5 2 2 6" xfId="27699"/>
    <cellStyle name="Normal 11 5 2 2 7" xfId="27700"/>
    <cellStyle name="Normal 11 5 2 3" xfId="27701"/>
    <cellStyle name="Normal 11 5 2 3 2" xfId="27702"/>
    <cellStyle name="Normal 11 5 2 3 2 2" xfId="27703"/>
    <cellStyle name="Normal 11 5 2 3 2 2 2" xfId="27704"/>
    <cellStyle name="Normal 11 5 2 3 2 3" xfId="27705"/>
    <cellStyle name="Normal 11 5 2 3 3" xfId="27706"/>
    <cellStyle name="Normal 11 5 2 3 3 2" xfId="27707"/>
    <cellStyle name="Normal 11 5 2 3 3 2 2" xfId="27708"/>
    <cellStyle name="Normal 11 5 2 3 3 3" xfId="27709"/>
    <cellStyle name="Normal 11 5 2 3 4" xfId="27710"/>
    <cellStyle name="Normal 11 5 2 3 4 2" xfId="27711"/>
    <cellStyle name="Normal 11 5 2 3 5" xfId="27712"/>
    <cellStyle name="Normal 11 5 2 4" xfId="27713"/>
    <cellStyle name="Normal 11 5 2 4 2" xfId="27714"/>
    <cellStyle name="Normal 11 5 2 4 2 2" xfId="27715"/>
    <cellStyle name="Normal 11 5 2 4 3" xfId="27716"/>
    <cellStyle name="Normal 11 5 2 5" xfId="27717"/>
    <cellStyle name="Normal 11 5 2 5 2" xfId="27718"/>
    <cellStyle name="Normal 11 5 2 5 2 2" xfId="27719"/>
    <cellStyle name="Normal 11 5 2 5 3" xfId="27720"/>
    <cellStyle name="Normal 11 5 2 6" xfId="27721"/>
    <cellStyle name="Normal 11 5 2 6 2" xfId="27722"/>
    <cellStyle name="Normal 11 5 2 7" xfId="27723"/>
    <cellStyle name="Normal 11 5 2 8" xfId="27724"/>
    <cellStyle name="Normal 11 5 3" xfId="27725"/>
    <cellStyle name="Normal 11 5 3 2" xfId="27726"/>
    <cellStyle name="Normal 11 5 3 2 2" xfId="27727"/>
    <cellStyle name="Normal 11 5 3 2 2 2" xfId="27728"/>
    <cellStyle name="Normal 11 5 3 2 2 2 2" xfId="27729"/>
    <cellStyle name="Normal 11 5 3 2 2 3" xfId="27730"/>
    <cellStyle name="Normal 11 5 3 2 3" xfId="27731"/>
    <cellStyle name="Normal 11 5 3 2 3 2" xfId="27732"/>
    <cellStyle name="Normal 11 5 3 2 3 2 2" xfId="27733"/>
    <cellStyle name="Normal 11 5 3 2 3 3" xfId="27734"/>
    <cellStyle name="Normal 11 5 3 2 4" xfId="27735"/>
    <cellStyle name="Normal 11 5 3 2 4 2" xfId="27736"/>
    <cellStyle name="Normal 11 5 3 2 5" xfId="27737"/>
    <cellStyle name="Normal 11 5 3 3" xfId="27738"/>
    <cellStyle name="Normal 11 5 3 3 2" xfId="27739"/>
    <cellStyle name="Normal 11 5 3 3 2 2" xfId="27740"/>
    <cellStyle name="Normal 11 5 3 3 3" xfId="27741"/>
    <cellStyle name="Normal 11 5 3 4" xfId="27742"/>
    <cellStyle name="Normal 11 5 3 4 2" xfId="27743"/>
    <cellStyle name="Normal 11 5 3 4 2 2" xfId="27744"/>
    <cellStyle name="Normal 11 5 3 4 3" xfId="27745"/>
    <cellStyle name="Normal 11 5 3 5" xfId="27746"/>
    <cellStyle name="Normal 11 5 3 5 2" xfId="27747"/>
    <cellStyle name="Normal 11 5 3 6" xfId="27748"/>
    <cellStyle name="Normal 11 5 3 7" xfId="27749"/>
    <cellStyle name="Normal 11 5 4" xfId="27750"/>
    <cellStyle name="Normal 11 5 4 2" xfId="27751"/>
    <cellStyle name="Normal 11 5 4 2 2" xfId="27752"/>
    <cellStyle name="Normal 11 5 4 2 2 2" xfId="27753"/>
    <cellStyle name="Normal 11 5 4 2 3" xfId="27754"/>
    <cellStyle name="Normal 11 5 4 3" xfId="27755"/>
    <cellStyle name="Normal 11 5 4 3 2" xfId="27756"/>
    <cellStyle name="Normal 11 5 4 3 2 2" xfId="27757"/>
    <cellStyle name="Normal 11 5 4 3 3" xfId="27758"/>
    <cellStyle name="Normal 11 5 4 4" xfId="27759"/>
    <cellStyle name="Normal 11 5 4 4 2" xfId="27760"/>
    <cellStyle name="Normal 11 5 4 5" xfId="27761"/>
    <cellStyle name="Normal 11 5 5" xfId="27762"/>
    <cellStyle name="Normal 11 5 5 2" xfId="27763"/>
    <cellStyle name="Normal 11 5 5 2 2" xfId="27764"/>
    <cellStyle name="Normal 11 5 5 3" xfId="27765"/>
    <cellStyle name="Normal 11 5 6" xfId="27766"/>
    <cellStyle name="Normal 11 5 6 2" xfId="27767"/>
    <cellStyle name="Normal 11 5 6 2 2" xfId="27768"/>
    <cellStyle name="Normal 11 5 6 3" xfId="27769"/>
    <cellStyle name="Normal 11 5 7" xfId="27770"/>
    <cellStyle name="Normal 11 5 7 2" xfId="27771"/>
    <cellStyle name="Normal 11 5 8" xfId="27772"/>
    <cellStyle name="Normal 11 5 9" xfId="27773"/>
    <cellStyle name="Normal 11 6" xfId="27774"/>
    <cellStyle name="Normal 11 6 2" xfId="27775"/>
    <cellStyle name="Normal 11 6 2 2" xfId="27776"/>
    <cellStyle name="Normal 11 6 2 2 2" xfId="27777"/>
    <cellStyle name="Normal 11 6 2 2 2 2" xfId="27778"/>
    <cellStyle name="Normal 11 6 2 2 2 2 2" xfId="27779"/>
    <cellStyle name="Normal 11 6 2 2 2 3" xfId="27780"/>
    <cellStyle name="Normal 11 6 2 2 3" xfId="27781"/>
    <cellStyle name="Normal 11 6 2 2 3 2" xfId="27782"/>
    <cellStyle name="Normal 11 6 2 2 3 2 2" xfId="27783"/>
    <cellStyle name="Normal 11 6 2 2 3 3" xfId="27784"/>
    <cellStyle name="Normal 11 6 2 2 4" xfId="27785"/>
    <cellStyle name="Normal 11 6 2 2 4 2" xfId="27786"/>
    <cellStyle name="Normal 11 6 2 2 5" xfId="27787"/>
    <cellStyle name="Normal 11 6 2 3" xfId="27788"/>
    <cellStyle name="Normal 11 6 2 3 2" xfId="27789"/>
    <cellStyle name="Normal 11 6 2 3 2 2" xfId="27790"/>
    <cellStyle name="Normal 11 6 2 3 3" xfId="27791"/>
    <cellStyle name="Normal 11 6 2 4" xfId="27792"/>
    <cellStyle name="Normal 11 6 2 4 2" xfId="27793"/>
    <cellStyle name="Normal 11 6 2 4 2 2" xfId="27794"/>
    <cellStyle name="Normal 11 6 2 4 3" xfId="27795"/>
    <cellStyle name="Normal 11 6 2 5" xfId="27796"/>
    <cellStyle name="Normal 11 6 2 5 2" xfId="27797"/>
    <cellStyle name="Normal 11 6 2 6" xfId="27798"/>
    <cellStyle name="Normal 11 6 2 7" xfId="27799"/>
    <cellStyle name="Normal 11 6 3" xfId="27800"/>
    <cellStyle name="Normal 11 6 3 2" xfId="27801"/>
    <cellStyle name="Normal 11 6 3 2 2" xfId="27802"/>
    <cellStyle name="Normal 11 6 3 2 2 2" xfId="27803"/>
    <cellStyle name="Normal 11 6 3 2 3" xfId="27804"/>
    <cellStyle name="Normal 11 6 3 3" xfId="27805"/>
    <cellStyle name="Normal 11 6 3 3 2" xfId="27806"/>
    <cellStyle name="Normal 11 6 3 3 2 2" xfId="27807"/>
    <cellStyle name="Normal 11 6 3 3 3" xfId="27808"/>
    <cellStyle name="Normal 11 6 3 4" xfId="27809"/>
    <cellStyle name="Normal 11 6 3 4 2" xfId="27810"/>
    <cellStyle name="Normal 11 6 3 5" xfId="27811"/>
    <cellStyle name="Normal 11 6 4" xfId="27812"/>
    <cellStyle name="Normal 11 6 4 2" xfId="27813"/>
    <cellStyle name="Normal 11 6 4 2 2" xfId="27814"/>
    <cellStyle name="Normal 11 6 4 3" xfId="27815"/>
    <cellStyle name="Normal 11 6 5" xfId="27816"/>
    <cellStyle name="Normal 11 6 5 2" xfId="27817"/>
    <cellStyle name="Normal 11 6 5 2 2" xfId="27818"/>
    <cellStyle name="Normal 11 6 5 3" xfId="27819"/>
    <cellStyle name="Normal 11 6 6" xfId="27820"/>
    <cellStyle name="Normal 11 6 6 2" xfId="27821"/>
    <cellStyle name="Normal 11 6 7" xfId="27822"/>
    <cellStyle name="Normal 11 6 8" xfId="27823"/>
    <cellStyle name="Normal 11 7" xfId="27824"/>
    <cellStyle name="Normal 11 7 2" xfId="27825"/>
    <cellStyle name="Normal 11 7 2 2" xfId="27826"/>
    <cellStyle name="Normal 11 7 2 2 2" xfId="27827"/>
    <cellStyle name="Normal 11 7 2 2 2 2" xfId="27828"/>
    <cellStyle name="Normal 11 7 2 2 3" xfId="27829"/>
    <cellStyle name="Normal 11 7 2 3" xfId="27830"/>
    <cellStyle name="Normal 11 7 2 3 2" xfId="27831"/>
    <cellStyle name="Normal 11 7 2 3 2 2" xfId="27832"/>
    <cellStyle name="Normal 11 7 2 3 3" xfId="27833"/>
    <cellStyle name="Normal 11 7 2 4" xfId="27834"/>
    <cellStyle name="Normal 11 7 2 4 2" xfId="27835"/>
    <cellStyle name="Normal 11 7 2 5" xfId="27836"/>
    <cellStyle name="Normal 11 7 3" xfId="27837"/>
    <cellStyle name="Normal 11 7 3 2" xfId="27838"/>
    <cellStyle name="Normal 11 7 3 2 2" xfId="27839"/>
    <cellStyle name="Normal 11 7 3 3" xfId="27840"/>
    <cellStyle name="Normal 11 7 4" xfId="27841"/>
    <cellStyle name="Normal 11 7 4 2" xfId="27842"/>
    <cellStyle name="Normal 11 7 4 2 2" xfId="27843"/>
    <cellStyle name="Normal 11 7 4 3" xfId="27844"/>
    <cellStyle name="Normal 11 7 5" xfId="27845"/>
    <cellStyle name="Normal 11 7 5 2" xfId="27846"/>
    <cellStyle name="Normal 11 7 6" xfId="27847"/>
    <cellStyle name="Normal 11 7 7" xfId="27848"/>
    <cellStyle name="Normal 11 8" xfId="27849"/>
    <cellStyle name="Normal 11 8 2" xfId="27850"/>
    <cellStyle name="Normal 11 8 2 2" xfId="27851"/>
    <cellStyle name="Normal 11 8 2 2 2" xfId="27852"/>
    <cellStyle name="Normal 11 8 2 3" xfId="27853"/>
    <cellStyle name="Normal 11 8 3" xfId="27854"/>
    <cellStyle name="Normal 11 8 3 2" xfId="27855"/>
    <cellStyle name="Normal 11 8 3 2 2" xfId="27856"/>
    <cellStyle name="Normal 11 8 3 3" xfId="27857"/>
    <cellStyle name="Normal 11 8 4" xfId="27858"/>
    <cellStyle name="Normal 11 8 4 2" xfId="27859"/>
    <cellStyle name="Normal 11 8 5" xfId="27860"/>
    <cellStyle name="Normal 11 9" xfId="27861"/>
    <cellStyle name="Normal 11 9 2" xfId="27862"/>
    <cellStyle name="Normal 11 9 2 2" xfId="27863"/>
    <cellStyle name="Normal 11 9 3" xfId="27864"/>
    <cellStyle name="Normal 12" xfId="17552"/>
    <cellStyle name="Normal 12 10" xfId="17553"/>
    <cellStyle name="Normal 12 10 2" xfId="27865"/>
    <cellStyle name="Normal 12 10 2 2" xfId="27866"/>
    <cellStyle name="Normal 12 10 3" xfId="27867"/>
    <cellStyle name="Normal 12 11" xfId="17554"/>
    <cellStyle name="Normal 12 11 2" xfId="27868"/>
    <cellStyle name="Normal 12 12" xfId="27869"/>
    <cellStyle name="Normal 12 13" xfId="27870"/>
    <cellStyle name="Normal 12 14" xfId="27871"/>
    <cellStyle name="Normal 12 2" xfId="17555"/>
    <cellStyle name="Normal 12 2 10" xfId="27872"/>
    <cellStyle name="Normal 12 2 10 2" xfId="27873"/>
    <cellStyle name="Normal 12 2 11" xfId="27874"/>
    <cellStyle name="Normal 12 2 12" xfId="27875"/>
    <cellStyle name="Normal 12 2 13" xfId="27876"/>
    <cellStyle name="Normal 12 2 2" xfId="27877"/>
    <cellStyle name="Normal 12 2 2 10" xfId="27878"/>
    <cellStyle name="Normal 12 2 2 11" xfId="27879"/>
    <cellStyle name="Normal 12 2 2 2" xfId="27880"/>
    <cellStyle name="Normal 12 2 2 2 2" xfId="27881"/>
    <cellStyle name="Normal 12 2 2 2 2 2" xfId="27882"/>
    <cellStyle name="Normal 12 2 2 2 2 2 2" xfId="27883"/>
    <cellStyle name="Normal 12 2 2 2 2 2 2 2" xfId="27884"/>
    <cellStyle name="Normal 12 2 2 2 2 2 2 2 2" xfId="27885"/>
    <cellStyle name="Normal 12 2 2 2 2 2 2 2 2 2" xfId="27886"/>
    <cellStyle name="Normal 12 2 2 2 2 2 2 2 3" xfId="27887"/>
    <cellStyle name="Normal 12 2 2 2 2 2 2 3" xfId="27888"/>
    <cellStyle name="Normal 12 2 2 2 2 2 2 3 2" xfId="27889"/>
    <cellStyle name="Normal 12 2 2 2 2 2 2 3 2 2" xfId="27890"/>
    <cellStyle name="Normal 12 2 2 2 2 2 2 3 3" xfId="27891"/>
    <cellStyle name="Normal 12 2 2 2 2 2 2 4" xfId="27892"/>
    <cellStyle name="Normal 12 2 2 2 2 2 2 4 2" xfId="27893"/>
    <cellStyle name="Normal 12 2 2 2 2 2 2 5" xfId="27894"/>
    <cellStyle name="Normal 12 2 2 2 2 2 3" xfId="27895"/>
    <cellStyle name="Normal 12 2 2 2 2 2 3 2" xfId="27896"/>
    <cellStyle name="Normal 12 2 2 2 2 2 3 2 2" xfId="27897"/>
    <cellStyle name="Normal 12 2 2 2 2 2 3 3" xfId="27898"/>
    <cellStyle name="Normal 12 2 2 2 2 2 4" xfId="27899"/>
    <cellStyle name="Normal 12 2 2 2 2 2 4 2" xfId="27900"/>
    <cellStyle name="Normal 12 2 2 2 2 2 4 2 2" xfId="27901"/>
    <cellStyle name="Normal 12 2 2 2 2 2 4 3" xfId="27902"/>
    <cellStyle name="Normal 12 2 2 2 2 2 5" xfId="27903"/>
    <cellStyle name="Normal 12 2 2 2 2 2 5 2" xfId="27904"/>
    <cellStyle name="Normal 12 2 2 2 2 2 6" xfId="27905"/>
    <cellStyle name="Normal 12 2 2 2 2 2 7" xfId="27906"/>
    <cellStyle name="Normal 12 2 2 2 2 3" xfId="27907"/>
    <cellStyle name="Normal 12 2 2 2 2 3 2" xfId="27908"/>
    <cellStyle name="Normal 12 2 2 2 2 3 2 2" xfId="27909"/>
    <cellStyle name="Normal 12 2 2 2 2 3 2 2 2" xfId="27910"/>
    <cellStyle name="Normal 12 2 2 2 2 3 2 3" xfId="27911"/>
    <cellStyle name="Normal 12 2 2 2 2 3 3" xfId="27912"/>
    <cellStyle name="Normal 12 2 2 2 2 3 3 2" xfId="27913"/>
    <cellStyle name="Normal 12 2 2 2 2 3 3 2 2" xfId="27914"/>
    <cellStyle name="Normal 12 2 2 2 2 3 3 3" xfId="27915"/>
    <cellStyle name="Normal 12 2 2 2 2 3 4" xfId="27916"/>
    <cellStyle name="Normal 12 2 2 2 2 3 4 2" xfId="27917"/>
    <cellStyle name="Normal 12 2 2 2 2 3 5" xfId="27918"/>
    <cellStyle name="Normal 12 2 2 2 2 4" xfId="27919"/>
    <cellStyle name="Normal 12 2 2 2 2 4 2" xfId="27920"/>
    <cellStyle name="Normal 12 2 2 2 2 4 2 2" xfId="27921"/>
    <cellStyle name="Normal 12 2 2 2 2 4 3" xfId="27922"/>
    <cellStyle name="Normal 12 2 2 2 2 5" xfId="27923"/>
    <cellStyle name="Normal 12 2 2 2 2 5 2" xfId="27924"/>
    <cellStyle name="Normal 12 2 2 2 2 5 2 2" xfId="27925"/>
    <cellStyle name="Normal 12 2 2 2 2 5 3" xfId="27926"/>
    <cellStyle name="Normal 12 2 2 2 2 6" xfId="27927"/>
    <cellStyle name="Normal 12 2 2 2 2 6 2" xfId="27928"/>
    <cellStyle name="Normal 12 2 2 2 2 7" xfId="27929"/>
    <cellStyle name="Normal 12 2 2 2 2 8" xfId="27930"/>
    <cellStyle name="Normal 12 2 2 2 3" xfId="27931"/>
    <cellStyle name="Normal 12 2 2 2 3 2" xfId="27932"/>
    <cellStyle name="Normal 12 2 2 2 3 2 2" xfId="27933"/>
    <cellStyle name="Normal 12 2 2 2 3 2 2 2" xfId="27934"/>
    <cellStyle name="Normal 12 2 2 2 3 2 2 2 2" xfId="27935"/>
    <cellStyle name="Normal 12 2 2 2 3 2 2 3" xfId="27936"/>
    <cellStyle name="Normal 12 2 2 2 3 2 3" xfId="27937"/>
    <cellStyle name="Normal 12 2 2 2 3 2 3 2" xfId="27938"/>
    <cellStyle name="Normal 12 2 2 2 3 2 3 2 2" xfId="27939"/>
    <cellStyle name="Normal 12 2 2 2 3 2 3 3" xfId="27940"/>
    <cellStyle name="Normal 12 2 2 2 3 2 4" xfId="27941"/>
    <cellStyle name="Normal 12 2 2 2 3 2 4 2" xfId="27942"/>
    <cellStyle name="Normal 12 2 2 2 3 2 5" xfId="27943"/>
    <cellStyle name="Normal 12 2 2 2 3 3" xfId="27944"/>
    <cellStyle name="Normal 12 2 2 2 3 3 2" xfId="27945"/>
    <cellStyle name="Normal 12 2 2 2 3 3 2 2" xfId="27946"/>
    <cellStyle name="Normal 12 2 2 2 3 3 3" xfId="27947"/>
    <cellStyle name="Normal 12 2 2 2 3 4" xfId="27948"/>
    <cellStyle name="Normal 12 2 2 2 3 4 2" xfId="27949"/>
    <cellStyle name="Normal 12 2 2 2 3 4 2 2" xfId="27950"/>
    <cellStyle name="Normal 12 2 2 2 3 4 3" xfId="27951"/>
    <cellStyle name="Normal 12 2 2 2 3 5" xfId="27952"/>
    <cellStyle name="Normal 12 2 2 2 3 5 2" xfId="27953"/>
    <cellStyle name="Normal 12 2 2 2 3 6" xfId="27954"/>
    <cellStyle name="Normal 12 2 2 2 3 7" xfId="27955"/>
    <cellStyle name="Normal 12 2 2 2 4" xfId="27956"/>
    <cellStyle name="Normal 12 2 2 2 4 2" xfId="27957"/>
    <cellStyle name="Normal 12 2 2 2 4 2 2" xfId="27958"/>
    <cellStyle name="Normal 12 2 2 2 4 2 2 2" xfId="27959"/>
    <cellStyle name="Normal 12 2 2 2 4 2 3" xfId="27960"/>
    <cellStyle name="Normal 12 2 2 2 4 3" xfId="27961"/>
    <cellStyle name="Normal 12 2 2 2 4 3 2" xfId="27962"/>
    <cellStyle name="Normal 12 2 2 2 4 3 2 2" xfId="27963"/>
    <cellStyle name="Normal 12 2 2 2 4 3 3" xfId="27964"/>
    <cellStyle name="Normal 12 2 2 2 4 4" xfId="27965"/>
    <cellStyle name="Normal 12 2 2 2 4 4 2" xfId="27966"/>
    <cellStyle name="Normal 12 2 2 2 4 5" xfId="27967"/>
    <cellStyle name="Normal 12 2 2 2 5" xfId="27968"/>
    <cellStyle name="Normal 12 2 2 2 5 2" xfId="27969"/>
    <cellStyle name="Normal 12 2 2 2 5 2 2" xfId="27970"/>
    <cellStyle name="Normal 12 2 2 2 5 3" xfId="27971"/>
    <cellStyle name="Normal 12 2 2 2 6" xfId="27972"/>
    <cellStyle name="Normal 12 2 2 2 6 2" xfId="27973"/>
    <cellStyle name="Normal 12 2 2 2 6 2 2" xfId="27974"/>
    <cellStyle name="Normal 12 2 2 2 6 3" xfId="27975"/>
    <cellStyle name="Normal 12 2 2 2 7" xfId="27976"/>
    <cellStyle name="Normal 12 2 2 2 7 2" xfId="27977"/>
    <cellStyle name="Normal 12 2 2 2 8" xfId="27978"/>
    <cellStyle name="Normal 12 2 2 2 9" xfId="27979"/>
    <cellStyle name="Normal 12 2 2 3" xfId="27980"/>
    <cellStyle name="Normal 12 2 2 3 2" xfId="27981"/>
    <cellStyle name="Normal 12 2 2 3 2 2" xfId="27982"/>
    <cellStyle name="Normal 12 2 2 3 2 2 2" xfId="27983"/>
    <cellStyle name="Normal 12 2 2 3 2 2 2 2" xfId="27984"/>
    <cellStyle name="Normal 12 2 2 3 2 2 2 2 2" xfId="27985"/>
    <cellStyle name="Normal 12 2 2 3 2 2 2 3" xfId="27986"/>
    <cellStyle name="Normal 12 2 2 3 2 2 3" xfId="27987"/>
    <cellStyle name="Normal 12 2 2 3 2 2 3 2" xfId="27988"/>
    <cellStyle name="Normal 12 2 2 3 2 2 3 2 2" xfId="27989"/>
    <cellStyle name="Normal 12 2 2 3 2 2 3 3" xfId="27990"/>
    <cellStyle name="Normal 12 2 2 3 2 2 4" xfId="27991"/>
    <cellStyle name="Normal 12 2 2 3 2 2 4 2" xfId="27992"/>
    <cellStyle name="Normal 12 2 2 3 2 2 5" xfId="27993"/>
    <cellStyle name="Normal 12 2 2 3 2 3" xfId="27994"/>
    <cellStyle name="Normal 12 2 2 3 2 3 2" xfId="27995"/>
    <cellStyle name="Normal 12 2 2 3 2 3 2 2" xfId="27996"/>
    <cellStyle name="Normal 12 2 2 3 2 3 3" xfId="27997"/>
    <cellStyle name="Normal 12 2 2 3 2 4" xfId="27998"/>
    <cellStyle name="Normal 12 2 2 3 2 4 2" xfId="27999"/>
    <cellStyle name="Normal 12 2 2 3 2 4 2 2" xfId="28000"/>
    <cellStyle name="Normal 12 2 2 3 2 4 3" xfId="28001"/>
    <cellStyle name="Normal 12 2 2 3 2 5" xfId="28002"/>
    <cellStyle name="Normal 12 2 2 3 2 5 2" xfId="28003"/>
    <cellStyle name="Normal 12 2 2 3 2 6" xfId="28004"/>
    <cellStyle name="Normal 12 2 2 3 2 7" xfId="28005"/>
    <cellStyle name="Normal 12 2 2 3 3" xfId="28006"/>
    <cellStyle name="Normal 12 2 2 3 3 2" xfId="28007"/>
    <cellStyle name="Normal 12 2 2 3 3 2 2" xfId="28008"/>
    <cellStyle name="Normal 12 2 2 3 3 2 2 2" xfId="28009"/>
    <cellStyle name="Normal 12 2 2 3 3 2 3" xfId="28010"/>
    <cellStyle name="Normal 12 2 2 3 3 3" xfId="28011"/>
    <cellStyle name="Normal 12 2 2 3 3 3 2" xfId="28012"/>
    <cellStyle name="Normal 12 2 2 3 3 3 2 2" xfId="28013"/>
    <cellStyle name="Normal 12 2 2 3 3 3 3" xfId="28014"/>
    <cellStyle name="Normal 12 2 2 3 3 4" xfId="28015"/>
    <cellStyle name="Normal 12 2 2 3 3 4 2" xfId="28016"/>
    <cellStyle name="Normal 12 2 2 3 3 5" xfId="28017"/>
    <cellStyle name="Normal 12 2 2 3 4" xfId="28018"/>
    <cellStyle name="Normal 12 2 2 3 4 2" xfId="28019"/>
    <cellStyle name="Normal 12 2 2 3 4 2 2" xfId="28020"/>
    <cellStyle name="Normal 12 2 2 3 4 3" xfId="28021"/>
    <cellStyle name="Normal 12 2 2 3 5" xfId="28022"/>
    <cellStyle name="Normal 12 2 2 3 5 2" xfId="28023"/>
    <cellStyle name="Normal 12 2 2 3 5 2 2" xfId="28024"/>
    <cellStyle name="Normal 12 2 2 3 5 3" xfId="28025"/>
    <cellStyle name="Normal 12 2 2 3 6" xfId="28026"/>
    <cellStyle name="Normal 12 2 2 3 6 2" xfId="28027"/>
    <cellStyle name="Normal 12 2 2 3 7" xfId="28028"/>
    <cellStyle name="Normal 12 2 2 3 8" xfId="28029"/>
    <cellStyle name="Normal 12 2 2 4" xfId="28030"/>
    <cellStyle name="Normal 12 2 2 4 2" xfId="28031"/>
    <cellStyle name="Normal 12 2 2 4 2 2" xfId="28032"/>
    <cellStyle name="Normal 12 2 2 4 2 2 2" xfId="28033"/>
    <cellStyle name="Normal 12 2 2 4 2 2 2 2" xfId="28034"/>
    <cellStyle name="Normal 12 2 2 4 2 2 3" xfId="28035"/>
    <cellStyle name="Normal 12 2 2 4 2 3" xfId="28036"/>
    <cellStyle name="Normal 12 2 2 4 2 3 2" xfId="28037"/>
    <cellStyle name="Normal 12 2 2 4 2 3 2 2" xfId="28038"/>
    <cellStyle name="Normal 12 2 2 4 2 3 3" xfId="28039"/>
    <cellStyle name="Normal 12 2 2 4 2 4" xfId="28040"/>
    <cellStyle name="Normal 12 2 2 4 2 4 2" xfId="28041"/>
    <cellStyle name="Normal 12 2 2 4 2 5" xfId="28042"/>
    <cellStyle name="Normal 12 2 2 4 3" xfId="28043"/>
    <cellStyle name="Normal 12 2 2 4 3 2" xfId="28044"/>
    <cellStyle name="Normal 12 2 2 4 3 2 2" xfId="28045"/>
    <cellStyle name="Normal 12 2 2 4 3 3" xfId="28046"/>
    <cellStyle name="Normal 12 2 2 4 4" xfId="28047"/>
    <cellStyle name="Normal 12 2 2 4 4 2" xfId="28048"/>
    <cellStyle name="Normal 12 2 2 4 4 2 2" xfId="28049"/>
    <cellStyle name="Normal 12 2 2 4 4 3" xfId="28050"/>
    <cellStyle name="Normal 12 2 2 4 5" xfId="28051"/>
    <cellStyle name="Normal 12 2 2 4 5 2" xfId="28052"/>
    <cellStyle name="Normal 12 2 2 4 6" xfId="28053"/>
    <cellStyle name="Normal 12 2 2 4 7" xfId="28054"/>
    <cellStyle name="Normal 12 2 2 5" xfId="28055"/>
    <cellStyle name="Normal 12 2 2 5 2" xfId="28056"/>
    <cellStyle name="Normal 12 2 2 5 2 2" xfId="28057"/>
    <cellStyle name="Normal 12 2 2 5 2 2 2" xfId="28058"/>
    <cellStyle name="Normal 12 2 2 5 2 3" xfId="28059"/>
    <cellStyle name="Normal 12 2 2 5 3" xfId="28060"/>
    <cellStyle name="Normal 12 2 2 5 3 2" xfId="28061"/>
    <cellStyle name="Normal 12 2 2 5 3 2 2" xfId="28062"/>
    <cellStyle name="Normal 12 2 2 5 3 3" xfId="28063"/>
    <cellStyle name="Normal 12 2 2 5 4" xfId="28064"/>
    <cellStyle name="Normal 12 2 2 5 4 2" xfId="28065"/>
    <cellStyle name="Normal 12 2 2 5 5" xfId="28066"/>
    <cellStyle name="Normal 12 2 2 6" xfId="28067"/>
    <cellStyle name="Normal 12 2 2 6 2" xfId="28068"/>
    <cellStyle name="Normal 12 2 2 6 2 2" xfId="28069"/>
    <cellStyle name="Normal 12 2 2 6 3" xfId="28070"/>
    <cellStyle name="Normal 12 2 2 7" xfId="28071"/>
    <cellStyle name="Normal 12 2 2 7 2" xfId="28072"/>
    <cellStyle name="Normal 12 2 2 7 2 2" xfId="28073"/>
    <cellStyle name="Normal 12 2 2 7 3" xfId="28074"/>
    <cellStyle name="Normal 12 2 2 8" xfId="28075"/>
    <cellStyle name="Normal 12 2 2 8 2" xfId="28076"/>
    <cellStyle name="Normal 12 2 2 9" xfId="28077"/>
    <cellStyle name="Normal 12 2 3" xfId="28078"/>
    <cellStyle name="Normal 12 2 3 10" xfId="28079"/>
    <cellStyle name="Normal 12 2 3 11" xfId="28080"/>
    <cellStyle name="Normal 12 2 3 2" xfId="28081"/>
    <cellStyle name="Normal 12 2 3 2 2" xfId="28082"/>
    <cellStyle name="Normal 12 2 3 2 2 2" xfId="28083"/>
    <cellStyle name="Normal 12 2 3 2 2 2 2" xfId="28084"/>
    <cellStyle name="Normal 12 2 3 2 2 2 2 2" xfId="28085"/>
    <cellStyle name="Normal 12 2 3 2 2 2 2 2 2" xfId="28086"/>
    <cellStyle name="Normal 12 2 3 2 2 2 2 2 2 2" xfId="28087"/>
    <cellStyle name="Normal 12 2 3 2 2 2 2 2 3" xfId="28088"/>
    <cellStyle name="Normal 12 2 3 2 2 2 2 3" xfId="28089"/>
    <cellStyle name="Normal 12 2 3 2 2 2 2 3 2" xfId="28090"/>
    <cellStyle name="Normal 12 2 3 2 2 2 2 3 2 2" xfId="28091"/>
    <cellStyle name="Normal 12 2 3 2 2 2 2 3 3" xfId="28092"/>
    <cellStyle name="Normal 12 2 3 2 2 2 2 4" xfId="28093"/>
    <cellStyle name="Normal 12 2 3 2 2 2 2 4 2" xfId="28094"/>
    <cellStyle name="Normal 12 2 3 2 2 2 2 5" xfId="28095"/>
    <cellStyle name="Normal 12 2 3 2 2 2 3" xfId="28096"/>
    <cellStyle name="Normal 12 2 3 2 2 2 3 2" xfId="28097"/>
    <cellStyle name="Normal 12 2 3 2 2 2 3 2 2" xfId="28098"/>
    <cellStyle name="Normal 12 2 3 2 2 2 3 3" xfId="28099"/>
    <cellStyle name="Normal 12 2 3 2 2 2 4" xfId="28100"/>
    <cellStyle name="Normal 12 2 3 2 2 2 4 2" xfId="28101"/>
    <cellStyle name="Normal 12 2 3 2 2 2 4 2 2" xfId="28102"/>
    <cellStyle name="Normal 12 2 3 2 2 2 4 3" xfId="28103"/>
    <cellStyle name="Normal 12 2 3 2 2 2 5" xfId="28104"/>
    <cellStyle name="Normal 12 2 3 2 2 2 5 2" xfId="28105"/>
    <cellStyle name="Normal 12 2 3 2 2 2 6" xfId="28106"/>
    <cellStyle name="Normal 12 2 3 2 2 2 7" xfId="28107"/>
    <cellStyle name="Normal 12 2 3 2 2 3" xfId="28108"/>
    <cellStyle name="Normal 12 2 3 2 2 3 2" xfId="28109"/>
    <cellStyle name="Normal 12 2 3 2 2 3 2 2" xfId="28110"/>
    <cellStyle name="Normal 12 2 3 2 2 3 2 2 2" xfId="28111"/>
    <cellStyle name="Normal 12 2 3 2 2 3 2 3" xfId="28112"/>
    <cellStyle name="Normal 12 2 3 2 2 3 3" xfId="28113"/>
    <cellStyle name="Normal 12 2 3 2 2 3 3 2" xfId="28114"/>
    <cellStyle name="Normal 12 2 3 2 2 3 3 2 2" xfId="28115"/>
    <cellStyle name="Normal 12 2 3 2 2 3 3 3" xfId="28116"/>
    <cellStyle name="Normal 12 2 3 2 2 3 4" xfId="28117"/>
    <cellStyle name="Normal 12 2 3 2 2 3 4 2" xfId="28118"/>
    <cellStyle name="Normal 12 2 3 2 2 3 5" xfId="28119"/>
    <cellStyle name="Normal 12 2 3 2 2 4" xfId="28120"/>
    <cellStyle name="Normal 12 2 3 2 2 4 2" xfId="28121"/>
    <cellStyle name="Normal 12 2 3 2 2 4 2 2" xfId="28122"/>
    <cellStyle name="Normal 12 2 3 2 2 4 3" xfId="28123"/>
    <cellStyle name="Normal 12 2 3 2 2 5" xfId="28124"/>
    <cellStyle name="Normal 12 2 3 2 2 5 2" xfId="28125"/>
    <cellStyle name="Normal 12 2 3 2 2 5 2 2" xfId="28126"/>
    <cellStyle name="Normal 12 2 3 2 2 5 3" xfId="28127"/>
    <cellStyle name="Normal 12 2 3 2 2 6" xfId="28128"/>
    <cellStyle name="Normal 12 2 3 2 2 6 2" xfId="28129"/>
    <cellStyle name="Normal 12 2 3 2 2 7" xfId="28130"/>
    <cellStyle name="Normal 12 2 3 2 2 8" xfId="28131"/>
    <cellStyle name="Normal 12 2 3 2 3" xfId="28132"/>
    <cellStyle name="Normal 12 2 3 2 3 2" xfId="28133"/>
    <cellStyle name="Normal 12 2 3 2 3 2 2" xfId="28134"/>
    <cellStyle name="Normal 12 2 3 2 3 2 2 2" xfId="28135"/>
    <cellStyle name="Normal 12 2 3 2 3 2 2 2 2" xfId="28136"/>
    <cellStyle name="Normal 12 2 3 2 3 2 2 3" xfId="28137"/>
    <cellStyle name="Normal 12 2 3 2 3 2 3" xfId="28138"/>
    <cellStyle name="Normal 12 2 3 2 3 2 3 2" xfId="28139"/>
    <cellStyle name="Normal 12 2 3 2 3 2 3 2 2" xfId="28140"/>
    <cellStyle name="Normal 12 2 3 2 3 2 3 3" xfId="28141"/>
    <cellStyle name="Normal 12 2 3 2 3 2 4" xfId="28142"/>
    <cellStyle name="Normal 12 2 3 2 3 2 4 2" xfId="28143"/>
    <cellStyle name="Normal 12 2 3 2 3 2 5" xfId="28144"/>
    <cellStyle name="Normal 12 2 3 2 3 3" xfId="28145"/>
    <cellStyle name="Normal 12 2 3 2 3 3 2" xfId="28146"/>
    <cellStyle name="Normal 12 2 3 2 3 3 2 2" xfId="28147"/>
    <cellStyle name="Normal 12 2 3 2 3 3 3" xfId="28148"/>
    <cellStyle name="Normal 12 2 3 2 3 4" xfId="28149"/>
    <cellStyle name="Normal 12 2 3 2 3 4 2" xfId="28150"/>
    <cellStyle name="Normal 12 2 3 2 3 4 2 2" xfId="28151"/>
    <cellStyle name="Normal 12 2 3 2 3 4 3" xfId="28152"/>
    <cellStyle name="Normal 12 2 3 2 3 5" xfId="28153"/>
    <cellStyle name="Normal 12 2 3 2 3 5 2" xfId="28154"/>
    <cellStyle name="Normal 12 2 3 2 3 6" xfId="28155"/>
    <cellStyle name="Normal 12 2 3 2 3 7" xfId="28156"/>
    <cellStyle name="Normal 12 2 3 2 4" xfId="28157"/>
    <cellStyle name="Normal 12 2 3 2 4 2" xfId="28158"/>
    <cellStyle name="Normal 12 2 3 2 4 2 2" xfId="28159"/>
    <cellStyle name="Normal 12 2 3 2 4 2 2 2" xfId="28160"/>
    <cellStyle name="Normal 12 2 3 2 4 2 3" xfId="28161"/>
    <cellStyle name="Normal 12 2 3 2 4 3" xfId="28162"/>
    <cellStyle name="Normal 12 2 3 2 4 3 2" xfId="28163"/>
    <cellStyle name="Normal 12 2 3 2 4 3 2 2" xfId="28164"/>
    <cellStyle name="Normal 12 2 3 2 4 3 3" xfId="28165"/>
    <cellStyle name="Normal 12 2 3 2 4 4" xfId="28166"/>
    <cellStyle name="Normal 12 2 3 2 4 4 2" xfId="28167"/>
    <cellStyle name="Normal 12 2 3 2 4 5" xfId="28168"/>
    <cellStyle name="Normal 12 2 3 2 5" xfId="28169"/>
    <cellStyle name="Normal 12 2 3 2 5 2" xfId="28170"/>
    <cellStyle name="Normal 12 2 3 2 5 2 2" xfId="28171"/>
    <cellStyle name="Normal 12 2 3 2 5 3" xfId="28172"/>
    <cellStyle name="Normal 12 2 3 2 6" xfId="28173"/>
    <cellStyle name="Normal 12 2 3 2 6 2" xfId="28174"/>
    <cellStyle name="Normal 12 2 3 2 6 2 2" xfId="28175"/>
    <cellStyle name="Normal 12 2 3 2 6 3" xfId="28176"/>
    <cellStyle name="Normal 12 2 3 2 7" xfId="28177"/>
    <cellStyle name="Normal 12 2 3 2 7 2" xfId="28178"/>
    <cellStyle name="Normal 12 2 3 2 8" xfId="28179"/>
    <cellStyle name="Normal 12 2 3 2 9" xfId="28180"/>
    <cellStyle name="Normal 12 2 3 3" xfId="28181"/>
    <cellStyle name="Normal 12 2 3 3 2" xfId="28182"/>
    <cellStyle name="Normal 12 2 3 3 2 2" xfId="28183"/>
    <cellStyle name="Normal 12 2 3 3 2 2 2" xfId="28184"/>
    <cellStyle name="Normal 12 2 3 3 2 2 2 2" xfId="28185"/>
    <cellStyle name="Normal 12 2 3 3 2 2 2 2 2" xfId="28186"/>
    <cellStyle name="Normal 12 2 3 3 2 2 2 3" xfId="28187"/>
    <cellStyle name="Normal 12 2 3 3 2 2 3" xfId="28188"/>
    <cellStyle name="Normal 12 2 3 3 2 2 3 2" xfId="28189"/>
    <cellStyle name="Normal 12 2 3 3 2 2 3 2 2" xfId="28190"/>
    <cellStyle name="Normal 12 2 3 3 2 2 3 3" xfId="28191"/>
    <cellStyle name="Normal 12 2 3 3 2 2 4" xfId="28192"/>
    <cellStyle name="Normal 12 2 3 3 2 2 4 2" xfId="28193"/>
    <cellStyle name="Normal 12 2 3 3 2 2 5" xfId="28194"/>
    <cellStyle name="Normal 12 2 3 3 2 3" xfId="28195"/>
    <cellStyle name="Normal 12 2 3 3 2 3 2" xfId="28196"/>
    <cellStyle name="Normal 12 2 3 3 2 3 2 2" xfId="28197"/>
    <cellStyle name="Normal 12 2 3 3 2 3 3" xfId="28198"/>
    <cellStyle name="Normal 12 2 3 3 2 4" xfId="28199"/>
    <cellStyle name="Normal 12 2 3 3 2 4 2" xfId="28200"/>
    <cellStyle name="Normal 12 2 3 3 2 4 2 2" xfId="28201"/>
    <cellStyle name="Normal 12 2 3 3 2 4 3" xfId="28202"/>
    <cellStyle name="Normal 12 2 3 3 2 5" xfId="28203"/>
    <cellStyle name="Normal 12 2 3 3 2 5 2" xfId="28204"/>
    <cellStyle name="Normal 12 2 3 3 2 6" xfId="28205"/>
    <cellStyle name="Normal 12 2 3 3 2 7" xfId="28206"/>
    <cellStyle name="Normal 12 2 3 3 3" xfId="28207"/>
    <cellStyle name="Normal 12 2 3 3 3 2" xfId="28208"/>
    <cellStyle name="Normal 12 2 3 3 3 2 2" xfId="28209"/>
    <cellStyle name="Normal 12 2 3 3 3 2 2 2" xfId="28210"/>
    <cellStyle name="Normal 12 2 3 3 3 2 3" xfId="28211"/>
    <cellStyle name="Normal 12 2 3 3 3 3" xfId="28212"/>
    <cellStyle name="Normal 12 2 3 3 3 3 2" xfId="28213"/>
    <cellStyle name="Normal 12 2 3 3 3 3 2 2" xfId="28214"/>
    <cellStyle name="Normal 12 2 3 3 3 3 3" xfId="28215"/>
    <cellStyle name="Normal 12 2 3 3 3 4" xfId="28216"/>
    <cellStyle name="Normal 12 2 3 3 3 4 2" xfId="28217"/>
    <cellStyle name="Normal 12 2 3 3 3 5" xfId="28218"/>
    <cellStyle name="Normal 12 2 3 3 4" xfId="28219"/>
    <cellStyle name="Normal 12 2 3 3 4 2" xfId="28220"/>
    <cellStyle name="Normal 12 2 3 3 4 2 2" xfId="28221"/>
    <cellStyle name="Normal 12 2 3 3 4 3" xfId="28222"/>
    <cellStyle name="Normal 12 2 3 3 5" xfId="28223"/>
    <cellStyle name="Normal 12 2 3 3 5 2" xfId="28224"/>
    <cellStyle name="Normal 12 2 3 3 5 2 2" xfId="28225"/>
    <cellStyle name="Normal 12 2 3 3 5 3" xfId="28226"/>
    <cellStyle name="Normal 12 2 3 3 6" xfId="28227"/>
    <cellStyle name="Normal 12 2 3 3 6 2" xfId="28228"/>
    <cellStyle name="Normal 12 2 3 3 7" xfId="28229"/>
    <cellStyle name="Normal 12 2 3 3 8" xfId="28230"/>
    <cellStyle name="Normal 12 2 3 4" xfId="28231"/>
    <cellStyle name="Normal 12 2 3 4 2" xfId="28232"/>
    <cellStyle name="Normal 12 2 3 4 2 2" xfId="28233"/>
    <cellStyle name="Normal 12 2 3 4 2 2 2" xfId="28234"/>
    <cellStyle name="Normal 12 2 3 4 2 2 2 2" xfId="28235"/>
    <cellStyle name="Normal 12 2 3 4 2 2 3" xfId="28236"/>
    <cellStyle name="Normal 12 2 3 4 2 3" xfId="28237"/>
    <cellStyle name="Normal 12 2 3 4 2 3 2" xfId="28238"/>
    <cellStyle name="Normal 12 2 3 4 2 3 2 2" xfId="28239"/>
    <cellStyle name="Normal 12 2 3 4 2 3 3" xfId="28240"/>
    <cellStyle name="Normal 12 2 3 4 2 4" xfId="28241"/>
    <cellStyle name="Normal 12 2 3 4 2 4 2" xfId="28242"/>
    <cellStyle name="Normal 12 2 3 4 2 5" xfId="28243"/>
    <cellStyle name="Normal 12 2 3 4 3" xfId="28244"/>
    <cellStyle name="Normal 12 2 3 4 3 2" xfId="28245"/>
    <cellStyle name="Normal 12 2 3 4 3 2 2" xfId="28246"/>
    <cellStyle name="Normal 12 2 3 4 3 3" xfId="28247"/>
    <cellStyle name="Normal 12 2 3 4 4" xfId="28248"/>
    <cellStyle name="Normal 12 2 3 4 4 2" xfId="28249"/>
    <cellStyle name="Normal 12 2 3 4 4 2 2" xfId="28250"/>
    <cellStyle name="Normal 12 2 3 4 4 3" xfId="28251"/>
    <cellStyle name="Normal 12 2 3 4 5" xfId="28252"/>
    <cellStyle name="Normal 12 2 3 4 5 2" xfId="28253"/>
    <cellStyle name="Normal 12 2 3 4 6" xfId="28254"/>
    <cellStyle name="Normal 12 2 3 4 7" xfId="28255"/>
    <cellStyle name="Normal 12 2 3 5" xfId="28256"/>
    <cellStyle name="Normal 12 2 3 5 2" xfId="28257"/>
    <cellStyle name="Normal 12 2 3 5 2 2" xfId="28258"/>
    <cellStyle name="Normal 12 2 3 5 2 2 2" xfId="28259"/>
    <cellStyle name="Normal 12 2 3 5 2 3" xfId="28260"/>
    <cellStyle name="Normal 12 2 3 5 3" xfId="28261"/>
    <cellStyle name="Normal 12 2 3 5 3 2" xfId="28262"/>
    <cellStyle name="Normal 12 2 3 5 3 2 2" xfId="28263"/>
    <cellStyle name="Normal 12 2 3 5 3 3" xfId="28264"/>
    <cellStyle name="Normal 12 2 3 5 4" xfId="28265"/>
    <cellStyle name="Normal 12 2 3 5 4 2" xfId="28266"/>
    <cellStyle name="Normal 12 2 3 5 5" xfId="28267"/>
    <cellStyle name="Normal 12 2 3 6" xfId="28268"/>
    <cellStyle name="Normal 12 2 3 6 2" xfId="28269"/>
    <cellStyle name="Normal 12 2 3 6 2 2" xfId="28270"/>
    <cellStyle name="Normal 12 2 3 6 3" xfId="28271"/>
    <cellStyle name="Normal 12 2 3 7" xfId="28272"/>
    <cellStyle name="Normal 12 2 3 7 2" xfId="28273"/>
    <cellStyle name="Normal 12 2 3 7 2 2" xfId="28274"/>
    <cellStyle name="Normal 12 2 3 7 3" xfId="28275"/>
    <cellStyle name="Normal 12 2 3 8" xfId="28276"/>
    <cellStyle name="Normal 12 2 3 8 2" xfId="28277"/>
    <cellStyle name="Normal 12 2 3 9" xfId="28278"/>
    <cellStyle name="Normal 12 2 4" xfId="28279"/>
    <cellStyle name="Normal 12 2 4 2" xfId="28280"/>
    <cellStyle name="Normal 12 2 4 2 2" xfId="28281"/>
    <cellStyle name="Normal 12 2 4 2 2 2" xfId="28282"/>
    <cellStyle name="Normal 12 2 4 2 2 2 2" xfId="28283"/>
    <cellStyle name="Normal 12 2 4 2 2 2 2 2" xfId="28284"/>
    <cellStyle name="Normal 12 2 4 2 2 2 2 2 2" xfId="28285"/>
    <cellStyle name="Normal 12 2 4 2 2 2 2 3" xfId="28286"/>
    <cellStyle name="Normal 12 2 4 2 2 2 3" xfId="28287"/>
    <cellStyle name="Normal 12 2 4 2 2 2 3 2" xfId="28288"/>
    <cellStyle name="Normal 12 2 4 2 2 2 3 2 2" xfId="28289"/>
    <cellStyle name="Normal 12 2 4 2 2 2 3 3" xfId="28290"/>
    <cellStyle name="Normal 12 2 4 2 2 2 4" xfId="28291"/>
    <cellStyle name="Normal 12 2 4 2 2 2 4 2" xfId="28292"/>
    <cellStyle name="Normal 12 2 4 2 2 2 5" xfId="28293"/>
    <cellStyle name="Normal 12 2 4 2 2 3" xfId="28294"/>
    <cellStyle name="Normal 12 2 4 2 2 3 2" xfId="28295"/>
    <cellStyle name="Normal 12 2 4 2 2 3 2 2" xfId="28296"/>
    <cellStyle name="Normal 12 2 4 2 2 3 3" xfId="28297"/>
    <cellStyle name="Normal 12 2 4 2 2 4" xfId="28298"/>
    <cellStyle name="Normal 12 2 4 2 2 4 2" xfId="28299"/>
    <cellStyle name="Normal 12 2 4 2 2 4 2 2" xfId="28300"/>
    <cellStyle name="Normal 12 2 4 2 2 4 3" xfId="28301"/>
    <cellStyle name="Normal 12 2 4 2 2 5" xfId="28302"/>
    <cellStyle name="Normal 12 2 4 2 2 5 2" xfId="28303"/>
    <cellStyle name="Normal 12 2 4 2 2 6" xfId="28304"/>
    <cellStyle name="Normal 12 2 4 2 2 7" xfId="28305"/>
    <cellStyle name="Normal 12 2 4 2 3" xfId="28306"/>
    <cellStyle name="Normal 12 2 4 2 3 2" xfId="28307"/>
    <cellStyle name="Normal 12 2 4 2 3 2 2" xfId="28308"/>
    <cellStyle name="Normal 12 2 4 2 3 2 2 2" xfId="28309"/>
    <cellStyle name="Normal 12 2 4 2 3 2 3" xfId="28310"/>
    <cellStyle name="Normal 12 2 4 2 3 3" xfId="28311"/>
    <cellStyle name="Normal 12 2 4 2 3 3 2" xfId="28312"/>
    <cellStyle name="Normal 12 2 4 2 3 3 2 2" xfId="28313"/>
    <cellStyle name="Normal 12 2 4 2 3 3 3" xfId="28314"/>
    <cellStyle name="Normal 12 2 4 2 3 4" xfId="28315"/>
    <cellStyle name="Normal 12 2 4 2 3 4 2" xfId="28316"/>
    <cellStyle name="Normal 12 2 4 2 3 5" xfId="28317"/>
    <cellStyle name="Normal 12 2 4 2 4" xfId="28318"/>
    <cellStyle name="Normal 12 2 4 2 4 2" xfId="28319"/>
    <cellStyle name="Normal 12 2 4 2 4 2 2" xfId="28320"/>
    <cellStyle name="Normal 12 2 4 2 4 3" xfId="28321"/>
    <cellStyle name="Normal 12 2 4 2 5" xfId="28322"/>
    <cellStyle name="Normal 12 2 4 2 5 2" xfId="28323"/>
    <cellStyle name="Normal 12 2 4 2 5 2 2" xfId="28324"/>
    <cellStyle name="Normal 12 2 4 2 5 3" xfId="28325"/>
    <cellStyle name="Normal 12 2 4 2 6" xfId="28326"/>
    <cellStyle name="Normal 12 2 4 2 6 2" xfId="28327"/>
    <cellStyle name="Normal 12 2 4 2 7" xfId="28328"/>
    <cellStyle name="Normal 12 2 4 2 8" xfId="28329"/>
    <cellStyle name="Normal 12 2 4 3" xfId="28330"/>
    <cellStyle name="Normal 12 2 4 3 2" xfId="28331"/>
    <cellStyle name="Normal 12 2 4 3 2 2" xfId="28332"/>
    <cellStyle name="Normal 12 2 4 3 2 2 2" xfId="28333"/>
    <cellStyle name="Normal 12 2 4 3 2 2 2 2" xfId="28334"/>
    <cellStyle name="Normal 12 2 4 3 2 2 3" xfId="28335"/>
    <cellStyle name="Normal 12 2 4 3 2 3" xfId="28336"/>
    <cellStyle name="Normal 12 2 4 3 2 3 2" xfId="28337"/>
    <cellStyle name="Normal 12 2 4 3 2 3 2 2" xfId="28338"/>
    <cellStyle name="Normal 12 2 4 3 2 3 3" xfId="28339"/>
    <cellStyle name="Normal 12 2 4 3 2 4" xfId="28340"/>
    <cellStyle name="Normal 12 2 4 3 2 4 2" xfId="28341"/>
    <cellStyle name="Normal 12 2 4 3 2 5" xfId="28342"/>
    <cellStyle name="Normal 12 2 4 3 3" xfId="28343"/>
    <cellStyle name="Normal 12 2 4 3 3 2" xfId="28344"/>
    <cellStyle name="Normal 12 2 4 3 3 2 2" xfId="28345"/>
    <cellStyle name="Normal 12 2 4 3 3 3" xfId="28346"/>
    <cellStyle name="Normal 12 2 4 3 4" xfId="28347"/>
    <cellStyle name="Normal 12 2 4 3 4 2" xfId="28348"/>
    <cellStyle name="Normal 12 2 4 3 4 2 2" xfId="28349"/>
    <cellStyle name="Normal 12 2 4 3 4 3" xfId="28350"/>
    <cellStyle name="Normal 12 2 4 3 5" xfId="28351"/>
    <cellStyle name="Normal 12 2 4 3 5 2" xfId="28352"/>
    <cellStyle name="Normal 12 2 4 3 6" xfId="28353"/>
    <cellStyle name="Normal 12 2 4 3 7" xfId="28354"/>
    <cellStyle name="Normal 12 2 4 4" xfId="28355"/>
    <cellStyle name="Normal 12 2 4 4 2" xfId="28356"/>
    <cellStyle name="Normal 12 2 4 4 2 2" xfId="28357"/>
    <cellStyle name="Normal 12 2 4 4 2 2 2" xfId="28358"/>
    <cellStyle name="Normal 12 2 4 4 2 3" xfId="28359"/>
    <cellStyle name="Normal 12 2 4 4 3" xfId="28360"/>
    <cellStyle name="Normal 12 2 4 4 3 2" xfId="28361"/>
    <cellStyle name="Normal 12 2 4 4 3 2 2" xfId="28362"/>
    <cellStyle name="Normal 12 2 4 4 3 3" xfId="28363"/>
    <cellStyle name="Normal 12 2 4 4 4" xfId="28364"/>
    <cellStyle name="Normal 12 2 4 4 4 2" xfId="28365"/>
    <cellStyle name="Normal 12 2 4 4 5" xfId="28366"/>
    <cellStyle name="Normal 12 2 4 5" xfId="28367"/>
    <cellStyle name="Normal 12 2 4 5 2" xfId="28368"/>
    <cellStyle name="Normal 12 2 4 5 2 2" xfId="28369"/>
    <cellStyle name="Normal 12 2 4 5 3" xfId="28370"/>
    <cellStyle name="Normal 12 2 4 6" xfId="28371"/>
    <cellStyle name="Normal 12 2 4 6 2" xfId="28372"/>
    <cellStyle name="Normal 12 2 4 6 2 2" xfId="28373"/>
    <cellStyle name="Normal 12 2 4 6 3" xfId="28374"/>
    <cellStyle name="Normal 12 2 4 7" xfId="28375"/>
    <cellStyle name="Normal 12 2 4 7 2" xfId="28376"/>
    <cellStyle name="Normal 12 2 4 8" xfId="28377"/>
    <cellStyle name="Normal 12 2 4 9" xfId="28378"/>
    <cellStyle name="Normal 12 2 5" xfId="28379"/>
    <cellStyle name="Normal 12 2 5 2" xfId="28380"/>
    <cellStyle name="Normal 12 2 5 2 2" xfId="28381"/>
    <cellStyle name="Normal 12 2 5 2 2 2" xfId="28382"/>
    <cellStyle name="Normal 12 2 5 2 2 2 2" xfId="28383"/>
    <cellStyle name="Normal 12 2 5 2 2 2 2 2" xfId="28384"/>
    <cellStyle name="Normal 12 2 5 2 2 2 3" xfId="28385"/>
    <cellStyle name="Normal 12 2 5 2 2 3" xfId="28386"/>
    <cellStyle name="Normal 12 2 5 2 2 3 2" xfId="28387"/>
    <cellStyle name="Normal 12 2 5 2 2 3 2 2" xfId="28388"/>
    <cellStyle name="Normal 12 2 5 2 2 3 3" xfId="28389"/>
    <cellStyle name="Normal 12 2 5 2 2 4" xfId="28390"/>
    <cellStyle name="Normal 12 2 5 2 2 4 2" xfId="28391"/>
    <cellStyle name="Normal 12 2 5 2 2 5" xfId="28392"/>
    <cellStyle name="Normal 12 2 5 2 3" xfId="28393"/>
    <cellStyle name="Normal 12 2 5 2 3 2" xfId="28394"/>
    <cellStyle name="Normal 12 2 5 2 3 2 2" xfId="28395"/>
    <cellStyle name="Normal 12 2 5 2 3 3" xfId="28396"/>
    <cellStyle name="Normal 12 2 5 2 4" xfId="28397"/>
    <cellStyle name="Normal 12 2 5 2 4 2" xfId="28398"/>
    <cellStyle name="Normal 12 2 5 2 4 2 2" xfId="28399"/>
    <cellStyle name="Normal 12 2 5 2 4 3" xfId="28400"/>
    <cellStyle name="Normal 12 2 5 2 5" xfId="28401"/>
    <cellStyle name="Normal 12 2 5 2 5 2" xfId="28402"/>
    <cellStyle name="Normal 12 2 5 2 6" xfId="28403"/>
    <cellStyle name="Normal 12 2 5 2 7" xfId="28404"/>
    <cellStyle name="Normal 12 2 5 3" xfId="28405"/>
    <cellStyle name="Normal 12 2 5 3 2" xfId="28406"/>
    <cellStyle name="Normal 12 2 5 3 2 2" xfId="28407"/>
    <cellStyle name="Normal 12 2 5 3 2 2 2" xfId="28408"/>
    <cellStyle name="Normal 12 2 5 3 2 3" xfId="28409"/>
    <cellStyle name="Normal 12 2 5 3 3" xfId="28410"/>
    <cellStyle name="Normal 12 2 5 3 3 2" xfId="28411"/>
    <cellStyle name="Normal 12 2 5 3 3 2 2" xfId="28412"/>
    <cellStyle name="Normal 12 2 5 3 3 3" xfId="28413"/>
    <cellStyle name="Normal 12 2 5 3 4" xfId="28414"/>
    <cellStyle name="Normal 12 2 5 3 4 2" xfId="28415"/>
    <cellStyle name="Normal 12 2 5 3 5" xfId="28416"/>
    <cellStyle name="Normal 12 2 5 4" xfId="28417"/>
    <cellStyle name="Normal 12 2 5 4 2" xfId="28418"/>
    <cellStyle name="Normal 12 2 5 4 2 2" xfId="28419"/>
    <cellStyle name="Normal 12 2 5 4 3" xfId="28420"/>
    <cellStyle name="Normal 12 2 5 5" xfId="28421"/>
    <cellStyle name="Normal 12 2 5 5 2" xfId="28422"/>
    <cellStyle name="Normal 12 2 5 5 2 2" xfId="28423"/>
    <cellStyle name="Normal 12 2 5 5 3" xfId="28424"/>
    <cellStyle name="Normal 12 2 5 6" xfId="28425"/>
    <cellStyle name="Normal 12 2 5 6 2" xfId="28426"/>
    <cellStyle name="Normal 12 2 5 7" xfId="28427"/>
    <cellStyle name="Normal 12 2 5 8" xfId="28428"/>
    <cellStyle name="Normal 12 2 6" xfId="28429"/>
    <cellStyle name="Normal 12 2 6 2" xfId="28430"/>
    <cellStyle name="Normal 12 2 6 2 2" xfId="28431"/>
    <cellStyle name="Normal 12 2 6 2 2 2" xfId="28432"/>
    <cellStyle name="Normal 12 2 6 2 2 2 2" xfId="28433"/>
    <cellStyle name="Normal 12 2 6 2 2 3" xfId="28434"/>
    <cellStyle name="Normal 12 2 6 2 3" xfId="28435"/>
    <cellStyle name="Normal 12 2 6 2 3 2" xfId="28436"/>
    <cellStyle name="Normal 12 2 6 2 3 2 2" xfId="28437"/>
    <cellStyle name="Normal 12 2 6 2 3 3" xfId="28438"/>
    <cellStyle name="Normal 12 2 6 2 4" xfId="28439"/>
    <cellStyle name="Normal 12 2 6 2 4 2" xfId="28440"/>
    <cellStyle name="Normal 12 2 6 2 5" xfId="28441"/>
    <cellStyle name="Normal 12 2 6 3" xfId="28442"/>
    <cellStyle name="Normal 12 2 6 3 2" xfId="28443"/>
    <cellStyle name="Normal 12 2 6 3 2 2" xfId="28444"/>
    <cellStyle name="Normal 12 2 6 3 3" xfId="28445"/>
    <cellStyle name="Normal 12 2 6 4" xfId="28446"/>
    <cellStyle name="Normal 12 2 6 4 2" xfId="28447"/>
    <cellStyle name="Normal 12 2 6 4 2 2" xfId="28448"/>
    <cellStyle name="Normal 12 2 6 4 3" xfId="28449"/>
    <cellStyle name="Normal 12 2 6 5" xfId="28450"/>
    <cellStyle name="Normal 12 2 6 5 2" xfId="28451"/>
    <cellStyle name="Normal 12 2 6 6" xfId="28452"/>
    <cellStyle name="Normal 12 2 6 7" xfId="28453"/>
    <cellStyle name="Normal 12 2 7" xfId="28454"/>
    <cellStyle name="Normal 12 2 7 2" xfId="28455"/>
    <cellStyle name="Normal 12 2 7 2 2" xfId="28456"/>
    <cellStyle name="Normal 12 2 7 2 2 2" xfId="28457"/>
    <cellStyle name="Normal 12 2 7 2 3" xfId="28458"/>
    <cellStyle name="Normal 12 2 7 3" xfId="28459"/>
    <cellStyle name="Normal 12 2 7 3 2" xfId="28460"/>
    <cellStyle name="Normal 12 2 7 3 2 2" xfId="28461"/>
    <cellStyle name="Normal 12 2 7 3 3" xfId="28462"/>
    <cellStyle name="Normal 12 2 7 4" xfId="28463"/>
    <cellStyle name="Normal 12 2 7 4 2" xfId="28464"/>
    <cellStyle name="Normal 12 2 7 5" xfId="28465"/>
    <cellStyle name="Normal 12 2 8" xfId="28466"/>
    <cellStyle name="Normal 12 2 8 2" xfId="28467"/>
    <cellStyle name="Normal 12 2 8 2 2" xfId="28468"/>
    <cellStyle name="Normal 12 2 8 3" xfId="28469"/>
    <cellStyle name="Normal 12 2 9" xfId="28470"/>
    <cellStyle name="Normal 12 2 9 2" xfId="28471"/>
    <cellStyle name="Normal 12 2 9 2 2" xfId="28472"/>
    <cellStyle name="Normal 12 2 9 3" xfId="28473"/>
    <cellStyle name="Normal 12 3" xfId="17556"/>
    <cellStyle name="Normal 12 3 10" xfId="17557"/>
    <cellStyle name="Normal 12 3 11" xfId="28474"/>
    <cellStyle name="Normal 12 3 2" xfId="17558"/>
    <cellStyle name="Normal 12 3 2 2" xfId="28475"/>
    <cellStyle name="Normal 12 3 2 2 2" xfId="28476"/>
    <cellStyle name="Normal 12 3 2 2 2 2" xfId="28477"/>
    <cellStyle name="Normal 12 3 2 2 2 2 2" xfId="28478"/>
    <cellStyle name="Normal 12 3 2 2 2 2 2 2" xfId="28479"/>
    <cellStyle name="Normal 12 3 2 2 2 2 2 2 2" xfId="28480"/>
    <cellStyle name="Normal 12 3 2 2 2 2 2 3" xfId="28481"/>
    <cellStyle name="Normal 12 3 2 2 2 2 3" xfId="28482"/>
    <cellStyle name="Normal 12 3 2 2 2 2 3 2" xfId="28483"/>
    <cellStyle name="Normal 12 3 2 2 2 2 3 2 2" xfId="28484"/>
    <cellStyle name="Normal 12 3 2 2 2 2 3 3" xfId="28485"/>
    <cellStyle name="Normal 12 3 2 2 2 2 4" xfId="28486"/>
    <cellStyle name="Normal 12 3 2 2 2 2 4 2" xfId="28487"/>
    <cellStyle name="Normal 12 3 2 2 2 2 5" xfId="28488"/>
    <cellStyle name="Normal 12 3 2 2 2 3" xfId="28489"/>
    <cellStyle name="Normal 12 3 2 2 2 3 2" xfId="28490"/>
    <cellStyle name="Normal 12 3 2 2 2 3 2 2" xfId="28491"/>
    <cellStyle name="Normal 12 3 2 2 2 3 3" xfId="28492"/>
    <cellStyle name="Normal 12 3 2 2 2 4" xfId="28493"/>
    <cellStyle name="Normal 12 3 2 2 2 4 2" xfId="28494"/>
    <cellStyle name="Normal 12 3 2 2 2 4 2 2" xfId="28495"/>
    <cellStyle name="Normal 12 3 2 2 2 4 3" xfId="28496"/>
    <cellStyle name="Normal 12 3 2 2 2 5" xfId="28497"/>
    <cellStyle name="Normal 12 3 2 2 2 5 2" xfId="28498"/>
    <cellStyle name="Normal 12 3 2 2 2 6" xfId="28499"/>
    <cellStyle name="Normal 12 3 2 2 2 7" xfId="28500"/>
    <cellStyle name="Normal 12 3 2 2 3" xfId="28501"/>
    <cellStyle name="Normal 12 3 2 2 3 2" xfId="28502"/>
    <cellStyle name="Normal 12 3 2 2 3 2 2" xfId="28503"/>
    <cellStyle name="Normal 12 3 2 2 3 2 2 2" xfId="28504"/>
    <cellStyle name="Normal 12 3 2 2 3 2 3" xfId="28505"/>
    <cellStyle name="Normal 12 3 2 2 3 3" xfId="28506"/>
    <cellStyle name="Normal 12 3 2 2 3 3 2" xfId="28507"/>
    <cellStyle name="Normal 12 3 2 2 3 3 2 2" xfId="28508"/>
    <cellStyle name="Normal 12 3 2 2 3 3 3" xfId="28509"/>
    <cellStyle name="Normal 12 3 2 2 3 4" xfId="28510"/>
    <cellStyle name="Normal 12 3 2 2 3 4 2" xfId="28511"/>
    <cellStyle name="Normal 12 3 2 2 3 5" xfId="28512"/>
    <cellStyle name="Normal 12 3 2 2 4" xfId="28513"/>
    <cellStyle name="Normal 12 3 2 2 4 2" xfId="28514"/>
    <cellStyle name="Normal 12 3 2 2 4 2 2" xfId="28515"/>
    <cellStyle name="Normal 12 3 2 2 4 3" xfId="28516"/>
    <cellStyle name="Normal 12 3 2 2 5" xfId="28517"/>
    <cellStyle name="Normal 12 3 2 2 5 2" xfId="28518"/>
    <cellStyle name="Normal 12 3 2 2 5 2 2" xfId="28519"/>
    <cellStyle name="Normal 12 3 2 2 5 3" xfId="28520"/>
    <cellStyle name="Normal 12 3 2 2 6" xfId="28521"/>
    <cellStyle name="Normal 12 3 2 2 6 2" xfId="28522"/>
    <cellStyle name="Normal 12 3 2 2 7" xfId="28523"/>
    <cellStyle name="Normal 12 3 2 2 8" xfId="28524"/>
    <cellStyle name="Normal 12 3 2 3" xfId="28525"/>
    <cellStyle name="Normal 12 3 2 3 2" xfId="28526"/>
    <cellStyle name="Normal 12 3 2 3 2 2" xfId="28527"/>
    <cellStyle name="Normal 12 3 2 3 2 2 2" xfId="28528"/>
    <cellStyle name="Normal 12 3 2 3 2 2 2 2" xfId="28529"/>
    <cellStyle name="Normal 12 3 2 3 2 2 3" xfId="28530"/>
    <cellStyle name="Normal 12 3 2 3 2 3" xfId="28531"/>
    <cellStyle name="Normal 12 3 2 3 2 3 2" xfId="28532"/>
    <cellStyle name="Normal 12 3 2 3 2 3 2 2" xfId="28533"/>
    <cellStyle name="Normal 12 3 2 3 2 3 3" xfId="28534"/>
    <cellStyle name="Normal 12 3 2 3 2 4" xfId="28535"/>
    <cellStyle name="Normal 12 3 2 3 2 4 2" xfId="28536"/>
    <cellStyle name="Normal 12 3 2 3 2 5" xfId="28537"/>
    <cellStyle name="Normal 12 3 2 3 3" xfId="28538"/>
    <cellStyle name="Normal 12 3 2 3 3 2" xfId="28539"/>
    <cellStyle name="Normal 12 3 2 3 3 2 2" xfId="28540"/>
    <cellStyle name="Normal 12 3 2 3 3 3" xfId="28541"/>
    <cellStyle name="Normal 12 3 2 3 4" xfId="28542"/>
    <cellStyle name="Normal 12 3 2 3 4 2" xfId="28543"/>
    <cellStyle name="Normal 12 3 2 3 4 2 2" xfId="28544"/>
    <cellStyle name="Normal 12 3 2 3 4 3" xfId="28545"/>
    <cellStyle name="Normal 12 3 2 3 5" xfId="28546"/>
    <cellStyle name="Normal 12 3 2 3 5 2" xfId="28547"/>
    <cellStyle name="Normal 12 3 2 3 6" xfId="28548"/>
    <cellStyle name="Normal 12 3 2 3 7" xfId="28549"/>
    <cellStyle name="Normal 12 3 2 4" xfId="28550"/>
    <cellStyle name="Normal 12 3 2 4 2" xfId="28551"/>
    <cellStyle name="Normal 12 3 2 4 2 2" xfId="28552"/>
    <cellStyle name="Normal 12 3 2 4 2 2 2" xfId="28553"/>
    <cellStyle name="Normal 12 3 2 4 2 3" xfId="28554"/>
    <cellStyle name="Normal 12 3 2 4 3" xfId="28555"/>
    <cellStyle name="Normal 12 3 2 4 3 2" xfId="28556"/>
    <cellStyle name="Normal 12 3 2 4 3 2 2" xfId="28557"/>
    <cellStyle name="Normal 12 3 2 4 3 3" xfId="28558"/>
    <cellStyle name="Normal 12 3 2 4 4" xfId="28559"/>
    <cellStyle name="Normal 12 3 2 4 4 2" xfId="28560"/>
    <cellStyle name="Normal 12 3 2 4 5" xfId="28561"/>
    <cellStyle name="Normal 12 3 2 5" xfId="28562"/>
    <cellStyle name="Normal 12 3 2 5 2" xfId="28563"/>
    <cellStyle name="Normal 12 3 2 5 2 2" xfId="28564"/>
    <cellStyle name="Normal 12 3 2 5 3" xfId="28565"/>
    <cellStyle name="Normal 12 3 2 6" xfId="28566"/>
    <cellStyle name="Normal 12 3 2 6 2" xfId="28567"/>
    <cellStyle name="Normal 12 3 2 6 2 2" xfId="28568"/>
    <cellStyle name="Normal 12 3 2 6 3" xfId="28569"/>
    <cellStyle name="Normal 12 3 2 7" xfId="28570"/>
    <cellStyle name="Normal 12 3 2 7 2" xfId="28571"/>
    <cellStyle name="Normal 12 3 2 8" xfId="28572"/>
    <cellStyle name="Normal 12 3 2 9" xfId="28573"/>
    <cellStyle name="Normal 12 3 3" xfId="17559"/>
    <cellStyle name="Normal 12 3 3 2" xfId="28574"/>
    <cellStyle name="Normal 12 3 3 2 2" xfId="28575"/>
    <cellStyle name="Normal 12 3 3 2 2 2" xfId="28576"/>
    <cellStyle name="Normal 12 3 3 2 2 2 2" xfId="28577"/>
    <cellStyle name="Normal 12 3 3 2 2 2 2 2" xfId="28578"/>
    <cellStyle name="Normal 12 3 3 2 2 2 3" xfId="28579"/>
    <cellStyle name="Normal 12 3 3 2 2 3" xfId="28580"/>
    <cellStyle name="Normal 12 3 3 2 2 3 2" xfId="28581"/>
    <cellStyle name="Normal 12 3 3 2 2 3 2 2" xfId="28582"/>
    <cellStyle name="Normal 12 3 3 2 2 3 3" xfId="28583"/>
    <cellStyle name="Normal 12 3 3 2 2 4" xfId="28584"/>
    <cellStyle name="Normal 12 3 3 2 2 4 2" xfId="28585"/>
    <cellStyle name="Normal 12 3 3 2 2 5" xfId="28586"/>
    <cellStyle name="Normal 12 3 3 2 3" xfId="28587"/>
    <cellStyle name="Normal 12 3 3 2 3 2" xfId="28588"/>
    <cellStyle name="Normal 12 3 3 2 3 2 2" xfId="28589"/>
    <cellStyle name="Normal 12 3 3 2 3 3" xfId="28590"/>
    <cellStyle name="Normal 12 3 3 2 4" xfId="28591"/>
    <cellStyle name="Normal 12 3 3 2 4 2" xfId="28592"/>
    <cellStyle name="Normal 12 3 3 2 4 2 2" xfId="28593"/>
    <cellStyle name="Normal 12 3 3 2 4 3" xfId="28594"/>
    <cellStyle name="Normal 12 3 3 2 5" xfId="28595"/>
    <cellStyle name="Normal 12 3 3 2 5 2" xfId="28596"/>
    <cellStyle name="Normal 12 3 3 2 6" xfId="28597"/>
    <cellStyle name="Normal 12 3 3 2 7" xfId="28598"/>
    <cellStyle name="Normal 12 3 3 3" xfId="28599"/>
    <cellStyle name="Normal 12 3 3 3 2" xfId="28600"/>
    <cellStyle name="Normal 12 3 3 3 2 2" xfId="28601"/>
    <cellStyle name="Normal 12 3 3 3 2 2 2" xfId="28602"/>
    <cellStyle name="Normal 12 3 3 3 2 3" xfId="28603"/>
    <cellStyle name="Normal 12 3 3 3 3" xfId="28604"/>
    <cellStyle name="Normal 12 3 3 3 3 2" xfId="28605"/>
    <cellStyle name="Normal 12 3 3 3 3 2 2" xfId="28606"/>
    <cellStyle name="Normal 12 3 3 3 3 3" xfId="28607"/>
    <cellStyle name="Normal 12 3 3 3 4" xfId="28608"/>
    <cellStyle name="Normal 12 3 3 3 4 2" xfId="28609"/>
    <cellStyle name="Normal 12 3 3 3 5" xfId="28610"/>
    <cellStyle name="Normal 12 3 3 4" xfId="28611"/>
    <cellStyle name="Normal 12 3 3 4 2" xfId="28612"/>
    <cellStyle name="Normal 12 3 3 4 2 2" xfId="28613"/>
    <cellStyle name="Normal 12 3 3 4 3" xfId="28614"/>
    <cellStyle name="Normal 12 3 3 5" xfId="28615"/>
    <cellStyle name="Normal 12 3 3 5 2" xfId="28616"/>
    <cellStyle name="Normal 12 3 3 5 2 2" xfId="28617"/>
    <cellStyle name="Normal 12 3 3 5 3" xfId="28618"/>
    <cellStyle name="Normal 12 3 3 6" xfId="28619"/>
    <cellStyle name="Normal 12 3 3 6 2" xfId="28620"/>
    <cellStyle name="Normal 12 3 3 7" xfId="28621"/>
    <cellStyle name="Normal 12 3 3 8" xfId="28622"/>
    <cellStyle name="Normal 12 3 4" xfId="17560"/>
    <cellStyle name="Normal 12 3 4 2" xfId="28623"/>
    <cellStyle name="Normal 12 3 4 2 2" xfId="28624"/>
    <cellStyle name="Normal 12 3 4 2 2 2" xfId="28625"/>
    <cellStyle name="Normal 12 3 4 2 2 2 2" xfId="28626"/>
    <cellStyle name="Normal 12 3 4 2 2 3" xfId="28627"/>
    <cellStyle name="Normal 12 3 4 2 3" xfId="28628"/>
    <cellStyle name="Normal 12 3 4 2 3 2" xfId="28629"/>
    <cellStyle name="Normal 12 3 4 2 3 2 2" xfId="28630"/>
    <cellStyle name="Normal 12 3 4 2 3 3" xfId="28631"/>
    <cellStyle name="Normal 12 3 4 2 4" xfId="28632"/>
    <cellStyle name="Normal 12 3 4 2 4 2" xfId="28633"/>
    <cellStyle name="Normal 12 3 4 2 5" xfId="28634"/>
    <cellStyle name="Normal 12 3 4 3" xfId="28635"/>
    <cellStyle name="Normal 12 3 4 3 2" xfId="28636"/>
    <cellStyle name="Normal 12 3 4 3 2 2" xfId="28637"/>
    <cellStyle name="Normal 12 3 4 3 3" xfId="28638"/>
    <cellStyle name="Normal 12 3 4 4" xfId="28639"/>
    <cellStyle name="Normal 12 3 4 4 2" xfId="28640"/>
    <cellStyle name="Normal 12 3 4 4 2 2" xfId="28641"/>
    <cellStyle name="Normal 12 3 4 4 3" xfId="28642"/>
    <cellStyle name="Normal 12 3 4 5" xfId="28643"/>
    <cellStyle name="Normal 12 3 4 5 2" xfId="28644"/>
    <cellStyle name="Normal 12 3 4 6" xfId="28645"/>
    <cellStyle name="Normal 12 3 4 7" xfId="28646"/>
    <cellStyle name="Normal 12 3 5" xfId="17561"/>
    <cellStyle name="Normal 12 3 5 2" xfId="28647"/>
    <cellStyle name="Normal 12 3 5 2 2" xfId="28648"/>
    <cellStyle name="Normal 12 3 5 2 2 2" xfId="28649"/>
    <cellStyle name="Normal 12 3 5 2 3" xfId="28650"/>
    <cellStyle name="Normal 12 3 5 3" xfId="28651"/>
    <cellStyle name="Normal 12 3 5 3 2" xfId="28652"/>
    <cellStyle name="Normal 12 3 5 3 2 2" xfId="28653"/>
    <cellStyle name="Normal 12 3 5 3 3" xfId="28654"/>
    <cellStyle name="Normal 12 3 5 4" xfId="28655"/>
    <cellStyle name="Normal 12 3 5 4 2" xfId="28656"/>
    <cellStyle name="Normal 12 3 5 5" xfId="28657"/>
    <cellStyle name="Normal 12 3 6" xfId="17562"/>
    <cellStyle name="Normal 12 3 6 2" xfId="28658"/>
    <cellStyle name="Normal 12 3 6 2 2" xfId="28659"/>
    <cellStyle name="Normal 12 3 6 3" xfId="28660"/>
    <cellStyle name="Normal 12 3 7" xfId="17563"/>
    <cellStyle name="Normal 12 3 7 2" xfId="28661"/>
    <cellStyle name="Normal 12 3 7 2 2" xfId="28662"/>
    <cellStyle name="Normal 12 3 7 3" xfId="28663"/>
    <cellStyle name="Normal 12 3 8" xfId="17564"/>
    <cellStyle name="Normal 12 3 8 2" xfId="28664"/>
    <cellStyle name="Normal 12 3 9" xfId="17565"/>
    <cellStyle name="Normal 12 4" xfId="17566"/>
    <cellStyle name="Normal 12 4 10" xfId="28665"/>
    <cellStyle name="Normal 12 4 11" xfId="28666"/>
    <cellStyle name="Normal 12 4 2" xfId="28667"/>
    <cellStyle name="Normal 12 4 2 2" xfId="28668"/>
    <cellStyle name="Normal 12 4 2 2 2" xfId="28669"/>
    <cellStyle name="Normal 12 4 2 2 2 2" xfId="28670"/>
    <cellStyle name="Normal 12 4 2 2 2 2 2" xfId="28671"/>
    <cellStyle name="Normal 12 4 2 2 2 2 2 2" xfId="28672"/>
    <cellStyle name="Normal 12 4 2 2 2 2 2 2 2" xfId="28673"/>
    <cellStyle name="Normal 12 4 2 2 2 2 2 3" xfId="28674"/>
    <cellStyle name="Normal 12 4 2 2 2 2 3" xfId="28675"/>
    <cellStyle name="Normal 12 4 2 2 2 2 3 2" xfId="28676"/>
    <cellStyle name="Normal 12 4 2 2 2 2 3 2 2" xfId="28677"/>
    <cellStyle name="Normal 12 4 2 2 2 2 3 3" xfId="28678"/>
    <cellStyle name="Normal 12 4 2 2 2 2 4" xfId="28679"/>
    <cellStyle name="Normal 12 4 2 2 2 2 4 2" xfId="28680"/>
    <cellStyle name="Normal 12 4 2 2 2 2 5" xfId="28681"/>
    <cellStyle name="Normal 12 4 2 2 2 3" xfId="28682"/>
    <cellStyle name="Normal 12 4 2 2 2 3 2" xfId="28683"/>
    <cellStyle name="Normal 12 4 2 2 2 3 2 2" xfId="28684"/>
    <cellStyle name="Normal 12 4 2 2 2 3 3" xfId="28685"/>
    <cellStyle name="Normal 12 4 2 2 2 4" xfId="28686"/>
    <cellStyle name="Normal 12 4 2 2 2 4 2" xfId="28687"/>
    <cellStyle name="Normal 12 4 2 2 2 4 2 2" xfId="28688"/>
    <cellStyle name="Normal 12 4 2 2 2 4 3" xfId="28689"/>
    <cellStyle name="Normal 12 4 2 2 2 5" xfId="28690"/>
    <cellStyle name="Normal 12 4 2 2 2 5 2" xfId="28691"/>
    <cellStyle name="Normal 12 4 2 2 2 6" xfId="28692"/>
    <cellStyle name="Normal 12 4 2 2 2 7" xfId="28693"/>
    <cellStyle name="Normal 12 4 2 2 3" xfId="28694"/>
    <cellStyle name="Normal 12 4 2 2 3 2" xfId="28695"/>
    <cellStyle name="Normal 12 4 2 2 3 2 2" xfId="28696"/>
    <cellStyle name="Normal 12 4 2 2 3 2 2 2" xfId="28697"/>
    <cellStyle name="Normal 12 4 2 2 3 2 3" xfId="28698"/>
    <cellStyle name="Normal 12 4 2 2 3 3" xfId="28699"/>
    <cellStyle name="Normal 12 4 2 2 3 3 2" xfId="28700"/>
    <cellStyle name="Normal 12 4 2 2 3 3 2 2" xfId="28701"/>
    <cellStyle name="Normal 12 4 2 2 3 3 3" xfId="28702"/>
    <cellStyle name="Normal 12 4 2 2 3 4" xfId="28703"/>
    <cellStyle name="Normal 12 4 2 2 3 4 2" xfId="28704"/>
    <cellStyle name="Normal 12 4 2 2 3 5" xfId="28705"/>
    <cellStyle name="Normal 12 4 2 2 4" xfId="28706"/>
    <cellStyle name="Normal 12 4 2 2 4 2" xfId="28707"/>
    <cellStyle name="Normal 12 4 2 2 4 2 2" xfId="28708"/>
    <cellStyle name="Normal 12 4 2 2 4 3" xfId="28709"/>
    <cellStyle name="Normal 12 4 2 2 5" xfId="28710"/>
    <cellStyle name="Normal 12 4 2 2 5 2" xfId="28711"/>
    <cellStyle name="Normal 12 4 2 2 5 2 2" xfId="28712"/>
    <cellStyle name="Normal 12 4 2 2 5 3" xfId="28713"/>
    <cellStyle name="Normal 12 4 2 2 6" xfId="28714"/>
    <cellStyle name="Normal 12 4 2 2 6 2" xfId="28715"/>
    <cellStyle name="Normal 12 4 2 2 7" xfId="28716"/>
    <cellStyle name="Normal 12 4 2 2 8" xfId="28717"/>
    <cellStyle name="Normal 12 4 2 3" xfId="28718"/>
    <cellStyle name="Normal 12 4 2 3 2" xfId="28719"/>
    <cellStyle name="Normal 12 4 2 3 2 2" xfId="28720"/>
    <cellStyle name="Normal 12 4 2 3 2 2 2" xfId="28721"/>
    <cellStyle name="Normal 12 4 2 3 2 2 2 2" xfId="28722"/>
    <cellStyle name="Normal 12 4 2 3 2 2 3" xfId="28723"/>
    <cellStyle name="Normal 12 4 2 3 2 3" xfId="28724"/>
    <cellStyle name="Normal 12 4 2 3 2 3 2" xfId="28725"/>
    <cellStyle name="Normal 12 4 2 3 2 3 2 2" xfId="28726"/>
    <cellStyle name="Normal 12 4 2 3 2 3 3" xfId="28727"/>
    <cellStyle name="Normal 12 4 2 3 2 4" xfId="28728"/>
    <cellStyle name="Normal 12 4 2 3 2 4 2" xfId="28729"/>
    <cellStyle name="Normal 12 4 2 3 2 5" xfId="28730"/>
    <cellStyle name="Normal 12 4 2 3 3" xfId="28731"/>
    <cellStyle name="Normal 12 4 2 3 3 2" xfId="28732"/>
    <cellStyle name="Normal 12 4 2 3 3 2 2" xfId="28733"/>
    <cellStyle name="Normal 12 4 2 3 3 3" xfId="28734"/>
    <cellStyle name="Normal 12 4 2 3 4" xfId="28735"/>
    <cellStyle name="Normal 12 4 2 3 4 2" xfId="28736"/>
    <cellStyle name="Normal 12 4 2 3 4 2 2" xfId="28737"/>
    <cellStyle name="Normal 12 4 2 3 4 3" xfId="28738"/>
    <cellStyle name="Normal 12 4 2 3 5" xfId="28739"/>
    <cellStyle name="Normal 12 4 2 3 5 2" xfId="28740"/>
    <cellStyle name="Normal 12 4 2 3 6" xfId="28741"/>
    <cellStyle name="Normal 12 4 2 3 7" xfId="28742"/>
    <cellStyle name="Normal 12 4 2 4" xfId="28743"/>
    <cellStyle name="Normal 12 4 2 4 2" xfId="28744"/>
    <cellStyle name="Normal 12 4 2 4 2 2" xfId="28745"/>
    <cellStyle name="Normal 12 4 2 4 2 2 2" xfId="28746"/>
    <cellStyle name="Normal 12 4 2 4 2 3" xfId="28747"/>
    <cellStyle name="Normal 12 4 2 4 3" xfId="28748"/>
    <cellStyle name="Normal 12 4 2 4 3 2" xfId="28749"/>
    <cellStyle name="Normal 12 4 2 4 3 2 2" xfId="28750"/>
    <cellStyle name="Normal 12 4 2 4 3 3" xfId="28751"/>
    <cellStyle name="Normal 12 4 2 4 4" xfId="28752"/>
    <cellStyle name="Normal 12 4 2 4 4 2" xfId="28753"/>
    <cellStyle name="Normal 12 4 2 4 5" xfId="28754"/>
    <cellStyle name="Normal 12 4 2 5" xfId="28755"/>
    <cellStyle name="Normal 12 4 2 5 2" xfId="28756"/>
    <cellStyle name="Normal 12 4 2 5 2 2" xfId="28757"/>
    <cellStyle name="Normal 12 4 2 5 3" xfId="28758"/>
    <cellStyle name="Normal 12 4 2 6" xfId="28759"/>
    <cellStyle name="Normal 12 4 2 6 2" xfId="28760"/>
    <cellStyle name="Normal 12 4 2 6 2 2" xfId="28761"/>
    <cellStyle name="Normal 12 4 2 6 3" xfId="28762"/>
    <cellStyle name="Normal 12 4 2 7" xfId="28763"/>
    <cellStyle name="Normal 12 4 2 7 2" xfId="28764"/>
    <cellStyle name="Normal 12 4 2 8" xfId="28765"/>
    <cellStyle name="Normal 12 4 2 9" xfId="28766"/>
    <cellStyle name="Normal 12 4 3" xfId="28767"/>
    <cellStyle name="Normal 12 4 3 2" xfId="28768"/>
    <cellStyle name="Normal 12 4 3 2 2" xfId="28769"/>
    <cellStyle name="Normal 12 4 3 2 2 2" xfId="28770"/>
    <cellStyle name="Normal 12 4 3 2 2 2 2" xfId="28771"/>
    <cellStyle name="Normal 12 4 3 2 2 2 2 2" xfId="28772"/>
    <cellStyle name="Normal 12 4 3 2 2 2 3" xfId="28773"/>
    <cellStyle name="Normal 12 4 3 2 2 3" xfId="28774"/>
    <cellStyle name="Normal 12 4 3 2 2 3 2" xfId="28775"/>
    <cellStyle name="Normal 12 4 3 2 2 3 2 2" xfId="28776"/>
    <cellStyle name="Normal 12 4 3 2 2 3 3" xfId="28777"/>
    <cellStyle name="Normal 12 4 3 2 2 4" xfId="28778"/>
    <cellStyle name="Normal 12 4 3 2 2 4 2" xfId="28779"/>
    <cellStyle name="Normal 12 4 3 2 2 5" xfId="28780"/>
    <cellStyle name="Normal 12 4 3 2 3" xfId="28781"/>
    <cellStyle name="Normal 12 4 3 2 3 2" xfId="28782"/>
    <cellStyle name="Normal 12 4 3 2 3 2 2" xfId="28783"/>
    <cellStyle name="Normal 12 4 3 2 3 3" xfId="28784"/>
    <cellStyle name="Normal 12 4 3 2 4" xfId="28785"/>
    <cellStyle name="Normal 12 4 3 2 4 2" xfId="28786"/>
    <cellStyle name="Normal 12 4 3 2 4 2 2" xfId="28787"/>
    <cellStyle name="Normal 12 4 3 2 4 3" xfId="28788"/>
    <cellStyle name="Normal 12 4 3 2 5" xfId="28789"/>
    <cellStyle name="Normal 12 4 3 2 5 2" xfId="28790"/>
    <cellStyle name="Normal 12 4 3 2 6" xfId="28791"/>
    <cellStyle name="Normal 12 4 3 2 7" xfId="28792"/>
    <cellStyle name="Normal 12 4 3 3" xfId="28793"/>
    <cellStyle name="Normal 12 4 3 3 2" xfId="28794"/>
    <cellStyle name="Normal 12 4 3 3 2 2" xfId="28795"/>
    <cellStyle name="Normal 12 4 3 3 2 2 2" xfId="28796"/>
    <cellStyle name="Normal 12 4 3 3 2 3" xfId="28797"/>
    <cellStyle name="Normal 12 4 3 3 3" xfId="28798"/>
    <cellStyle name="Normal 12 4 3 3 3 2" xfId="28799"/>
    <cellStyle name="Normal 12 4 3 3 3 2 2" xfId="28800"/>
    <cellStyle name="Normal 12 4 3 3 3 3" xfId="28801"/>
    <cellStyle name="Normal 12 4 3 3 4" xfId="28802"/>
    <cellStyle name="Normal 12 4 3 3 4 2" xfId="28803"/>
    <cellStyle name="Normal 12 4 3 3 5" xfId="28804"/>
    <cellStyle name="Normal 12 4 3 4" xfId="28805"/>
    <cellStyle name="Normal 12 4 3 4 2" xfId="28806"/>
    <cellStyle name="Normal 12 4 3 4 2 2" xfId="28807"/>
    <cellStyle name="Normal 12 4 3 4 3" xfId="28808"/>
    <cellStyle name="Normal 12 4 3 5" xfId="28809"/>
    <cellStyle name="Normal 12 4 3 5 2" xfId="28810"/>
    <cellStyle name="Normal 12 4 3 5 2 2" xfId="28811"/>
    <cellStyle name="Normal 12 4 3 5 3" xfId="28812"/>
    <cellStyle name="Normal 12 4 3 6" xfId="28813"/>
    <cellStyle name="Normal 12 4 3 6 2" xfId="28814"/>
    <cellStyle name="Normal 12 4 3 7" xfId="28815"/>
    <cellStyle name="Normal 12 4 3 8" xfId="28816"/>
    <cellStyle name="Normal 12 4 4" xfId="28817"/>
    <cellStyle name="Normal 12 4 4 2" xfId="28818"/>
    <cellStyle name="Normal 12 4 4 2 2" xfId="28819"/>
    <cellStyle name="Normal 12 4 4 2 2 2" xfId="28820"/>
    <cellStyle name="Normal 12 4 4 2 2 2 2" xfId="28821"/>
    <cellStyle name="Normal 12 4 4 2 2 3" xfId="28822"/>
    <cellStyle name="Normal 12 4 4 2 3" xfId="28823"/>
    <cellStyle name="Normal 12 4 4 2 3 2" xfId="28824"/>
    <cellStyle name="Normal 12 4 4 2 3 2 2" xfId="28825"/>
    <cellStyle name="Normal 12 4 4 2 3 3" xfId="28826"/>
    <cellStyle name="Normal 12 4 4 2 4" xfId="28827"/>
    <cellStyle name="Normal 12 4 4 2 4 2" xfId="28828"/>
    <cellStyle name="Normal 12 4 4 2 5" xfId="28829"/>
    <cellStyle name="Normal 12 4 4 3" xfId="28830"/>
    <cellStyle name="Normal 12 4 4 3 2" xfId="28831"/>
    <cellStyle name="Normal 12 4 4 3 2 2" xfId="28832"/>
    <cellStyle name="Normal 12 4 4 3 3" xfId="28833"/>
    <cellStyle name="Normal 12 4 4 4" xfId="28834"/>
    <cellStyle name="Normal 12 4 4 4 2" xfId="28835"/>
    <cellStyle name="Normal 12 4 4 4 2 2" xfId="28836"/>
    <cellStyle name="Normal 12 4 4 4 3" xfId="28837"/>
    <cellStyle name="Normal 12 4 4 5" xfId="28838"/>
    <cellStyle name="Normal 12 4 4 5 2" xfId="28839"/>
    <cellStyle name="Normal 12 4 4 6" xfId="28840"/>
    <cellStyle name="Normal 12 4 4 7" xfId="28841"/>
    <cellStyle name="Normal 12 4 5" xfId="28842"/>
    <cellStyle name="Normal 12 4 5 2" xfId="28843"/>
    <cellStyle name="Normal 12 4 5 2 2" xfId="28844"/>
    <cellStyle name="Normal 12 4 5 2 2 2" xfId="28845"/>
    <cellStyle name="Normal 12 4 5 2 3" xfId="28846"/>
    <cellStyle name="Normal 12 4 5 3" xfId="28847"/>
    <cellStyle name="Normal 12 4 5 3 2" xfId="28848"/>
    <cellStyle name="Normal 12 4 5 3 2 2" xfId="28849"/>
    <cellStyle name="Normal 12 4 5 3 3" xfId="28850"/>
    <cellStyle name="Normal 12 4 5 4" xfId="28851"/>
    <cellStyle name="Normal 12 4 5 4 2" xfId="28852"/>
    <cellStyle name="Normal 12 4 5 5" xfId="28853"/>
    <cellStyle name="Normal 12 4 6" xfId="28854"/>
    <cellStyle name="Normal 12 4 6 2" xfId="28855"/>
    <cellStyle name="Normal 12 4 6 2 2" xfId="28856"/>
    <cellStyle name="Normal 12 4 6 3" xfId="28857"/>
    <cellStyle name="Normal 12 4 7" xfId="28858"/>
    <cellStyle name="Normal 12 4 7 2" xfId="28859"/>
    <cellStyle name="Normal 12 4 7 2 2" xfId="28860"/>
    <cellStyle name="Normal 12 4 7 3" xfId="28861"/>
    <cellStyle name="Normal 12 4 8" xfId="28862"/>
    <cellStyle name="Normal 12 4 8 2" xfId="28863"/>
    <cellStyle name="Normal 12 4 9" xfId="28864"/>
    <cellStyle name="Normal 12 5" xfId="17567"/>
    <cellStyle name="Normal 12 5 2" xfId="28865"/>
    <cellStyle name="Normal 12 5 2 2" xfId="28866"/>
    <cellStyle name="Normal 12 5 2 2 2" xfId="28867"/>
    <cellStyle name="Normal 12 5 2 2 2 2" xfId="28868"/>
    <cellStyle name="Normal 12 5 2 2 2 2 2" xfId="28869"/>
    <cellStyle name="Normal 12 5 2 2 2 2 2 2" xfId="28870"/>
    <cellStyle name="Normal 12 5 2 2 2 2 3" xfId="28871"/>
    <cellStyle name="Normal 12 5 2 2 2 3" xfId="28872"/>
    <cellStyle name="Normal 12 5 2 2 2 3 2" xfId="28873"/>
    <cellStyle name="Normal 12 5 2 2 2 3 2 2" xfId="28874"/>
    <cellStyle name="Normal 12 5 2 2 2 3 3" xfId="28875"/>
    <cellStyle name="Normal 12 5 2 2 2 4" xfId="28876"/>
    <cellStyle name="Normal 12 5 2 2 2 4 2" xfId="28877"/>
    <cellStyle name="Normal 12 5 2 2 2 5" xfId="28878"/>
    <cellStyle name="Normal 12 5 2 2 3" xfId="28879"/>
    <cellStyle name="Normal 12 5 2 2 3 2" xfId="28880"/>
    <cellStyle name="Normal 12 5 2 2 3 2 2" xfId="28881"/>
    <cellStyle name="Normal 12 5 2 2 3 3" xfId="28882"/>
    <cellStyle name="Normal 12 5 2 2 4" xfId="28883"/>
    <cellStyle name="Normal 12 5 2 2 4 2" xfId="28884"/>
    <cellStyle name="Normal 12 5 2 2 4 2 2" xfId="28885"/>
    <cellStyle name="Normal 12 5 2 2 4 3" xfId="28886"/>
    <cellStyle name="Normal 12 5 2 2 5" xfId="28887"/>
    <cellStyle name="Normal 12 5 2 2 5 2" xfId="28888"/>
    <cellStyle name="Normal 12 5 2 2 6" xfId="28889"/>
    <cellStyle name="Normal 12 5 2 2 7" xfId="28890"/>
    <cellStyle name="Normal 12 5 2 3" xfId="28891"/>
    <cellStyle name="Normal 12 5 2 3 2" xfId="28892"/>
    <cellStyle name="Normal 12 5 2 3 2 2" xfId="28893"/>
    <cellStyle name="Normal 12 5 2 3 2 2 2" xfId="28894"/>
    <cellStyle name="Normal 12 5 2 3 2 3" xfId="28895"/>
    <cellStyle name="Normal 12 5 2 3 3" xfId="28896"/>
    <cellStyle name="Normal 12 5 2 3 3 2" xfId="28897"/>
    <cellStyle name="Normal 12 5 2 3 3 2 2" xfId="28898"/>
    <cellStyle name="Normal 12 5 2 3 3 3" xfId="28899"/>
    <cellStyle name="Normal 12 5 2 3 4" xfId="28900"/>
    <cellStyle name="Normal 12 5 2 3 4 2" xfId="28901"/>
    <cellStyle name="Normal 12 5 2 3 5" xfId="28902"/>
    <cellStyle name="Normal 12 5 2 4" xfId="28903"/>
    <cellStyle name="Normal 12 5 2 4 2" xfId="28904"/>
    <cellStyle name="Normal 12 5 2 4 2 2" xfId="28905"/>
    <cellStyle name="Normal 12 5 2 4 3" xfId="28906"/>
    <cellStyle name="Normal 12 5 2 5" xfId="28907"/>
    <cellStyle name="Normal 12 5 2 5 2" xfId="28908"/>
    <cellStyle name="Normal 12 5 2 5 2 2" xfId="28909"/>
    <cellStyle name="Normal 12 5 2 5 3" xfId="28910"/>
    <cellStyle name="Normal 12 5 2 6" xfId="28911"/>
    <cellStyle name="Normal 12 5 2 6 2" xfId="28912"/>
    <cellStyle name="Normal 12 5 2 7" xfId="28913"/>
    <cellStyle name="Normal 12 5 2 8" xfId="28914"/>
    <cellStyle name="Normal 12 5 3" xfId="28915"/>
    <cellStyle name="Normal 12 5 3 2" xfId="28916"/>
    <cellStyle name="Normal 12 5 3 2 2" xfId="28917"/>
    <cellStyle name="Normal 12 5 3 2 2 2" xfId="28918"/>
    <cellStyle name="Normal 12 5 3 2 2 2 2" xfId="28919"/>
    <cellStyle name="Normal 12 5 3 2 2 3" xfId="28920"/>
    <cellStyle name="Normal 12 5 3 2 3" xfId="28921"/>
    <cellStyle name="Normal 12 5 3 2 3 2" xfId="28922"/>
    <cellStyle name="Normal 12 5 3 2 3 2 2" xfId="28923"/>
    <cellStyle name="Normal 12 5 3 2 3 3" xfId="28924"/>
    <cellStyle name="Normal 12 5 3 2 4" xfId="28925"/>
    <cellStyle name="Normal 12 5 3 2 4 2" xfId="28926"/>
    <cellStyle name="Normal 12 5 3 2 5" xfId="28927"/>
    <cellStyle name="Normal 12 5 3 3" xfId="28928"/>
    <cellStyle name="Normal 12 5 3 3 2" xfId="28929"/>
    <cellStyle name="Normal 12 5 3 3 2 2" xfId="28930"/>
    <cellStyle name="Normal 12 5 3 3 3" xfId="28931"/>
    <cellStyle name="Normal 12 5 3 4" xfId="28932"/>
    <cellStyle name="Normal 12 5 3 4 2" xfId="28933"/>
    <cellStyle name="Normal 12 5 3 4 2 2" xfId="28934"/>
    <cellStyle name="Normal 12 5 3 4 3" xfId="28935"/>
    <cellStyle name="Normal 12 5 3 5" xfId="28936"/>
    <cellStyle name="Normal 12 5 3 5 2" xfId="28937"/>
    <cellStyle name="Normal 12 5 3 6" xfId="28938"/>
    <cellStyle name="Normal 12 5 3 7" xfId="28939"/>
    <cellStyle name="Normal 12 5 4" xfId="28940"/>
    <cellStyle name="Normal 12 5 4 2" xfId="28941"/>
    <cellStyle name="Normal 12 5 4 2 2" xfId="28942"/>
    <cellStyle name="Normal 12 5 4 2 2 2" xfId="28943"/>
    <cellStyle name="Normal 12 5 4 2 3" xfId="28944"/>
    <cellStyle name="Normal 12 5 4 3" xfId="28945"/>
    <cellStyle name="Normal 12 5 4 3 2" xfId="28946"/>
    <cellStyle name="Normal 12 5 4 3 2 2" xfId="28947"/>
    <cellStyle name="Normal 12 5 4 3 3" xfId="28948"/>
    <cellStyle name="Normal 12 5 4 4" xfId="28949"/>
    <cellStyle name="Normal 12 5 4 4 2" xfId="28950"/>
    <cellStyle name="Normal 12 5 4 5" xfId="28951"/>
    <cellStyle name="Normal 12 5 5" xfId="28952"/>
    <cellStyle name="Normal 12 5 5 2" xfId="28953"/>
    <cellStyle name="Normal 12 5 5 2 2" xfId="28954"/>
    <cellStyle name="Normal 12 5 5 3" xfId="28955"/>
    <cellStyle name="Normal 12 5 6" xfId="28956"/>
    <cellStyle name="Normal 12 5 6 2" xfId="28957"/>
    <cellStyle name="Normal 12 5 6 2 2" xfId="28958"/>
    <cellStyle name="Normal 12 5 6 3" xfId="28959"/>
    <cellStyle name="Normal 12 5 7" xfId="28960"/>
    <cellStyle name="Normal 12 5 7 2" xfId="28961"/>
    <cellStyle name="Normal 12 5 8" xfId="28962"/>
    <cellStyle name="Normal 12 5 9" xfId="28963"/>
    <cellStyle name="Normal 12 6" xfId="17568"/>
    <cellStyle name="Normal 12 6 2" xfId="28964"/>
    <cellStyle name="Normal 12 6 2 2" xfId="28965"/>
    <cellStyle name="Normal 12 6 2 2 2" xfId="28966"/>
    <cellStyle name="Normal 12 6 2 2 2 2" xfId="28967"/>
    <cellStyle name="Normal 12 6 2 2 2 2 2" xfId="28968"/>
    <cellStyle name="Normal 12 6 2 2 2 3" xfId="28969"/>
    <cellStyle name="Normal 12 6 2 2 3" xfId="28970"/>
    <cellStyle name="Normal 12 6 2 2 3 2" xfId="28971"/>
    <cellStyle name="Normal 12 6 2 2 3 2 2" xfId="28972"/>
    <cellStyle name="Normal 12 6 2 2 3 3" xfId="28973"/>
    <cellStyle name="Normal 12 6 2 2 4" xfId="28974"/>
    <cellStyle name="Normal 12 6 2 2 4 2" xfId="28975"/>
    <cellStyle name="Normal 12 6 2 2 5" xfId="28976"/>
    <cellStyle name="Normal 12 6 2 3" xfId="28977"/>
    <cellStyle name="Normal 12 6 2 3 2" xfId="28978"/>
    <cellStyle name="Normal 12 6 2 3 2 2" xfId="28979"/>
    <cellStyle name="Normal 12 6 2 3 3" xfId="28980"/>
    <cellStyle name="Normal 12 6 2 4" xfId="28981"/>
    <cellStyle name="Normal 12 6 2 4 2" xfId="28982"/>
    <cellStyle name="Normal 12 6 2 4 2 2" xfId="28983"/>
    <cellStyle name="Normal 12 6 2 4 3" xfId="28984"/>
    <cellStyle name="Normal 12 6 2 5" xfId="28985"/>
    <cellStyle name="Normal 12 6 2 5 2" xfId="28986"/>
    <cellStyle name="Normal 12 6 2 6" xfId="28987"/>
    <cellStyle name="Normal 12 6 2 7" xfId="28988"/>
    <cellStyle name="Normal 12 6 3" xfId="28989"/>
    <cellStyle name="Normal 12 6 3 2" xfId="28990"/>
    <cellStyle name="Normal 12 6 3 2 2" xfId="28991"/>
    <cellStyle name="Normal 12 6 3 2 2 2" xfId="28992"/>
    <cellStyle name="Normal 12 6 3 2 3" xfId="28993"/>
    <cellStyle name="Normal 12 6 3 3" xfId="28994"/>
    <cellStyle name="Normal 12 6 3 3 2" xfId="28995"/>
    <cellStyle name="Normal 12 6 3 3 2 2" xfId="28996"/>
    <cellStyle name="Normal 12 6 3 3 3" xfId="28997"/>
    <cellStyle name="Normal 12 6 3 4" xfId="28998"/>
    <cellStyle name="Normal 12 6 3 4 2" xfId="28999"/>
    <cellStyle name="Normal 12 6 3 5" xfId="29000"/>
    <cellStyle name="Normal 12 6 4" xfId="29001"/>
    <cellStyle name="Normal 12 6 4 2" xfId="29002"/>
    <cellStyle name="Normal 12 6 4 2 2" xfId="29003"/>
    <cellStyle name="Normal 12 6 4 3" xfId="29004"/>
    <cellStyle name="Normal 12 6 5" xfId="29005"/>
    <cellStyle name="Normal 12 6 5 2" xfId="29006"/>
    <cellStyle name="Normal 12 6 5 2 2" xfId="29007"/>
    <cellStyle name="Normal 12 6 5 3" xfId="29008"/>
    <cellStyle name="Normal 12 6 6" xfId="29009"/>
    <cellStyle name="Normal 12 6 6 2" xfId="29010"/>
    <cellStyle name="Normal 12 6 7" xfId="29011"/>
    <cellStyle name="Normal 12 6 8" xfId="29012"/>
    <cellStyle name="Normal 12 7" xfId="17569"/>
    <cellStyle name="Normal 12 7 2" xfId="29013"/>
    <cellStyle name="Normal 12 7 2 2" xfId="29014"/>
    <cellStyle name="Normal 12 7 2 2 2" xfId="29015"/>
    <cellStyle name="Normal 12 7 2 2 2 2" xfId="29016"/>
    <cellStyle name="Normal 12 7 2 2 3" xfId="29017"/>
    <cellStyle name="Normal 12 7 2 3" xfId="29018"/>
    <cellStyle name="Normal 12 7 2 3 2" xfId="29019"/>
    <cellStyle name="Normal 12 7 2 3 2 2" xfId="29020"/>
    <cellStyle name="Normal 12 7 2 3 3" xfId="29021"/>
    <cellStyle name="Normal 12 7 2 4" xfId="29022"/>
    <cellStyle name="Normal 12 7 2 4 2" xfId="29023"/>
    <cellStyle name="Normal 12 7 2 5" xfId="29024"/>
    <cellStyle name="Normal 12 7 3" xfId="29025"/>
    <cellStyle name="Normal 12 7 3 2" xfId="29026"/>
    <cellStyle name="Normal 12 7 3 2 2" xfId="29027"/>
    <cellStyle name="Normal 12 7 3 3" xfId="29028"/>
    <cellStyle name="Normal 12 7 4" xfId="29029"/>
    <cellStyle name="Normal 12 7 4 2" xfId="29030"/>
    <cellStyle name="Normal 12 7 4 2 2" xfId="29031"/>
    <cellStyle name="Normal 12 7 4 3" xfId="29032"/>
    <cellStyle name="Normal 12 7 5" xfId="29033"/>
    <cellStyle name="Normal 12 7 5 2" xfId="29034"/>
    <cellStyle name="Normal 12 7 6" xfId="29035"/>
    <cellStyle name="Normal 12 7 7" xfId="29036"/>
    <cellStyle name="Normal 12 8" xfId="17570"/>
    <cellStyle name="Normal 12 8 2" xfId="29037"/>
    <cellStyle name="Normal 12 8 2 2" xfId="29038"/>
    <cellStyle name="Normal 12 8 2 2 2" xfId="29039"/>
    <cellStyle name="Normal 12 8 2 3" xfId="29040"/>
    <cellStyle name="Normal 12 8 3" xfId="29041"/>
    <cellStyle name="Normal 12 8 3 2" xfId="29042"/>
    <cellStyle name="Normal 12 8 3 2 2" xfId="29043"/>
    <cellStyle name="Normal 12 8 3 3" xfId="29044"/>
    <cellStyle name="Normal 12 8 4" xfId="29045"/>
    <cellStyle name="Normal 12 8 4 2" xfId="29046"/>
    <cellStyle name="Normal 12 8 5" xfId="29047"/>
    <cellStyle name="Normal 12 9" xfId="17571"/>
    <cellStyle name="Normal 12 9 2" xfId="29048"/>
    <cellStyle name="Normal 12 9 2 2" xfId="29049"/>
    <cellStyle name="Normal 12 9 3" xfId="29050"/>
    <cellStyle name="Normal 13" xfId="17572"/>
    <cellStyle name="Normal 13 2" xfId="29051"/>
    <cellStyle name="Normal 13 2 2" xfId="29052"/>
    <cellStyle name="Normal 13 2 3" xfId="29053"/>
    <cellStyle name="Normal 13 2 4" xfId="29054"/>
    <cellStyle name="Normal 13 3" xfId="29055"/>
    <cellStyle name="Normal 13 4" xfId="29056"/>
    <cellStyle name="Normal 13 5" xfId="29057"/>
    <cellStyle name="Normal 14" xfId="17573"/>
    <cellStyle name="Normal 14 10" xfId="17574"/>
    <cellStyle name="Normal 14 2" xfId="17575"/>
    <cellStyle name="Normal 14 2 10" xfId="17576"/>
    <cellStyle name="Normal 14 2 2" xfId="17577"/>
    <cellStyle name="Normal 14 2 3" xfId="17578"/>
    <cellStyle name="Normal 14 2 4" xfId="17579"/>
    <cellStyle name="Normal 14 2 5" xfId="17580"/>
    <cellStyle name="Normal 14 2 6" xfId="17581"/>
    <cellStyle name="Normal 14 2 7" xfId="17582"/>
    <cellStyle name="Normal 14 2 8" xfId="17583"/>
    <cellStyle name="Normal 14 2 9" xfId="17584"/>
    <cellStyle name="Normal 14 3" xfId="17585"/>
    <cellStyle name="Normal 14 4" xfId="17586"/>
    <cellStyle name="Normal 14 5" xfId="17587"/>
    <cellStyle name="Normal 14 6" xfId="17588"/>
    <cellStyle name="Normal 14 7" xfId="17589"/>
    <cellStyle name="Normal 14 8" xfId="17590"/>
    <cellStyle name="Normal 14 9" xfId="17591"/>
    <cellStyle name="Normal 15" xfId="17592"/>
    <cellStyle name="Normal 15 2" xfId="29058"/>
    <cellStyle name="Normal 15 2 2" xfId="29059"/>
    <cellStyle name="Normal 15 2 3" xfId="29060"/>
    <cellStyle name="Normal 15 2 4" xfId="29061"/>
    <cellStyle name="Normal 15 2 5" xfId="29062"/>
    <cellStyle name="Normal 15 3" xfId="29063"/>
    <cellStyle name="Normal 15 3 2" xfId="29064"/>
    <cellStyle name="Normal 15 4" xfId="29065"/>
    <cellStyle name="Normal 15 5" xfId="29066"/>
    <cellStyle name="Normal 16" xfId="17593"/>
    <cellStyle name="Normal 16 2" xfId="29067"/>
    <cellStyle name="Normal 16 2 2" xfId="29068"/>
    <cellStyle name="Normal 16 2 3" xfId="29069"/>
    <cellStyle name="Normal 16 2 4" xfId="29070"/>
    <cellStyle name="Normal 16 3" xfId="29071"/>
    <cellStyle name="Normal 16 4" xfId="29072"/>
    <cellStyle name="Normal 16 5" xfId="29073"/>
    <cellStyle name="Normal 17" xfId="17594"/>
    <cellStyle name="Normal 17 2" xfId="29074"/>
    <cellStyle name="Normal 17 2 2" xfId="29075"/>
    <cellStyle name="Normal 17 3" xfId="29076"/>
    <cellStyle name="Normal 17 4" xfId="29077"/>
    <cellStyle name="Normal 173" xfId="29078"/>
    <cellStyle name="Normal 18" xfId="17595"/>
    <cellStyle name="Normal 18 10" xfId="17596"/>
    <cellStyle name="Normal 18 11" xfId="17597"/>
    <cellStyle name="Normal 18 2" xfId="17598"/>
    <cellStyle name="Normal 18 2 2" xfId="29079"/>
    <cellStyle name="Normal 18 2 3" xfId="29080"/>
    <cellStyle name="Normal 18 2 4" xfId="29081"/>
    <cellStyle name="Normal 18 3" xfId="17599"/>
    <cellStyle name="Normal 18 3 10" xfId="17600"/>
    <cellStyle name="Normal 18 3 2" xfId="17601"/>
    <cellStyle name="Normal 18 3 3" xfId="17602"/>
    <cellStyle name="Normal 18 3 4" xfId="17603"/>
    <cellStyle name="Normal 18 3 5" xfId="17604"/>
    <cellStyle name="Normal 18 3 6" xfId="17605"/>
    <cellStyle name="Normal 18 3 7" xfId="17606"/>
    <cellStyle name="Normal 18 3 8" xfId="17607"/>
    <cellStyle name="Normal 18 3 9" xfId="17608"/>
    <cellStyle name="Normal 18 4" xfId="17609"/>
    <cellStyle name="Normal 18 5" xfId="17610"/>
    <cellStyle name="Normal 18 6" xfId="17611"/>
    <cellStyle name="Normal 18 7" xfId="17612"/>
    <cellStyle name="Normal 18 8" xfId="17613"/>
    <cellStyle name="Normal 18 9" xfId="17614"/>
    <cellStyle name="Normal 19" xfId="17615"/>
    <cellStyle name="Normal 19 2" xfId="17616"/>
    <cellStyle name="Normal 19 2 2" xfId="29082"/>
    <cellStyle name="Normal 19 3" xfId="17617"/>
    <cellStyle name="Normal 19 4" xfId="17618"/>
    <cellStyle name="Normal 2" xfId="38"/>
    <cellStyle name="Normal 2 10" xfId="17619"/>
    <cellStyle name="Normal 2 10 2" xfId="29083"/>
    <cellStyle name="Normal 2 11" xfId="17620"/>
    <cellStyle name="Normal 2 12" xfId="17621"/>
    <cellStyle name="Normal 2 13" xfId="17622"/>
    <cellStyle name="Normal 2 14" xfId="17623"/>
    <cellStyle name="Normal 2 15" xfId="17624"/>
    <cellStyle name="Normal 2 16" xfId="17625"/>
    <cellStyle name="Normal 2 17" xfId="17626"/>
    <cellStyle name="Normal 2 176" xfId="29084"/>
    <cellStyle name="Normal 2 18" xfId="17627"/>
    <cellStyle name="Normal 2 19" xfId="17628"/>
    <cellStyle name="Normal 2 2" xfId="46"/>
    <cellStyle name="Normal 2 2 10" xfId="17629"/>
    <cellStyle name="Normal 2 2 10 2" xfId="29085"/>
    <cellStyle name="Normal 2 2 11" xfId="17630"/>
    <cellStyle name="Normal 2 2 11 2" xfId="29086"/>
    <cellStyle name="Normal 2 2 12" xfId="17631"/>
    <cellStyle name="Normal 2 2 13" xfId="17632"/>
    <cellStyle name="Normal 2 2 14" xfId="17633"/>
    <cellStyle name="Normal 2 2 15" xfId="17634"/>
    <cellStyle name="Normal 2 2 16" xfId="17635"/>
    <cellStyle name="Normal 2 2 17" xfId="17636"/>
    <cellStyle name="Normal 2 2 18" xfId="17637"/>
    <cellStyle name="Normal 2 2 19" xfId="17638"/>
    <cellStyle name="Normal 2 2 2" xfId="17639"/>
    <cellStyle name="Normal 2 2 2 10" xfId="17640"/>
    <cellStyle name="Normal 2 2 2 11" xfId="17641"/>
    <cellStyle name="Normal 2 2 2 12" xfId="17642"/>
    <cellStyle name="Normal 2 2 2 13" xfId="17643"/>
    <cellStyle name="Normal 2 2 2 14" xfId="17644"/>
    <cellStyle name="Normal 2 2 2 15" xfId="17645"/>
    <cellStyle name="Normal 2 2 2 16" xfId="17646"/>
    <cellStyle name="Normal 2 2 2 17" xfId="17647"/>
    <cellStyle name="Normal 2 2 2 18" xfId="17648"/>
    <cellStyle name="Normal 2 2 2 19" xfId="17649"/>
    <cellStyle name="Normal 2 2 2 2" xfId="17650"/>
    <cellStyle name="Normal 2 2 2 2 10" xfId="17651"/>
    <cellStyle name="Normal 2 2 2 2 10 10" xfId="17652"/>
    <cellStyle name="Normal 2 2 2 2 10 11" xfId="17653"/>
    <cellStyle name="Normal 2 2 2 2 10 2" xfId="17654"/>
    <cellStyle name="Normal 2 2 2 2 10 2 10" xfId="17655"/>
    <cellStyle name="Normal 2 2 2 2 10 2 2" xfId="17656"/>
    <cellStyle name="Normal 2 2 2 2 10 2 2 10" xfId="17657"/>
    <cellStyle name="Normal 2 2 2 2 10 2 2 2" xfId="17658"/>
    <cellStyle name="Normal 2 2 2 2 10 2 2 3" xfId="17659"/>
    <cellStyle name="Normal 2 2 2 2 10 2 2 4" xfId="17660"/>
    <cellStyle name="Normal 2 2 2 2 10 2 2 5" xfId="17661"/>
    <cellStyle name="Normal 2 2 2 2 10 2 2 6" xfId="17662"/>
    <cellStyle name="Normal 2 2 2 2 10 2 2 7" xfId="17663"/>
    <cellStyle name="Normal 2 2 2 2 10 2 2 8" xfId="17664"/>
    <cellStyle name="Normal 2 2 2 2 10 2 2 9" xfId="17665"/>
    <cellStyle name="Normal 2 2 2 2 10 2 3" xfId="17666"/>
    <cellStyle name="Normal 2 2 2 2 10 2 4" xfId="17667"/>
    <cellStyle name="Normal 2 2 2 2 10 2 5" xfId="17668"/>
    <cellStyle name="Normal 2 2 2 2 10 2 6" xfId="17669"/>
    <cellStyle name="Normal 2 2 2 2 10 2 7" xfId="17670"/>
    <cellStyle name="Normal 2 2 2 2 10 2 8" xfId="17671"/>
    <cellStyle name="Normal 2 2 2 2 10 2 9" xfId="17672"/>
    <cellStyle name="Normal 2 2 2 2 10 3" xfId="17673"/>
    <cellStyle name="Normal 2 2 2 2 10 4" xfId="17674"/>
    <cellStyle name="Normal 2 2 2 2 10 5" xfId="17675"/>
    <cellStyle name="Normal 2 2 2 2 10 6" xfId="17676"/>
    <cellStyle name="Normal 2 2 2 2 10 7" xfId="17677"/>
    <cellStyle name="Normal 2 2 2 2 10 8" xfId="17678"/>
    <cellStyle name="Normal 2 2 2 2 10 9" xfId="17679"/>
    <cellStyle name="Normal 2 2 2 2 11" xfId="17680"/>
    <cellStyle name="Normal 2 2 2 2 12" xfId="17681"/>
    <cellStyle name="Normal 2 2 2 2 13" xfId="17682"/>
    <cellStyle name="Normal 2 2 2 2 13 10" xfId="17683"/>
    <cellStyle name="Normal 2 2 2 2 13 11" xfId="17684"/>
    <cellStyle name="Normal 2 2 2 2 13 12" xfId="17685"/>
    <cellStyle name="Normal 2 2 2 2 13 2" xfId="17686"/>
    <cellStyle name="Normal 2 2 2 2 13 2 10" xfId="17687"/>
    <cellStyle name="Normal 2 2 2 2 13 2 11" xfId="17688"/>
    <cellStyle name="Normal 2 2 2 2 13 2 12" xfId="17689"/>
    <cellStyle name="Normal 2 2 2 2 13 2 2" xfId="17690"/>
    <cellStyle name="Normal 2 2 2 2 13 2 2 10" xfId="17691"/>
    <cellStyle name="Normal 2 2 2 2 13 2 2 11" xfId="17692"/>
    <cellStyle name="Normal 2 2 2 2 13 2 2 2" xfId="17693"/>
    <cellStyle name="Normal 2 2 2 2 13 2 2 3" xfId="17694"/>
    <cellStyle name="Normal 2 2 2 2 13 2 2 4" xfId="17695"/>
    <cellStyle name="Normal 2 2 2 2 13 2 2 5" xfId="17696"/>
    <cellStyle name="Normal 2 2 2 2 13 2 2 6" xfId="17697"/>
    <cellStyle name="Normal 2 2 2 2 13 2 2 7" xfId="17698"/>
    <cellStyle name="Normal 2 2 2 2 13 2 2 8" xfId="17699"/>
    <cellStyle name="Normal 2 2 2 2 13 2 2 9" xfId="17700"/>
    <cellStyle name="Normal 2 2 2 2 13 2 3" xfId="17701"/>
    <cellStyle name="Normal 2 2 2 2 13 2 4" xfId="17702"/>
    <cellStyle name="Normal 2 2 2 2 13 2 5" xfId="17703"/>
    <cellStyle name="Normal 2 2 2 2 13 2 6" xfId="17704"/>
    <cellStyle name="Normal 2 2 2 2 13 2 7" xfId="17705"/>
    <cellStyle name="Normal 2 2 2 2 13 2 8" xfId="17706"/>
    <cellStyle name="Normal 2 2 2 2 13 2 9" xfId="17707"/>
    <cellStyle name="Normal 2 2 2 2 13 3" xfId="17708"/>
    <cellStyle name="Normal 2 2 2 2 13 3 10" xfId="17709"/>
    <cellStyle name="Normal 2 2 2 2 13 3 11" xfId="17710"/>
    <cellStyle name="Normal 2 2 2 2 13 3 2" xfId="17711"/>
    <cellStyle name="Normal 2 2 2 2 13 3 3" xfId="17712"/>
    <cellStyle name="Normal 2 2 2 2 13 3 4" xfId="17713"/>
    <cellStyle name="Normal 2 2 2 2 13 3 5" xfId="17714"/>
    <cellStyle name="Normal 2 2 2 2 13 3 6" xfId="17715"/>
    <cellStyle name="Normal 2 2 2 2 13 3 7" xfId="17716"/>
    <cellStyle name="Normal 2 2 2 2 13 3 8" xfId="17717"/>
    <cellStyle name="Normal 2 2 2 2 13 3 9" xfId="17718"/>
    <cellStyle name="Normal 2 2 2 2 13 4" xfId="17719"/>
    <cellStyle name="Normal 2 2 2 2 13 5" xfId="17720"/>
    <cellStyle name="Normal 2 2 2 2 13 6" xfId="17721"/>
    <cellStyle name="Normal 2 2 2 2 13 7" xfId="17722"/>
    <cellStyle name="Normal 2 2 2 2 13 8" xfId="17723"/>
    <cellStyle name="Normal 2 2 2 2 13 9" xfId="17724"/>
    <cellStyle name="Normal 2 2 2 2 14" xfId="17725"/>
    <cellStyle name="Normal 2 2 2 2 14 10" xfId="17726"/>
    <cellStyle name="Normal 2 2 2 2 14 11" xfId="17727"/>
    <cellStyle name="Normal 2 2 2 2 14 2" xfId="17728"/>
    <cellStyle name="Normal 2 2 2 2 14 3" xfId="17729"/>
    <cellStyle name="Normal 2 2 2 2 14 4" xfId="17730"/>
    <cellStyle name="Normal 2 2 2 2 14 5" xfId="17731"/>
    <cellStyle name="Normal 2 2 2 2 14 6" xfId="17732"/>
    <cellStyle name="Normal 2 2 2 2 14 7" xfId="17733"/>
    <cellStyle name="Normal 2 2 2 2 14 8" xfId="17734"/>
    <cellStyle name="Normal 2 2 2 2 14 9" xfId="17735"/>
    <cellStyle name="Normal 2 2 2 2 15" xfId="17736"/>
    <cellStyle name="Normal 2 2 2 2 16" xfId="17737"/>
    <cellStyle name="Normal 2 2 2 2 16 2" xfId="17738"/>
    <cellStyle name="Normal 2 2 2 2 16 3" xfId="17739"/>
    <cellStyle name="Normal 2 2 2 2 17" xfId="17740"/>
    <cellStyle name="Normal 2 2 2 2 18" xfId="17741"/>
    <cellStyle name="Normal 2 2 2 2 19" xfId="17742"/>
    <cellStyle name="Normal 2 2 2 2 2" xfId="17743"/>
    <cellStyle name="Normal 2 2 2 2 2 10" xfId="17744"/>
    <cellStyle name="Normal 2 2 2 2 2 11" xfId="17745"/>
    <cellStyle name="Normal 2 2 2 2 2 12" xfId="17746"/>
    <cellStyle name="Normal 2 2 2 2 2 12 10" xfId="17747"/>
    <cellStyle name="Normal 2 2 2 2 2 12 11" xfId="17748"/>
    <cellStyle name="Normal 2 2 2 2 2 12 12" xfId="17749"/>
    <cellStyle name="Normal 2 2 2 2 2 12 2" xfId="17750"/>
    <cellStyle name="Normal 2 2 2 2 2 12 2 10" xfId="17751"/>
    <cellStyle name="Normal 2 2 2 2 2 12 2 11" xfId="17752"/>
    <cellStyle name="Normal 2 2 2 2 2 12 2 12" xfId="17753"/>
    <cellStyle name="Normal 2 2 2 2 2 12 2 2" xfId="17754"/>
    <cellStyle name="Normal 2 2 2 2 2 12 2 2 10" xfId="17755"/>
    <cellStyle name="Normal 2 2 2 2 2 12 2 2 11" xfId="17756"/>
    <cellStyle name="Normal 2 2 2 2 2 12 2 2 2" xfId="17757"/>
    <cellStyle name="Normal 2 2 2 2 2 12 2 2 3" xfId="17758"/>
    <cellStyle name="Normal 2 2 2 2 2 12 2 2 4" xfId="17759"/>
    <cellStyle name="Normal 2 2 2 2 2 12 2 2 5" xfId="17760"/>
    <cellStyle name="Normal 2 2 2 2 2 12 2 2 6" xfId="17761"/>
    <cellStyle name="Normal 2 2 2 2 2 12 2 2 7" xfId="17762"/>
    <cellStyle name="Normal 2 2 2 2 2 12 2 2 8" xfId="17763"/>
    <cellStyle name="Normal 2 2 2 2 2 12 2 2 9" xfId="17764"/>
    <cellStyle name="Normal 2 2 2 2 2 12 2 3" xfId="17765"/>
    <cellStyle name="Normal 2 2 2 2 2 12 2 4" xfId="17766"/>
    <cellStyle name="Normal 2 2 2 2 2 12 2 5" xfId="17767"/>
    <cellStyle name="Normal 2 2 2 2 2 12 2 6" xfId="17768"/>
    <cellStyle name="Normal 2 2 2 2 2 12 2 7" xfId="17769"/>
    <cellStyle name="Normal 2 2 2 2 2 12 2 8" xfId="17770"/>
    <cellStyle name="Normal 2 2 2 2 2 12 2 9" xfId="17771"/>
    <cellStyle name="Normal 2 2 2 2 2 12 3" xfId="17772"/>
    <cellStyle name="Normal 2 2 2 2 2 12 3 10" xfId="17773"/>
    <cellStyle name="Normal 2 2 2 2 2 12 3 11" xfId="17774"/>
    <cellStyle name="Normal 2 2 2 2 2 12 3 2" xfId="17775"/>
    <cellStyle name="Normal 2 2 2 2 2 12 3 3" xfId="17776"/>
    <cellStyle name="Normal 2 2 2 2 2 12 3 4" xfId="17777"/>
    <cellStyle name="Normal 2 2 2 2 2 12 3 5" xfId="17778"/>
    <cellStyle name="Normal 2 2 2 2 2 12 3 6" xfId="17779"/>
    <cellStyle name="Normal 2 2 2 2 2 12 3 7" xfId="17780"/>
    <cellStyle name="Normal 2 2 2 2 2 12 3 8" xfId="17781"/>
    <cellStyle name="Normal 2 2 2 2 2 12 3 9" xfId="17782"/>
    <cellStyle name="Normal 2 2 2 2 2 12 4" xfId="17783"/>
    <cellStyle name="Normal 2 2 2 2 2 12 5" xfId="17784"/>
    <cellStyle name="Normal 2 2 2 2 2 12 6" xfId="17785"/>
    <cellStyle name="Normal 2 2 2 2 2 12 7" xfId="17786"/>
    <cellStyle name="Normal 2 2 2 2 2 12 8" xfId="17787"/>
    <cellStyle name="Normal 2 2 2 2 2 12 9" xfId="17788"/>
    <cellStyle name="Normal 2 2 2 2 2 13" xfId="17789"/>
    <cellStyle name="Normal 2 2 2 2 2 13 10" xfId="17790"/>
    <cellStyle name="Normal 2 2 2 2 2 13 11" xfId="17791"/>
    <cellStyle name="Normal 2 2 2 2 2 13 2" xfId="17792"/>
    <cellStyle name="Normal 2 2 2 2 2 13 3" xfId="17793"/>
    <cellStyle name="Normal 2 2 2 2 2 13 4" xfId="17794"/>
    <cellStyle name="Normal 2 2 2 2 2 13 5" xfId="17795"/>
    <cellStyle name="Normal 2 2 2 2 2 13 6" xfId="17796"/>
    <cellStyle name="Normal 2 2 2 2 2 13 7" xfId="17797"/>
    <cellStyle name="Normal 2 2 2 2 2 13 8" xfId="17798"/>
    <cellStyle name="Normal 2 2 2 2 2 13 9" xfId="17799"/>
    <cellStyle name="Normal 2 2 2 2 2 14" xfId="17800"/>
    <cellStyle name="Normal 2 2 2 2 2 15" xfId="17801"/>
    <cellStyle name="Normal 2 2 2 2 2 15 2" xfId="17802"/>
    <cellStyle name="Normal 2 2 2 2 2 15 3" xfId="17803"/>
    <cellStyle name="Normal 2 2 2 2 2 16" xfId="17804"/>
    <cellStyle name="Normal 2 2 2 2 2 17" xfId="17805"/>
    <cellStyle name="Normal 2 2 2 2 2 18" xfId="17806"/>
    <cellStyle name="Normal 2 2 2 2 2 19" xfId="17807"/>
    <cellStyle name="Normal 2 2 2 2 2 2" xfId="17808"/>
    <cellStyle name="Normal 2 2 2 2 2 2 10" xfId="17809"/>
    <cellStyle name="Normal 2 2 2 2 2 2 11" xfId="17810"/>
    <cellStyle name="Normal 2 2 2 2 2 2 12" xfId="17811"/>
    <cellStyle name="Normal 2 2 2 2 2 2 12 10" xfId="17812"/>
    <cellStyle name="Normal 2 2 2 2 2 2 12 11" xfId="17813"/>
    <cellStyle name="Normal 2 2 2 2 2 2 12 12" xfId="17814"/>
    <cellStyle name="Normal 2 2 2 2 2 2 12 2" xfId="17815"/>
    <cellStyle name="Normal 2 2 2 2 2 2 12 2 10" xfId="17816"/>
    <cellStyle name="Normal 2 2 2 2 2 2 12 2 11" xfId="17817"/>
    <cellStyle name="Normal 2 2 2 2 2 2 12 2 12" xfId="17818"/>
    <cellStyle name="Normal 2 2 2 2 2 2 12 2 2" xfId="17819"/>
    <cellStyle name="Normal 2 2 2 2 2 2 12 2 2 10" xfId="17820"/>
    <cellStyle name="Normal 2 2 2 2 2 2 12 2 2 11" xfId="17821"/>
    <cellStyle name="Normal 2 2 2 2 2 2 12 2 2 2" xfId="17822"/>
    <cellStyle name="Normal 2 2 2 2 2 2 12 2 2 3" xfId="17823"/>
    <cellStyle name="Normal 2 2 2 2 2 2 12 2 2 4" xfId="17824"/>
    <cellStyle name="Normal 2 2 2 2 2 2 12 2 2 5" xfId="17825"/>
    <cellStyle name="Normal 2 2 2 2 2 2 12 2 2 6" xfId="17826"/>
    <cellStyle name="Normal 2 2 2 2 2 2 12 2 2 7" xfId="17827"/>
    <cellStyle name="Normal 2 2 2 2 2 2 12 2 2 8" xfId="17828"/>
    <cellStyle name="Normal 2 2 2 2 2 2 12 2 2 9" xfId="17829"/>
    <cellStyle name="Normal 2 2 2 2 2 2 12 2 3" xfId="17830"/>
    <cellStyle name="Normal 2 2 2 2 2 2 12 2 4" xfId="17831"/>
    <cellStyle name="Normal 2 2 2 2 2 2 12 2 5" xfId="17832"/>
    <cellStyle name="Normal 2 2 2 2 2 2 12 2 6" xfId="17833"/>
    <cellStyle name="Normal 2 2 2 2 2 2 12 2 7" xfId="17834"/>
    <cellStyle name="Normal 2 2 2 2 2 2 12 2 8" xfId="17835"/>
    <cellStyle name="Normal 2 2 2 2 2 2 12 2 9" xfId="17836"/>
    <cellStyle name="Normal 2 2 2 2 2 2 12 3" xfId="17837"/>
    <cellStyle name="Normal 2 2 2 2 2 2 12 3 10" xfId="17838"/>
    <cellStyle name="Normal 2 2 2 2 2 2 12 3 11" xfId="17839"/>
    <cellStyle name="Normal 2 2 2 2 2 2 12 3 2" xfId="17840"/>
    <cellStyle name="Normal 2 2 2 2 2 2 12 3 3" xfId="17841"/>
    <cellStyle name="Normal 2 2 2 2 2 2 12 3 4" xfId="17842"/>
    <cellStyle name="Normal 2 2 2 2 2 2 12 3 5" xfId="17843"/>
    <cellStyle name="Normal 2 2 2 2 2 2 12 3 6" xfId="17844"/>
    <cellStyle name="Normal 2 2 2 2 2 2 12 3 7" xfId="17845"/>
    <cellStyle name="Normal 2 2 2 2 2 2 12 3 8" xfId="17846"/>
    <cellStyle name="Normal 2 2 2 2 2 2 12 3 9" xfId="17847"/>
    <cellStyle name="Normal 2 2 2 2 2 2 12 4" xfId="17848"/>
    <cellStyle name="Normal 2 2 2 2 2 2 12 5" xfId="17849"/>
    <cellStyle name="Normal 2 2 2 2 2 2 12 6" xfId="17850"/>
    <cellStyle name="Normal 2 2 2 2 2 2 12 7" xfId="17851"/>
    <cellStyle name="Normal 2 2 2 2 2 2 12 8" xfId="17852"/>
    <cellStyle name="Normal 2 2 2 2 2 2 12 9" xfId="17853"/>
    <cellStyle name="Normal 2 2 2 2 2 2 13" xfId="17854"/>
    <cellStyle name="Normal 2 2 2 2 2 2 13 10" xfId="17855"/>
    <cellStyle name="Normal 2 2 2 2 2 2 13 11" xfId="17856"/>
    <cellStyle name="Normal 2 2 2 2 2 2 13 2" xfId="17857"/>
    <cellStyle name="Normal 2 2 2 2 2 2 13 3" xfId="17858"/>
    <cellStyle name="Normal 2 2 2 2 2 2 13 4" xfId="17859"/>
    <cellStyle name="Normal 2 2 2 2 2 2 13 5" xfId="17860"/>
    <cellStyle name="Normal 2 2 2 2 2 2 13 6" xfId="17861"/>
    <cellStyle name="Normal 2 2 2 2 2 2 13 7" xfId="17862"/>
    <cellStyle name="Normal 2 2 2 2 2 2 13 8" xfId="17863"/>
    <cellStyle name="Normal 2 2 2 2 2 2 13 9" xfId="17864"/>
    <cellStyle name="Normal 2 2 2 2 2 2 14" xfId="17865"/>
    <cellStyle name="Normal 2 2 2 2 2 2 15" xfId="17866"/>
    <cellStyle name="Normal 2 2 2 2 2 2 15 2" xfId="17867"/>
    <cellStyle name="Normal 2 2 2 2 2 2 15 3" xfId="17868"/>
    <cellStyle name="Normal 2 2 2 2 2 2 16" xfId="17869"/>
    <cellStyle name="Normal 2 2 2 2 2 2 17" xfId="17870"/>
    <cellStyle name="Normal 2 2 2 2 2 2 18" xfId="17871"/>
    <cellStyle name="Normal 2 2 2 2 2 2 19" xfId="17872"/>
    <cellStyle name="Normal 2 2 2 2 2 2 2" xfId="17873"/>
    <cellStyle name="Normal 2 2 2 2 2 2 2 10" xfId="17874"/>
    <cellStyle name="Normal 2 2 2 2 2 2 2 11" xfId="17875"/>
    <cellStyle name="Normal 2 2 2 2 2 2 2 12" xfId="17876"/>
    <cellStyle name="Normal 2 2 2 2 2 2 2 13" xfId="17877"/>
    <cellStyle name="Normal 2 2 2 2 2 2 2 14" xfId="17878"/>
    <cellStyle name="Normal 2 2 2 2 2 2 2 15" xfId="17879"/>
    <cellStyle name="Normal 2 2 2 2 2 2 2 16" xfId="17880"/>
    <cellStyle name="Normal 2 2 2 2 2 2 2 17" xfId="17881"/>
    <cellStyle name="Normal 2 2 2 2 2 2 2 18" xfId="17882"/>
    <cellStyle name="Normal 2 2 2 2 2 2 2 19" xfId="17883"/>
    <cellStyle name="Normal 2 2 2 2 2 2 2 2" xfId="17884"/>
    <cellStyle name="Normal 2 2 2 2 2 2 2 2 10" xfId="17885"/>
    <cellStyle name="Normal 2 2 2 2 2 2 2 2 11" xfId="17886"/>
    <cellStyle name="Normal 2 2 2 2 2 2 2 2 12" xfId="17887"/>
    <cellStyle name="Normal 2 2 2 2 2 2 2 2 13" xfId="17888"/>
    <cellStyle name="Normal 2 2 2 2 2 2 2 2 14" xfId="17889"/>
    <cellStyle name="Normal 2 2 2 2 2 2 2 2 15" xfId="17890"/>
    <cellStyle name="Normal 2 2 2 2 2 2 2 2 16" xfId="17891"/>
    <cellStyle name="Normal 2 2 2 2 2 2 2 2 17" xfId="17892"/>
    <cellStyle name="Normal 2 2 2 2 2 2 2 2 18" xfId="17893"/>
    <cellStyle name="Normal 2 2 2 2 2 2 2 2 19" xfId="17894"/>
    <cellStyle name="Normal 2 2 2 2 2 2 2 2 2" xfId="17895"/>
    <cellStyle name="Normal 2 2 2 2 2 2 2 2 2 10" xfId="17896"/>
    <cellStyle name="Normal 2 2 2 2 2 2 2 2 2 11" xfId="17897"/>
    <cellStyle name="Normal 2 2 2 2 2 2 2 2 2 12" xfId="17898"/>
    <cellStyle name="Normal 2 2 2 2 2 2 2 2 2 13" xfId="17899"/>
    <cellStyle name="Normal 2 2 2 2 2 2 2 2 2 14" xfId="17900"/>
    <cellStyle name="Normal 2 2 2 2 2 2 2 2 2 15" xfId="17901"/>
    <cellStyle name="Normal 2 2 2 2 2 2 2 2 2 16" xfId="17902"/>
    <cellStyle name="Normal 2 2 2 2 2 2 2 2 2 17" xfId="17903"/>
    <cellStyle name="Normal 2 2 2 2 2 2 2 2 2 18" xfId="17904"/>
    <cellStyle name="Normal 2 2 2 2 2 2 2 2 2 19" xfId="17905"/>
    <cellStyle name="Normal 2 2 2 2 2 2 2 2 2 2" xfId="17906"/>
    <cellStyle name="Normal 2 2 2 2 2 2 2 2 2 2 10" xfId="17907"/>
    <cellStyle name="Normal 2 2 2 2 2 2 2 2 2 2 11" xfId="17908"/>
    <cellStyle name="Normal 2 2 2 2 2 2 2 2 2 2 12" xfId="17909"/>
    <cellStyle name="Normal 2 2 2 2 2 2 2 2 2 2 13" xfId="17910"/>
    <cellStyle name="Normal 2 2 2 2 2 2 2 2 2 2 14" xfId="17911"/>
    <cellStyle name="Normal 2 2 2 2 2 2 2 2 2 2 15" xfId="17912"/>
    <cellStyle name="Normal 2 2 2 2 2 2 2 2 2 2 16" xfId="17913"/>
    <cellStyle name="Normal 2 2 2 2 2 2 2 2 2 2 17" xfId="17914"/>
    <cellStyle name="Normal 2 2 2 2 2 2 2 2 2 2 18" xfId="17915"/>
    <cellStyle name="Normal 2 2 2 2 2 2 2 2 2 2 19" xfId="17916"/>
    <cellStyle name="Normal 2 2 2 2 2 2 2 2 2 2 2" xfId="17917"/>
    <cellStyle name="Normal 2 2 2 2 2 2 2 2 2 2 2 10" xfId="17918"/>
    <cellStyle name="Normal 2 2 2 2 2 2 2 2 2 2 2 11" xfId="17919"/>
    <cellStyle name="Normal 2 2 2 2 2 2 2 2 2 2 2 12" xfId="17920"/>
    <cellStyle name="Normal 2 2 2 2 2 2 2 2 2 2 2 13" xfId="17921"/>
    <cellStyle name="Normal 2 2 2 2 2 2 2 2 2 2 2 14" xfId="17922"/>
    <cellStyle name="Normal 2 2 2 2 2 2 2 2 2 2 2 15" xfId="17923"/>
    <cellStyle name="Normal 2 2 2 2 2 2 2 2 2 2 2 16" xfId="17924"/>
    <cellStyle name="Normal 2 2 2 2 2 2 2 2 2 2 2 17" xfId="17925"/>
    <cellStyle name="Normal 2 2 2 2 2 2 2 2 2 2 2 18" xfId="17926"/>
    <cellStyle name="Normal 2 2 2 2 2 2 2 2 2 2 2 2" xfId="17927"/>
    <cellStyle name="Normal 2 2 2 2 2 2 2 2 2 2 2 2 10" xfId="17928"/>
    <cellStyle name="Normal 2 2 2 2 2 2 2 2 2 2 2 2 11" xfId="17929"/>
    <cellStyle name="Normal 2 2 2 2 2 2 2 2 2 2 2 2 12" xfId="17930"/>
    <cellStyle name="Normal 2 2 2 2 2 2 2 2 2 2 2 2 13" xfId="17931"/>
    <cellStyle name="Normal 2 2 2 2 2 2 2 2 2 2 2 2 14" xfId="17932"/>
    <cellStyle name="Normal 2 2 2 2 2 2 2 2 2 2 2 2 15" xfId="17933"/>
    <cellStyle name="Normal 2 2 2 2 2 2 2 2 2 2 2 2 16" xfId="17934"/>
    <cellStyle name="Normal 2 2 2 2 2 2 2 2 2 2 2 2 17" xfId="17935"/>
    <cellStyle name="Normal 2 2 2 2 2 2 2 2 2 2 2 2 18" xfId="17936"/>
    <cellStyle name="Normal 2 2 2 2 2 2 2 2 2 2 2 2 2" xfId="17937"/>
    <cellStyle name="Normal 2 2 2 2 2 2 2 2 2 2 2 2 2 10" xfId="17938"/>
    <cellStyle name="Normal 2 2 2 2 2 2 2 2 2 2 2 2 2 11" xfId="17939"/>
    <cellStyle name="Normal 2 2 2 2 2 2 2 2 2 2 2 2 2 12" xfId="17940"/>
    <cellStyle name="Normal 2 2 2 2 2 2 2 2 2 2 2 2 2 13" xfId="17941"/>
    <cellStyle name="Normal 2 2 2 2 2 2 2 2 2 2 2 2 2 14" xfId="17942"/>
    <cellStyle name="Normal 2 2 2 2 2 2 2 2 2 2 2 2 2 15" xfId="17943"/>
    <cellStyle name="Normal 2 2 2 2 2 2 2 2 2 2 2 2 2 16" xfId="17944"/>
    <cellStyle name="Normal 2 2 2 2 2 2 2 2 2 2 2 2 2 17" xfId="17945"/>
    <cellStyle name="Normal 2 2 2 2 2 2 2 2 2 2 2 2 2 2" xfId="17946"/>
    <cellStyle name="Normal 2 2 2 2 2 2 2 2 2 2 2 2 2 2 2" xfId="17947"/>
    <cellStyle name="Normal 2 2 2 2 2 2 2 2 2 2 2 2 2 2 2 2" xfId="17948"/>
    <cellStyle name="Normal 2 2 2 2 2 2 2 2 2 2 2 2 2 2 2 2 2" xfId="17949"/>
    <cellStyle name="Normal 2 2 2 2 2 2 2 2 2 2 2 2 2 2 2 2 2 2" xfId="17950"/>
    <cellStyle name="Normal 2 2 2 2 2 2 2 2 2 2 2 2 2 2 2 3" xfId="17951"/>
    <cellStyle name="Normal 2 2 2 2 2 2 2 2 2 2 2 2 2 2 2 4" xfId="17952"/>
    <cellStyle name="Normal 2 2 2 2 2 2 2 2 2 2 2 2 2 2 3" xfId="17953"/>
    <cellStyle name="Normal 2 2 2 2 2 2 2 2 2 2 2 2 2 2 4" xfId="17954"/>
    <cellStyle name="Normal 2 2 2 2 2 2 2 2 2 2 2 2 2 2 5" xfId="17955"/>
    <cellStyle name="Normal 2 2 2 2 2 2 2 2 2 2 2 2 2 2 6" xfId="17956"/>
    <cellStyle name="Normal 2 2 2 2 2 2 2 2 2 2 2 2 2 2 7" xfId="17957"/>
    <cellStyle name="Normal 2 2 2 2 2 2 2 2 2 2 2 2 2 2 8" xfId="17958"/>
    <cellStyle name="Normal 2 2 2 2 2 2 2 2 2 2 2 2 2 3" xfId="17959"/>
    <cellStyle name="Normal 2 2 2 2 2 2 2 2 2 2 2 2 2 3 2" xfId="17960"/>
    <cellStyle name="Normal 2 2 2 2 2 2 2 2 2 2 2 2 2 3 3" xfId="17961"/>
    <cellStyle name="Normal 2 2 2 2 2 2 2 2 2 2 2 2 2 4" xfId="17962"/>
    <cellStyle name="Normal 2 2 2 2 2 2 2 2 2 2 2 2 2 5" xfId="17963"/>
    <cellStyle name="Normal 2 2 2 2 2 2 2 2 2 2 2 2 2 6" xfId="17964"/>
    <cellStyle name="Normal 2 2 2 2 2 2 2 2 2 2 2 2 2 7" xfId="17965"/>
    <cellStyle name="Normal 2 2 2 2 2 2 2 2 2 2 2 2 2 8" xfId="17966"/>
    <cellStyle name="Normal 2 2 2 2 2 2 2 2 2 2 2 2 2 9" xfId="17967"/>
    <cellStyle name="Normal 2 2 2 2 2 2 2 2 2 2 2 2 3" xfId="17968"/>
    <cellStyle name="Normal 2 2 2 2 2 2 2 2 2 2 2 2 4" xfId="17969"/>
    <cellStyle name="Normal 2 2 2 2 2 2 2 2 2 2 2 2 4 2" xfId="17970"/>
    <cellStyle name="Normal 2 2 2 2 2 2 2 2 2 2 2 2 4 3" xfId="17971"/>
    <cellStyle name="Normal 2 2 2 2 2 2 2 2 2 2 2 2 5" xfId="17972"/>
    <cellStyle name="Normal 2 2 2 2 2 2 2 2 2 2 2 2 6" xfId="17973"/>
    <cellStyle name="Normal 2 2 2 2 2 2 2 2 2 2 2 2 7" xfId="17974"/>
    <cellStyle name="Normal 2 2 2 2 2 2 2 2 2 2 2 2 8" xfId="17975"/>
    <cellStyle name="Normal 2 2 2 2 2 2 2 2 2 2 2 2 9" xfId="17976"/>
    <cellStyle name="Normal 2 2 2 2 2 2 2 2 2 2 2 3" xfId="17977"/>
    <cellStyle name="Normal 2 2 2 2 2 2 2 2 2 2 2 3 10" xfId="17978"/>
    <cellStyle name="Normal 2 2 2 2 2 2 2 2 2 2 2 3 11" xfId="17979"/>
    <cellStyle name="Normal 2 2 2 2 2 2 2 2 2 2 2 3 2" xfId="17980"/>
    <cellStyle name="Normal 2 2 2 2 2 2 2 2 2 2 2 3 3" xfId="17981"/>
    <cellStyle name="Normal 2 2 2 2 2 2 2 2 2 2 2 3 4" xfId="17982"/>
    <cellStyle name="Normal 2 2 2 2 2 2 2 2 2 2 2 3 5" xfId="17983"/>
    <cellStyle name="Normal 2 2 2 2 2 2 2 2 2 2 2 3 6" xfId="17984"/>
    <cellStyle name="Normal 2 2 2 2 2 2 2 2 2 2 2 3 7" xfId="17985"/>
    <cellStyle name="Normal 2 2 2 2 2 2 2 2 2 2 2 3 8" xfId="17986"/>
    <cellStyle name="Normal 2 2 2 2 2 2 2 2 2 2 2 3 9" xfId="17987"/>
    <cellStyle name="Normal 2 2 2 2 2 2 2 2 2 2 2 4" xfId="17988"/>
    <cellStyle name="Normal 2 2 2 2 2 2 2 2 2 2 2 4 2" xfId="17989"/>
    <cellStyle name="Normal 2 2 2 2 2 2 2 2 2 2 2 4 3" xfId="17990"/>
    <cellStyle name="Normal 2 2 2 2 2 2 2 2 2 2 2 5" xfId="17991"/>
    <cellStyle name="Normal 2 2 2 2 2 2 2 2 2 2 2 6" xfId="17992"/>
    <cellStyle name="Normal 2 2 2 2 2 2 2 2 2 2 2 7" xfId="17993"/>
    <cellStyle name="Normal 2 2 2 2 2 2 2 2 2 2 2 8" xfId="17994"/>
    <cellStyle name="Normal 2 2 2 2 2 2 2 2 2 2 2 9" xfId="17995"/>
    <cellStyle name="Normal 2 2 2 2 2 2 2 2 2 2 20" xfId="17996"/>
    <cellStyle name="Normal 2 2 2 2 2 2 2 2 2 2 3" xfId="17997"/>
    <cellStyle name="Normal 2 2 2 2 2 2 2 2 2 2 4" xfId="17998"/>
    <cellStyle name="Normal 2 2 2 2 2 2 2 2 2 2 4 10" xfId="17999"/>
    <cellStyle name="Normal 2 2 2 2 2 2 2 2 2 2 4 11" xfId="18000"/>
    <cellStyle name="Normal 2 2 2 2 2 2 2 2 2 2 4 2" xfId="18001"/>
    <cellStyle name="Normal 2 2 2 2 2 2 2 2 2 2 4 3" xfId="18002"/>
    <cellStyle name="Normal 2 2 2 2 2 2 2 2 2 2 4 4" xfId="18003"/>
    <cellStyle name="Normal 2 2 2 2 2 2 2 2 2 2 4 5" xfId="18004"/>
    <cellStyle name="Normal 2 2 2 2 2 2 2 2 2 2 4 6" xfId="18005"/>
    <cellStyle name="Normal 2 2 2 2 2 2 2 2 2 2 4 7" xfId="18006"/>
    <cellStyle name="Normal 2 2 2 2 2 2 2 2 2 2 4 8" xfId="18007"/>
    <cellStyle name="Normal 2 2 2 2 2 2 2 2 2 2 4 9" xfId="18008"/>
    <cellStyle name="Normal 2 2 2 2 2 2 2 2 2 2 5" xfId="18009"/>
    <cellStyle name="Normal 2 2 2 2 2 2 2 2 2 2 6" xfId="18010"/>
    <cellStyle name="Normal 2 2 2 2 2 2 2 2 2 2 6 2" xfId="18011"/>
    <cellStyle name="Normal 2 2 2 2 2 2 2 2 2 2 6 3" xfId="18012"/>
    <cellStyle name="Normal 2 2 2 2 2 2 2 2 2 2 7" xfId="18013"/>
    <cellStyle name="Normal 2 2 2 2 2 2 2 2 2 2 8" xfId="18014"/>
    <cellStyle name="Normal 2 2 2 2 2 2 2 2 2 2 9" xfId="18015"/>
    <cellStyle name="Normal 2 2 2 2 2 2 2 2 2 20" xfId="18016"/>
    <cellStyle name="Normal 2 2 2 2 2 2 2 2 2 3" xfId="18017"/>
    <cellStyle name="Normal 2 2 2 2 2 2 2 2 2 3 10" xfId="18018"/>
    <cellStyle name="Normal 2 2 2 2 2 2 2 2 2 3 11" xfId="18019"/>
    <cellStyle name="Normal 2 2 2 2 2 2 2 2 2 3 12" xfId="18020"/>
    <cellStyle name="Normal 2 2 2 2 2 2 2 2 2 3 2" xfId="18021"/>
    <cellStyle name="Normal 2 2 2 2 2 2 2 2 2 3 2 10" xfId="18022"/>
    <cellStyle name="Normal 2 2 2 2 2 2 2 2 2 3 2 11" xfId="18023"/>
    <cellStyle name="Normal 2 2 2 2 2 2 2 2 2 3 2 12" xfId="18024"/>
    <cellStyle name="Normal 2 2 2 2 2 2 2 2 2 3 2 2" xfId="18025"/>
    <cellStyle name="Normal 2 2 2 2 2 2 2 2 2 3 2 2 10" xfId="18026"/>
    <cellStyle name="Normal 2 2 2 2 2 2 2 2 2 3 2 2 11" xfId="18027"/>
    <cellStyle name="Normal 2 2 2 2 2 2 2 2 2 3 2 2 2" xfId="18028"/>
    <cellStyle name="Normal 2 2 2 2 2 2 2 2 2 3 2 2 3" xfId="18029"/>
    <cellStyle name="Normal 2 2 2 2 2 2 2 2 2 3 2 2 4" xfId="18030"/>
    <cellStyle name="Normal 2 2 2 2 2 2 2 2 2 3 2 2 5" xfId="18031"/>
    <cellStyle name="Normal 2 2 2 2 2 2 2 2 2 3 2 2 6" xfId="18032"/>
    <cellStyle name="Normal 2 2 2 2 2 2 2 2 2 3 2 2 7" xfId="18033"/>
    <cellStyle name="Normal 2 2 2 2 2 2 2 2 2 3 2 2 8" xfId="18034"/>
    <cellStyle name="Normal 2 2 2 2 2 2 2 2 2 3 2 2 9" xfId="18035"/>
    <cellStyle name="Normal 2 2 2 2 2 2 2 2 2 3 2 3" xfId="18036"/>
    <cellStyle name="Normal 2 2 2 2 2 2 2 2 2 3 2 4" xfId="18037"/>
    <cellStyle name="Normal 2 2 2 2 2 2 2 2 2 3 2 5" xfId="18038"/>
    <cellStyle name="Normal 2 2 2 2 2 2 2 2 2 3 2 6" xfId="18039"/>
    <cellStyle name="Normal 2 2 2 2 2 2 2 2 2 3 2 7" xfId="18040"/>
    <cellStyle name="Normal 2 2 2 2 2 2 2 2 2 3 2 8" xfId="18041"/>
    <cellStyle name="Normal 2 2 2 2 2 2 2 2 2 3 2 9" xfId="18042"/>
    <cellStyle name="Normal 2 2 2 2 2 2 2 2 2 3 3" xfId="18043"/>
    <cellStyle name="Normal 2 2 2 2 2 2 2 2 2 3 3 10" xfId="18044"/>
    <cellStyle name="Normal 2 2 2 2 2 2 2 2 2 3 3 11" xfId="18045"/>
    <cellStyle name="Normal 2 2 2 2 2 2 2 2 2 3 3 2" xfId="18046"/>
    <cellStyle name="Normal 2 2 2 2 2 2 2 2 2 3 3 3" xfId="18047"/>
    <cellStyle name="Normal 2 2 2 2 2 2 2 2 2 3 3 4" xfId="18048"/>
    <cellStyle name="Normal 2 2 2 2 2 2 2 2 2 3 3 5" xfId="18049"/>
    <cellStyle name="Normal 2 2 2 2 2 2 2 2 2 3 3 6" xfId="18050"/>
    <cellStyle name="Normal 2 2 2 2 2 2 2 2 2 3 3 7" xfId="18051"/>
    <cellStyle name="Normal 2 2 2 2 2 2 2 2 2 3 3 8" xfId="18052"/>
    <cellStyle name="Normal 2 2 2 2 2 2 2 2 2 3 3 9" xfId="18053"/>
    <cellStyle name="Normal 2 2 2 2 2 2 2 2 2 3 4" xfId="18054"/>
    <cellStyle name="Normal 2 2 2 2 2 2 2 2 2 3 5" xfId="18055"/>
    <cellStyle name="Normal 2 2 2 2 2 2 2 2 2 3 6" xfId="18056"/>
    <cellStyle name="Normal 2 2 2 2 2 2 2 2 2 3 7" xfId="18057"/>
    <cellStyle name="Normal 2 2 2 2 2 2 2 2 2 3 8" xfId="18058"/>
    <cellStyle name="Normal 2 2 2 2 2 2 2 2 2 3 9" xfId="18059"/>
    <cellStyle name="Normal 2 2 2 2 2 2 2 2 2 4" xfId="18060"/>
    <cellStyle name="Normal 2 2 2 2 2 2 2 2 2 4 10" xfId="18061"/>
    <cellStyle name="Normal 2 2 2 2 2 2 2 2 2 4 11" xfId="18062"/>
    <cellStyle name="Normal 2 2 2 2 2 2 2 2 2 4 2" xfId="18063"/>
    <cellStyle name="Normal 2 2 2 2 2 2 2 2 2 4 3" xfId="18064"/>
    <cellStyle name="Normal 2 2 2 2 2 2 2 2 2 4 4" xfId="18065"/>
    <cellStyle name="Normal 2 2 2 2 2 2 2 2 2 4 5" xfId="18066"/>
    <cellStyle name="Normal 2 2 2 2 2 2 2 2 2 4 6" xfId="18067"/>
    <cellStyle name="Normal 2 2 2 2 2 2 2 2 2 4 7" xfId="18068"/>
    <cellStyle name="Normal 2 2 2 2 2 2 2 2 2 4 8" xfId="18069"/>
    <cellStyle name="Normal 2 2 2 2 2 2 2 2 2 4 9" xfId="18070"/>
    <cellStyle name="Normal 2 2 2 2 2 2 2 2 2 5" xfId="18071"/>
    <cellStyle name="Normal 2 2 2 2 2 2 2 2 2 6" xfId="18072"/>
    <cellStyle name="Normal 2 2 2 2 2 2 2 2 2 6 2" xfId="18073"/>
    <cellStyle name="Normal 2 2 2 2 2 2 2 2 2 6 3" xfId="18074"/>
    <cellStyle name="Normal 2 2 2 2 2 2 2 2 2 7" xfId="18075"/>
    <cellStyle name="Normal 2 2 2 2 2 2 2 2 2 8" xfId="18076"/>
    <cellStyle name="Normal 2 2 2 2 2 2 2 2 2 9" xfId="18077"/>
    <cellStyle name="Normal 2 2 2 2 2 2 2 2 20" xfId="18078"/>
    <cellStyle name="Normal 2 2 2 2 2 2 2 2 21" xfId="18079"/>
    <cellStyle name="Normal 2 2 2 2 2 2 2 2 22" xfId="18080"/>
    <cellStyle name="Normal 2 2 2 2 2 2 2 2 23" xfId="18081"/>
    <cellStyle name="Normal 2 2 2 2 2 2 2 2 3" xfId="18082"/>
    <cellStyle name="Normal 2 2 2 2 2 2 2 2 4" xfId="18083"/>
    <cellStyle name="Normal 2 2 2 2 2 2 2 2 5" xfId="18084"/>
    <cellStyle name="Normal 2 2 2 2 2 2 2 2 6" xfId="18085"/>
    <cellStyle name="Normal 2 2 2 2 2 2 2 2 6 10" xfId="18086"/>
    <cellStyle name="Normal 2 2 2 2 2 2 2 2 6 11" xfId="18087"/>
    <cellStyle name="Normal 2 2 2 2 2 2 2 2 6 12" xfId="18088"/>
    <cellStyle name="Normal 2 2 2 2 2 2 2 2 6 2" xfId="18089"/>
    <cellStyle name="Normal 2 2 2 2 2 2 2 2 6 2 10" xfId="18090"/>
    <cellStyle name="Normal 2 2 2 2 2 2 2 2 6 2 11" xfId="18091"/>
    <cellStyle name="Normal 2 2 2 2 2 2 2 2 6 2 12" xfId="18092"/>
    <cellStyle name="Normal 2 2 2 2 2 2 2 2 6 2 2" xfId="18093"/>
    <cellStyle name="Normal 2 2 2 2 2 2 2 2 6 2 2 10" xfId="18094"/>
    <cellStyle name="Normal 2 2 2 2 2 2 2 2 6 2 2 11" xfId="18095"/>
    <cellStyle name="Normal 2 2 2 2 2 2 2 2 6 2 2 2" xfId="18096"/>
    <cellStyle name="Normal 2 2 2 2 2 2 2 2 6 2 2 3" xfId="18097"/>
    <cellStyle name="Normal 2 2 2 2 2 2 2 2 6 2 2 4" xfId="18098"/>
    <cellStyle name="Normal 2 2 2 2 2 2 2 2 6 2 2 5" xfId="18099"/>
    <cellStyle name="Normal 2 2 2 2 2 2 2 2 6 2 2 6" xfId="18100"/>
    <cellStyle name="Normal 2 2 2 2 2 2 2 2 6 2 2 7" xfId="18101"/>
    <cellStyle name="Normal 2 2 2 2 2 2 2 2 6 2 2 8" xfId="18102"/>
    <cellStyle name="Normal 2 2 2 2 2 2 2 2 6 2 2 9" xfId="18103"/>
    <cellStyle name="Normal 2 2 2 2 2 2 2 2 6 2 3" xfId="18104"/>
    <cellStyle name="Normal 2 2 2 2 2 2 2 2 6 2 4" xfId="18105"/>
    <cellStyle name="Normal 2 2 2 2 2 2 2 2 6 2 5" xfId="18106"/>
    <cellStyle name="Normal 2 2 2 2 2 2 2 2 6 2 6" xfId="18107"/>
    <cellStyle name="Normal 2 2 2 2 2 2 2 2 6 2 7" xfId="18108"/>
    <cellStyle name="Normal 2 2 2 2 2 2 2 2 6 2 8" xfId="18109"/>
    <cellStyle name="Normal 2 2 2 2 2 2 2 2 6 2 9" xfId="18110"/>
    <cellStyle name="Normal 2 2 2 2 2 2 2 2 6 3" xfId="18111"/>
    <cellStyle name="Normal 2 2 2 2 2 2 2 2 6 3 10" xfId="18112"/>
    <cellStyle name="Normal 2 2 2 2 2 2 2 2 6 3 11" xfId="18113"/>
    <cellStyle name="Normal 2 2 2 2 2 2 2 2 6 3 2" xfId="18114"/>
    <cellStyle name="Normal 2 2 2 2 2 2 2 2 6 3 3" xfId="18115"/>
    <cellStyle name="Normal 2 2 2 2 2 2 2 2 6 3 4" xfId="18116"/>
    <cellStyle name="Normal 2 2 2 2 2 2 2 2 6 3 5" xfId="18117"/>
    <cellStyle name="Normal 2 2 2 2 2 2 2 2 6 3 6" xfId="18118"/>
    <cellStyle name="Normal 2 2 2 2 2 2 2 2 6 3 7" xfId="18119"/>
    <cellStyle name="Normal 2 2 2 2 2 2 2 2 6 3 8" xfId="18120"/>
    <cellStyle name="Normal 2 2 2 2 2 2 2 2 6 3 9" xfId="18121"/>
    <cellStyle name="Normal 2 2 2 2 2 2 2 2 6 4" xfId="18122"/>
    <cellStyle name="Normal 2 2 2 2 2 2 2 2 6 5" xfId="18123"/>
    <cellStyle name="Normal 2 2 2 2 2 2 2 2 6 6" xfId="18124"/>
    <cellStyle name="Normal 2 2 2 2 2 2 2 2 6 7" xfId="18125"/>
    <cellStyle name="Normal 2 2 2 2 2 2 2 2 6 8" xfId="18126"/>
    <cellStyle name="Normal 2 2 2 2 2 2 2 2 6 9" xfId="18127"/>
    <cellStyle name="Normal 2 2 2 2 2 2 2 2 7" xfId="18128"/>
    <cellStyle name="Normal 2 2 2 2 2 2 2 2 7 10" xfId="18129"/>
    <cellStyle name="Normal 2 2 2 2 2 2 2 2 7 11" xfId="18130"/>
    <cellStyle name="Normal 2 2 2 2 2 2 2 2 7 2" xfId="18131"/>
    <cellStyle name="Normal 2 2 2 2 2 2 2 2 7 3" xfId="18132"/>
    <cellStyle name="Normal 2 2 2 2 2 2 2 2 7 4" xfId="18133"/>
    <cellStyle name="Normal 2 2 2 2 2 2 2 2 7 5" xfId="18134"/>
    <cellStyle name="Normal 2 2 2 2 2 2 2 2 7 6" xfId="18135"/>
    <cellStyle name="Normal 2 2 2 2 2 2 2 2 7 7" xfId="18136"/>
    <cellStyle name="Normal 2 2 2 2 2 2 2 2 7 8" xfId="18137"/>
    <cellStyle name="Normal 2 2 2 2 2 2 2 2 7 9" xfId="18138"/>
    <cellStyle name="Normal 2 2 2 2 2 2 2 2 8" xfId="18139"/>
    <cellStyle name="Normal 2 2 2 2 2 2 2 2 9" xfId="18140"/>
    <cellStyle name="Normal 2 2 2 2 2 2 2 2 9 2" xfId="18141"/>
    <cellStyle name="Normal 2 2 2 2 2 2 2 2 9 3" xfId="18142"/>
    <cellStyle name="Normal 2 2 2 2 2 2 2 20" xfId="18143"/>
    <cellStyle name="Normal 2 2 2 2 2 2 2 21" xfId="18144"/>
    <cellStyle name="Normal 2 2 2 2 2 2 2 22" xfId="18145"/>
    <cellStyle name="Normal 2 2 2 2 2 2 2 23" xfId="18146"/>
    <cellStyle name="Normal 2 2 2 2 2 2 2 3" xfId="18147"/>
    <cellStyle name="Normal 2 2 2 2 2 2 2 3 10" xfId="18148"/>
    <cellStyle name="Normal 2 2 2 2 2 2 2 3 11" xfId="18149"/>
    <cellStyle name="Normal 2 2 2 2 2 2 2 3 2" xfId="18150"/>
    <cellStyle name="Normal 2 2 2 2 2 2 2 3 2 10" xfId="18151"/>
    <cellStyle name="Normal 2 2 2 2 2 2 2 3 2 2" xfId="18152"/>
    <cellStyle name="Normal 2 2 2 2 2 2 2 3 2 2 10" xfId="18153"/>
    <cellStyle name="Normal 2 2 2 2 2 2 2 3 2 2 2" xfId="18154"/>
    <cellStyle name="Normal 2 2 2 2 2 2 2 3 2 2 3" xfId="18155"/>
    <cellStyle name="Normal 2 2 2 2 2 2 2 3 2 2 4" xfId="18156"/>
    <cellStyle name="Normal 2 2 2 2 2 2 2 3 2 2 5" xfId="18157"/>
    <cellStyle name="Normal 2 2 2 2 2 2 2 3 2 2 6" xfId="18158"/>
    <cellStyle name="Normal 2 2 2 2 2 2 2 3 2 2 7" xfId="18159"/>
    <cellStyle name="Normal 2 2 2 2 2 2 2 3 2 2 8" xfId="18160"/>
    <cellStyle name="Normal 2 2 2 2 2 2 2 3 2 2 9" xfId="18161"/>
    <cellStyle name="Normal 2 2 2 2 2 2 2 3 2 3" xfId="18162"/>
    <cellStyle name="Normal 2 2 2 2 2 2 2 3 2 4" xfId="18163"/>
    <cellStyle name="Normal 2 2 2 2 2 2 2 3 2 5" xfId="18164"/>
    <cellStyle name="Normal 2 2 2 2 2 2 2 3 2 6" xfId="18165"/>
    <cellStyle name="Normal 2 2 2 2 2 2 2 3 2 7" xfId="18166"/>
    <cellStyle name="Normal 2 2 2 2 2 2 2 3 2 8" xfId="18167"/>
    <cellStyle name="Normal 2 2 2 2 2 2 2 3 2 9" xfId="18168"/>
    <cellStyle name="Normal 2 2 2 2 2 2 2 3 3" xfId="18169"/>
    <cellStyle name="Normal 2 2 2 2 2 2 2 3 4" xfId="18170"/>
    <cellStyle name="Normal 2 2 2 2 2 2 2 3 5" xfId="18171"/>
    <cellStyle name="Normal 2 2 2 2 2 2 2 3 6" xfId="18172"/>
    <cellStyle name="Normal 2 2 2 2 2 2 2 3 7" xfId="18173"/>
    <cellStyle name="Normal 2 2 2 2 2 2 2 3 8" xfId="18174"/>
    <cellStyle name="Normal 2 2 2 2 2 2 2 3 9" xfId="18175"/>
    <cellStyle name="Normal 2 2 2 2 2 2 2 4" xfId="18176"/>
    <cellStyle name="Normal 2 2 2 2 2 2 2 5" xfId="18177"/>
    <cellStyle name="Normal 2 2 2 2 2 2 2 6" xfId="18178"/>
    <cellStyle name="Normal 2 2 2 2 2 2 2 6 10" xfId="18179"/>
    <cellStyle name="Normal 2 2 2 2 2 2 2 6 11" xfId="18180"/>
    <cellStyle name="Normal 2 2 2 2 2 2 2 6 12" xfId="18181"/>
    <cellStyle name="Normal 2 2 2 2 2 2 2 6 2" xfId="18182"/>
    <cellStyle name="Normal 2 2 2 2 2 2 2 6 2 10" xfId="18183"/>
    <cellStyle name="Normal 2 2 2 2 2 2 2 6 2 11" xfId="18184"/>
    <cellStyle name="Normal 2 2 2 2 2 2 2 6 2 12" xfId="18185"/>
    <cellStyle name="Normal 2 2 2 2 2 2 2 6 2 2" xfId="18186"/>
    <cellStyle name="Normal 2 2 2 2 2 2 2 6 2 2 10" xfId="18187"/>
    <cellStyle name="Normal 2 2 2 2 2 2 2 6 2 2 11" xfId="18188"/>
    <cellStyle name="Normal 2 2 2 2 2 2 2 6 2 2 2" xfId="18189"/>
    <cellStyle name="Normal 2 2 2 2 2 2 2 6 2 2 3" xfId="18190"/>
    <cellStyle name="Normal 2 2 2 2 2 2 2 6 2 2 4" xfId="18191"/>
    <cellStyle name="Normal 2 2 2 2 2 2 2 6 2 2 5" xfId="18192"/>
    <cellStyle name="Normal 2 2 2 2 2 2 2 6 2 2 6" xfId="18193"/>
    <cellStyle name="Normal 2 2 2 2 2 2 2 6 2 2 7" xfId="18194"/>
    <cellStyle name="Normal 2 2 2 2 2 2 2 6 2 2 8" xfId="18195"/>
    <cellStyle name="Normal 2 2 2 2 2 2 2 6 2 2 9" xfId="18196"/>
    <cellStyle name="Normal 2 2 2 2 2 2 2 6 2 3" xfId="18197"/>
    <cellStyle name="Normal 2 2 2 2 2 2 2 6 2 4" xfId="18198"/>
    <cellStyle name="Normal 2 2 2 2 2 2 2 6 2 5" xfId="18199"/>
    <cellStyle name="Normal 2 2 2 2 2 2 2 6 2 6" xfId="18200"/>
    <cellStyle name="Normal 2 2 2 2 2 2 2 6 2 7" xfId="18201"/>
    <cellStyle name="Normal 2 2 2 2 2 2 2 6 2 8" xfId="18202"/>
    <cellStyle name="Normal 2 2 2 2 2 2 2 6 2 9" xfId="18203"/>
    <cellStyle name="Normal 2 2 2 2 2 2 2 6 3" xfId="18204"/>
    <cellStyle name="Normal 2 2 2 2 2 2 2 6 3 10" xfId="18205"/>
    <cellStyle name="Normal 2 2 2 2 2 2 2 6 3 11" xfId="18206"/>
    <cellStyle name="Normal 2 2 2 2 2 2 2 6 3 2" xfId="18207"/>
    <cellStyle name="Normal 2 2 2 2 2 2 2 6 3 3" xfId="18208"/>
    <cellStyle name="Normal 2 2 2 2 2 2 2 6 3 4" xfId="18209"/>
    <cellStyle name="Normal 2 2 2 2 2 2 2 6 3 5" xfId="18210"/>
    <cellStyle name="Normal 2 2 2 2 2 2 2 6 3 6" xfId="18211"/>
    <cellStyle name="Normal 2 2 2 2 2 2 2 6 3 7" xfId="18212"/>
    <cellStyle name="Normal 2 2 2 2 2 2 2 6 3 8" xfId="18213"/>
    <cellStyle name="Normal 2 2 2 2 2 2 2 6 3 9" xfId="18214"/>
    <cellStyle name="Normal 2 2 2 2 2 2 2 6 4" xfId="18215"/>
    <cellStyle name="Normal 2 2 2 2 2 2 2 6 5" xfId="18216"/>
    <cellStyle name="Normal 2 2 2 2 2 2 2 6 6" xfId="18217"/>
    <cellStyle name="Normal 2 2 2 2 2 2 2 6 7" xfId="18218"/>
    <cellStyle name="Normal 2 2 2 2 2 2 2 6 8" xfId="18219"/>
    <cellStyle name="Normal 2 2 2 2 2 2 2 6 9" xfId="18220"/>
    <cellStyle name="Normal 2 2 2 2 2 2 2 7" xfId="18221"/>
    <cellStyle name="Normal 2 2 2 2 2 2 2 7 10" xfId="18222"/>
    <cellStyle name="Normal 2 2 2 2 2 2 2 7 11" xfId="18223"/>
    <cellStyle name="Normal 2 2 2 2 2 2 2 7 2" xfId="18224"/>
    <cellStyle name="Normal 2 2 2 2 2 2 2 7 3" xfId="18225"/>
    <cellStyle name="Normal 2 2 2 2 2 2 2 7 4" xfId="18226"/>
    <cellStyle name="Normal 2 2 2 2 2 2 2 7 5" xfId="18227"/>
    <cellStyle name="Normal 2 2 2 2 2 2 2 7 6" xfId="18228"/>
    <cellStyle name="Normal 2 2 2 2 2 2 2 7 7" xfId="18229"/>
    <cellStyle name="Normal 2 2 2 2 2 2 2 7 8" xfId="18230"/>
    <cellStyle name="Normal 2 2 2 2 2 2 2 7 9" xfId="18231"/>
    <cellStyle name="Normal 2 2 2 2 2 2 2 8" xfId="18232"/>
    <cellStyle name="Normal 2 2 2 2 2 2 2 9" xfId="18233"/>
    <cellStyle name="Normal 2 2 2 2 2 2 2 9 2" xfId="18234"/>
    <cellStyle name="Normal 2 2 2 2 2 2 2 9 3" xfId="18235"/>
    <cellStyle name="Normal 2 2 2 2 2 2 20" xfId="18236"/>
    <cellStyle name="Normal 2 2 2 2 2 2 21" xfId="18237"/>
    <cellStyle name="Normal 2 2 2 2 2 2 22" xfId="18238"/>
    <cellStyle name="Normal 2 2 2 2 2 2 23" xfId="18239"/>
    <cellStyle name="Normal 2 2 2 2 2 2 24" xfId="18240"/>
    <cellStyle name="Normal 2 2 2 2 2 2 25" xfId="18241"/>
    <cellStyle name="Normal 2 2 2 2 2 2 26" xfId="18242"/>
    <cellStyle name="Normal 2 2 2 2 2 2 27" xfId="18243"/>
    <cellStyle name="Normal 2 2 2 2 2 2 28" xfId="18244"/>
    <cellStyle name="Normal 2 2 2 2 2 2 29" xfId="18245"/>
    <cellStyle name="Normal 2 2 2 2 2 2 3" xfId="18246"/>
    <cellStyle name="Normal 2 2 2 2 2 2 4" xfId="18247"/>
    <cellStyle name="Normal 2 2 2 2 2 2 5" xfId="18248"/>
    <cellStyle name="Normal 2 2 2 2 2 2 6" xfId="18249"/>
    <cellStyle name="Normal 2 2 2 2 2 2 7" xfId="18250"/>
    <cellStyle name="Normal 2 2 2 2 2 2 8" xfId="18251"/>
    <cellStyle name="Normal 2 2 2 2 2 2 9" xfId="18252"/>
    <cellStyle name="Normal 2 2 2 2 2 2 9 10" xfId="18253"/>
    <cellStyle name="Normal 2 2 2 2 2 2 9 11" xfId="18254"/>
    <cellStyle name="Normal 2 2 2 2 2 2 9 2" xfId="18255"/>
    <cellStyle name="Normal 2 2 2 2 2 2 9 2 10" xfId="18256"/>
    <cellStyle name="Normal 2 2 2 2 2 2 9 2 2" xfId="18257"/>
    <cellStyle name="Normal 2 2 2 2 2 2 9 2 2 10" xfId="18258"/>
    <cellStyle name="Normal 2 2 2 2 2 2 9 2 2 2" xfId="18259"/>
    <cellStyle name="Normal 2 2 2 2 2 2 9 2 2 3" xfId="18260"/>
    <cellStyle name="Normal 2 2 2 2 2 2 9 2 2 4" xfId="18261"/>
    <cellStyle name="Normal 2 2 2 2 2 2 9 2 2 5" xfId="18262"/>
    <cellStyle name="Normal 2 2 2 2 2 2 9 2 2 6" xfId="18263"/>
    <cellStyle name="Normal 2 2 2 2 2 2 9 2 2 7" xfId="18264"/>
    <cellStyle name="Normal 2 2 2 2 2 2 9 2 2 8" xfId="18265"/>
    <cellStyle name="Normal 2 2 2 2 2 2 9 2 2 9" xfId="18266"/>
    <cellStyle name="Normal 2 2 2 2 2 2 9 2 3" xfId="18267"/>
    <cellStyle name="Normal 2 2 2 2 2 2 9 2 4" xfId="18268"/>
    <cellStyle name="Normal 2 2 2 2 2 2 9 2 5" xfId="18269"/>
    <cellStyle name="Normal 2 2 2 2 2 2 9 2 6" xfId="18270"/>
    <cellStyle name="Normal 2 2 2 2 2 2 9 2 7" xfId="18271"/>
    <cellStyle name="Normal 2 2 2 2 2 2 9 2 8" xfId="18272"/>
    <cellStyle name="Normal 2 2 2 2 2 2 9 2 9" xfId="18273"/>
    <cellStyle name="Normal 2 2 2 2 2 2 9 3" xfId="18274"/>
    <cellStyle name="Normal 2 2 2 2 2 2 9 4" xfId="18275"/>
    <cellStyle name="Normal 2 2 2 2 2 2 9 5" xfId="18276"/>
    <cellStyle name="Normal 2 2 2 2 2 2 9 6" xfId="18277"/>
    <cellStyle name="Normal 2 2 2 2 2 2 9 7" xfId="18278"/>
    <cellStyle name="Normal 2 2 2 2 2 2 9 8" xfId="18279"/>
    <cellStyle name="Normal 2 2 2 2 2 2 9 9" xfId="18280"/>
    <cellStyle name="Normal 2 2 2 2 2 20" xfId="18281"/>
    <cellStyle name="Normal 2 2 2 2 2 21" xfId="18282"/>
    <cellStyle name="Normal 2 2 2 2 2 22" xfId="18283"/>
    <cellStyle name="Normal 2 2 2 2 2 23" xfId="18284"/>
    <cellStyle name="Normal 2 2 2 2 2 24" xfId="18285"/>
    <cellStyle name="Normal 2 2 2 2 2 25" xfId="18286"/>
    <cellStyle name="Normal 2 2 2 2 2 26" xfId="18287"/>
    <cellStyle name="Normal 2 2 2 2 2 27" xfId="18288"/>
    <cellStyle name="Normal 2 2 2 2 2 28" xfId="18289"/>
    <cellStyle name="Normal 2 2 2 2 2 29" xfId="18290"/>
    <cellStyle name="Normal 2 2 2 2 2 3" xfId="18291"/>
    <cellStyle name="Normal 2 2 2 2 2 3 2" xfId="18292"/>
    <cellStyle name="Normal 2 2 2 2 2 4" xfId="18293"/>
    <cellStyle name="Normal 2 2 2 2 2 5" xfId="18294"/>
    <cellStyle name="Normal 2 2 2 2 2 6" xfId="18295"/>
    <cellStyle name="Normal 2 2 2 2 2 7" xfId="18296"/>
    <cellStyle name="Normal 2 2 2 2 2 8" xfId="18297"/>
    <cellStyle name="Normal 2 2 2 2 2 9" xfId="18298"/>
    <cellStyle name="Normal 2 2 2 2 2 9 10" xfId="18299"/>
    <cellStyle name="Normal 2 2 2 2 2 9 11" xfId="18300"/>
    <cellStyle name="Normal 2 2 2 2 2 9 2" xfId="18301"/>
    <cellStyle name="Normal 2 2 2 2 2 9 2 10" xfId="18302"/>
    <cellStyle name="Normal 2 2 2 2 2 9 2 2" xfId="18303"/>
    <cellStyle name="Normal 2 2 2 2 2 9 2 2 10" xfId="18304"/>
    <cellStyle name="Normal 2 2 2 2 2 9 2 2 2" xfId="18305"/>
    <cellStyle name="Normal 2 2 2 2 2 9 2 2 3" xfId="18306"/>
    <cellStyle name="Normal 2 2 2 2 2 9 2 2 4" xfId="18307"/>
    <cellStyle name="Normal 2 2 2 2 2 9 2 2 5" xfId="18308"/>
    <cellStyle name="Normal 2 2 2 2 2 9 2 2 6" xfId="18309"/>
    <cellStyle name="Normal 2 2 2 2 2 9 2 2 7" xfId="18310"/>
    <cellStyle name="Normal 2 2 2 2 2 9 2 2 8" xfId="18311"/>
    <cellStyle name="Normal 2 2 2 2 2 9 2 2 9" xfId="18312"/>
    <cellStyle name="Normal 2 2 2 2 2 9 2 3" xfId="18313"/>
    <cellStyle name="Normal 2 2 2 2 2 9 2 4" xfId="18314"/>
    <cellStyle name="Normal 2 2 2 2 2 9 2 5" xfId="18315"/>
    <cellStyle name="Normal 2 2 2 2 2 9 2 6" xfId="18316"/>
    <cellStyle name="Normal 2 2 2 2 2 9 2 7" xfId="18317"/>
    <cellStyle name="Normal 2 2 2 2 2 9 2 8" xfId="18318"/>
    <cellStyle name="Normal 2 2 2 2 2 9 2 9" xfId="18319"/>
    <cellStyle name="Normal 2 2 2 2 2 9 3" xfId="18320"/>
    <cellStyle name="Normal 2 2 2 2 2 9 4" xfId="18321"/>
    <cellStyle name="Normal 2 2 2 2 2 9 5" xfId="18322"/>
    <cellStyle name="Normal 2 2 2 2 2 9 6" xfId="18323"/>
    <cellStyle name="Normal 2 2 2 2 2 9 7" xfId="18324"/>
    <cellStyle name="Normal 2 2 2 2 2 9 8" xfId="18325"/>
    <cellStyle name="Normal 2 2 2 2 2 9 9" xfId="18326"/>
    <cellStyle name="Normal 2 2 2 2 20" xfId="18327"/>
    <cellStyle name="Normal 2 2 2 2 21" xfId="18328"/>
    <cellStyle name="Normal 2 2 2 2 22" xfId="18329"/>
    <cellStyle name="Normal 2 2 2 2 23" xfId="18330"/>
    <cellStyle name="Normal 2 2 2 2 24" xfId="18331"/>
    <cellStyle name="Normal 2 2 2 2 25" xfId="18332"/>
    <cellStyle name="Normal 2 2 2 2 26" xfId="18333"/>
    <cellStyle name="Normal 2 2 2 2 27" xfId="18334"/>
    <cellStyle name="Normal 2 2 2 2 28" xfId="18335"/>
    <cellStyle name="Normal 2 2 2 2 29" xfId="18336"/>
    <cellStyle name="Normal 2 2 2 2 3" xfId="18337"/>
    <cellStyle name="Normal 2 2 2 2 3 2" xfId="18338"/>
    <cellStyle name="Normal 2 2 2 2 30" xfId="18339"/>
    <cellStyle name="Normal 2 2 2 2 4" xfId="18340"/>
    <cellStyle name="Normal 2 2 2 2 5" xfId="18341"/>
    <cellStyle name="Normal 2 2 2 2 6" xfId="18342"/>
    <cellStyle name="Normal 2 2 2 2 7" xfId="18343"/>
    <cellStyle name="Normal 2 2 2 2 8" xfId="18344"/>
    <cellStyle name="Normal 2 2 2 2 9" xfId="18345"/>
    <cellStyle name="Normal 2 2 2 20" xfId="18346"/>
    <cellStyle name="Normal 2 2 2 20 2" xfId="18347"/>
    <cellStyle name="Normal 2 2 2 20 2 2" xfId="18348"/>
    <cellStyle name="Normal 2 2 2 20 3" xfId="18349"/>
    <cellStyle name="Normal 2 2 2 20 4" xfId="18350"/>
    <cellStyle name="Normal 2 2 2 20 5" xfId="18351"/>
    <cellStyle name="Normal 2 2 2 20 6" xfId="18352"/>
    <cellStyle name="Normal 2 2 2 20 7" xfId="18353"/>
    <cellStyle name="Normal 2 2 2 20 8" xfId="18354"/>
    <cellStyle name="Normal 2 2 2 21" xfId="18355"/>
    <cellStyle name="Normal 2 2 2 21 2" xfId="18356"/>
    <cellStyle name="Normal 2 2 2 22" xfId="18357"/>
    <cellStyle name="Normal 2 2 2 23" xfId="18358"/>
    <cellStyle name="Normal 2 2 2 24" xfId="18359"/>
    <cellStyle name="Normal 2 2 2 25" xfId="18360"/>
    <cellStyle name="Normal 2 2 2 26" xfId="18361"/>
    <cellStyle name="Normal 2 2 2 27" xfId="18362"/>
    <cellStyle name="Normal 2 2 2 27 10" xfId="18363"/>
    <cellStyle name="Normal 2 2 2 27 11" xfId="18364"/>
    <cellStyle name="Normal 2 2 2 27 2" xfId="18365"/>
    <cellStyle name="Normal 2 2 2 27 2 10" xfId="18366"/>
    <cellStyle name="Normal 2 2 2 27 2 2" xfId="18367"/>
    <cellStyle name="Normal 2 2 2 27 2 2 10" xfId="18368"/>
    <cellStyle name="Normal 2 2 2 27 2 2 2" xfId="18369"/>
    <cellStyle name="Normal 2 2 2 27 2 2 3" xfId="18370"/>
    <cellStyle name="Normal 2 2 2 27 2 2 4" xfId="18371"/>
    <cellStyle name="Normal 2 2 2 27 2 2 5" xfId="18372"/>
    <cellStyle name="Normal 2 2 2 27 2 2 6" xfId="18373"/>
    <cellStyle name="Normal 2 2 2 27 2 2 7" xfId="18374"/>
    <cellStyle name="Normal 2 2 2 27 2 2 8" xfId="18375"/>
    <cellStyle name="Normal 2 2 2 27 2 2 9" xfId="18376"/>
    <cellStyle name="Normal 2 2 2 27 2 3" xfId="18377"/>
    <cellStyle name="Normal 2 2 2 27 2 4" xfId="18378"/>
    <cellStyle name="Normal 2 2 2 27 2 5" xfId="18379"/>
    <cellStyle name="Normal 2 2 2 27 2 6" xfId="18380"/>
    <cellStyle name="Normal 2 2 2 27 2 7" xfId="18381"/>
    <cellStyle name="Normal 2 2 2 27 2 8" xfId="18382"/>
    <cellStyle name="Normal 2 2 2 27 2 9" xfId="18383"/>
    <cellStyle name="Normal 2 2 2 27 3" xfId="18384"/>
    <cellStyle name="Normal 2 2 2 27 4" xfId="18385"/>
    <cellStyle name="Normal 2 2 2 27 5" xfId="18386"/>
    <cellStyle name="Normal 2 2 2 27 6" xfId="18387"/>
    <cellStyle name="Normal 2 2 2 27 7" xfId="18388"/>
    <cellStyle name="Normal 2 2 2 27 8" xfId="18389"/>
    <cellStyle name="Normal 2 2 2 27 9" xfId="18390"/>
    <cellStyle name="Normal 2 2 2 28" xfId="18391"/>
    <cellStyle name="Normal 2 2 2 29" xfId="18392"/>
    <cellStyle name="Normal 2 2 2 3" xfId="18393"/>
    <cellStyle name="Normal 2 2 2 3 2" xfId="29087"/>
    <cellStyle name="Normal 2 2 2 30" xfId="18394"/>
    <cellStyle name="Normal 2 2 2 30 10" xfId="18395"/>
    <cellStyle name="Normal 2 2 2 30 11" xfId="18396"/>
    <cellStyle name="Normal 2 2 2 30 12" xfId="18397"/>
    <cellStyle name="Normal 2 2 2 30 2" xfId="18398"/>
    <cellStyle name="Normal 2 2 2 30 2 10" xfId="18399"/>
    <cellStyle name="Normal 2 2 2 30 2 11" xfId="18400"/>
    <cellStyle name="Normal 2 2 2 30 2 12" xfId="18401"/>
    <cellStyle name="Normal 2 2 2 30 2 2" xfId="18402"/>
    <cellStyle name="Normal 2 2 2 30 2 2 10" xfId="18403"/>
    <cellStyle name="Normal 2 2 2 30 2 2 11" xfId="18404"/>
    <cellStyle name="Normal 2 2 2 30 2 2 2" xfId="18405"/>
    <cellStyle name="Normal 2 2 2 30 2 2 3" xfId="18406"/>
    <cellStyle name="Normal 2 2 2 30 2 2 4" xfId="18407"/>
    <cellStyle name="Normal 2 2 2 30 2 2 5" xfId="18408"/>
    <cellStyle name="Normal 2 2 2 30 2 2 6" xfId="18409"/>
    <cellStyle name="Normal 2 2 2 30 2 2 7" xfId="18410"/>
    <cellStyle name="Normal 2 2 2 30 2 2 8" xfId="18411"/>
    <cellStyle name="Normal 2 2 2 30 2 2 9" xfId="18412"/>
    <cellStyle name="Normal 2 2 2 30 2 3" xfId="18413"/>
    <cellStyle name="Normal 2 2 2 30 2 4" xfId="18414"/>
    <cellStyle name="Normal 2 2 2 30 2 5" xfId="18415"/>
    <cellStyle name="Normal 2 2 2 30 2 6" xfId="18416"/>
    <cellStyle name="Normal 2 2 2 30 2 7" xfId="18417"/>
    <cellStyle name="Normal 2 2 2 30 2 8" xfId="18418"/>
    <cellStyle name="Normal 2 2 2 30 2 9" xfId="18419"/>
    <cellStyle name="Normal 2 2 2 30 3" xfId="18420"/>
    <cellStyle name="Normal 2 2 2 30 3 10" xfId="18421"/>
    <cellStyle name="Normal 2 2 2 30 3 11" xfId="18422"/>
    <cellStyle name="Normal 2 2 2 30 3 2" xfId="18423"/>
    <cellStyle name="Normal 2 2 2 30 3 3" xfId="18424"/>
    <cellStyle name="Normal 2 2 2 30 3 4" xfId="18425"/>
    <cellStyle name="Normal 2 2 2 30 3 5" xfId="18426"/>
    <cellStyle name="Normal 2 2 2 30 3 6" xfId="18427"/>
    <cellStyle name="Normal 2 2 2 30 3 7" xfId="18428"/>
    <cellStyle name="Normal 2 2 2 30 3 8" xfId="18429"/>
    <cellStyle name="Normal 2 2 2 30 3 9" xfId="18430"/>
    <cellStyle name="Normal 2 2 2 30 4" xfId="18431"/>
    <cellStyle name="Normal 2 2 2 30 5" xfId="18432"/>
    <cellStyle name="Normal 2 2 2 30 6" xfId="18433"/>
    <cellStyle name="Normal 2 2 2 30 7" xfId="18434"/>
    <cellStyle name="Normal 2 2 2 30 8" xfId="18435"/>
    <cellStyle name="Normal 2 2 2 30 9" xfId="18436"/>
    <cellStyle name="Normal 2 2 2 31" xfId="18437"/>
    <cellStyle name="Normal 2 2 2 31 10" xfId="18438"/>
    <cellStyle name="Normal 2 2 2 31 11" xfId="18439"/>
    <cellStyle name="Normal 2 2 2 31 2" xfId="18440"/>
    <cellStyle name="Normal 2 2 2 31 3" xfId="18441"/>
    <cellStyle name="Normal 2 2 2 31 4" xfId="18442"/>
    <cellStyle name="Normal 2 2 2 31 5" xfId="18443"/>
    <cellStyle name="Normal 2 2 2 31 6" xfId="18444"/>
    <cellStyle name="Normal 2 2 2 31 7" xfId="18445"/>
    <cellStyle name="Normal 2 2 2 31 8" xfId="18446"/>
    <cellStyle name="Normal 2 2 2 31 9" xfId="18447"/>
    <cellStyle name="Normal 2 2 2 32" xfId="18448"/>
    <cellStyle name="Normal 2 2 2 33" xfId="18449"/>
    <cellStyle name="Normal 2 2 2 33 2" xfId="18450"/>
    <cellStyle name="Normal 2 2 2 33 3" xfId="18451"/>
    <cellStyle name="Normal 2 2 2 34" xfId="18452"/>
    <cellStyle name="Normal 2 2 2 35" xfId="18453"/>
    <cellStyle name="Normal 2 2 2 36" xfId="18454"/>
    <cellStyle name="Normal 2 2 2 37" xfId="18455"/>
    <cellStyle name="Normal 2 2 2 38" xfId="18456"/>
    <cellStyle name="Normal 2 2 2 39" xfId="18457"/>
    <cellStyle name="Normal 2 2 2 4" xfId="18458"/>
    <cellStyle name="Normal 2 2 2 40" xfId="18459"/>
    <cellStyle name="Normal 2 2 2 41" xfId="18460"/>
    <cellStyle name="Normal 2 2 2 42" xfId="18461"/>
    <cellStyle name="Normal 2 2 2 43" xfId="18462"/>
    <cellStyle name="Normal 2 2 2 44" xfId="18463"/>
    <cellStyle name="Normal 2 2 2 45" xfId="18464"/>
    <cellStyle name="Normal 2 2 2 46" xfId="18465"/>
    <cellStyle name="Normal 2 2 2 47" xfId="18466"/>
    <cellStyle name="Normal 2 2 2 5" xfId="18467"/>
    <cellStyle name="Normal 2 2 2 6" xfId="18468"/>
    <cellStyle name="Normal 2 2 2 7" xfId="18469"/>
    <cellStyle name="Normal 2 2 2 8" xfId="18470"/>
    <cellStyle name="Normal 2 2 2 9" xfId="18471"/>
    <cellStyle name="Normal 2 2 20" xfId="18472"/>
    <cellStyle name="Normal 2 2 21" xfId="18473"/>
    <cellStyle name="Normal 2 2 22" xfId="18474"/>
    <cellStyle name="Normal 2 2 23" xfId="18475"/>
    <cellStyle name="Normal 2 2 23 2" xfId="18476"/>
    <cellStyle name="Normal 2 2 23 2 2" xfId="18477"/>
    <cellStyle name="Normal 2 2 23 3" xfId="18478"/>
    <cellStyle name="Normal 2 2 23 4" xfId="18479"/>
    <cellStyle name="Normal 2 2 23 5" xfId="18480"/>
    <cellStyle name="Normal 2 2 23 6" xfId="18481"/>
    <cellStyle name="Normal 2 2 23 7" xfId="18482"/>
    <cellStyle name="Normal 2 2 23 8" xfId="18483"/>
    <cellStyle name="Normal 2 2 24" xfId="18484"/>
    <cellStyle name="Normal 2 2 24 2" xfId="18485"/>
    <cellStyle name="Normal 2 2 25" xfId="18486"/>
    <cellStyle name="Normal 2 2 26" xfId="18487"/>
    <cellStyle name="Normal 2 2 27" xfId="18488"/>
    <cellStyle name="Normal 2 2 28" xfId="18489"/>
    <cellStyle name="Normal 2 2 29" xfId="18490"/>
    <cellStyle name="Normal 2 2 3" xfId="18491"/>
    <cellStyle name="Normal 2 2 3 10" xfId="29088"/>
    <cellStyle name="Normal 2 2 3 11" xfId="29089"/>
    <cellStyle name="Normal 2 2 3 2" xfId="29090"/>
    <cellStyle name="Normal 2 2 3 2 2" xfId="29091"/>
    <cellStyle name="Normal 2 2 3 2 3" xfId="29092"/>
    <cellStyle name="Normal 2 2 3 2 4" xfId="29093"/>
    <cellStyle name="Normal 2 2 3 2 5" xfId="29094"/>
    <cellStyle name="Normal 2 2 3 3" xfId="29095"/>
    <cellStyle name="Normal 2 2 3 4" xfId="29096"/>
    <cellStyle name="Normal 2 2 3 5" xfId="29097"/>
    <cellStyle name="Normal 2 2 3 6" xfId="29098"/>
    <cellStyle name="Normal 2 2 3 7" xfId="29099"/>
    <cellStyle name="Normal 2 2 3 8" xfId="29100"/>
    <cellStyle name="Normal 2 2 3 9" xfId="29101"/>
    <cellStyle name="Normal 2 2 30" xfId="18492"/>
    <cellStyle name="Normal 2 2 30 10" xfId="18493"/>
    <cellStyle name="Normal 2 2 30 11" xfId="18494"/>
    <cellStyle name="Normal 2 2 30 2" xfId="18495"/>
    <cellStyle name="Normal 2 2 30 2 10" xfId="18496"/>
    <cellStyle name="Normal 2 2 30 2 2" xfId="18497"/>
    <cellStyle name="Normal 2 2 30 2 2 10" xfId="18498"/>
    <cellStyle name="Normal 2 2 30 2 2 2" xfId="18499"/>
    <cellStyle name="Normal 2 2 30 2 2 3" xfId="18500"/>
    <cellStyle name="Normal 2 2 30 2 2 4" xfId="18501"/>
    <cellStyle name="Normal 2 2 30 2 2 5" xfId="18502"/>
    <cellStyle name="Normal 2 2 30 2 2 6" xfId="18503"/>
    <cellStyle name="Normal 2 2 30 2 2 7" xfId="18504"/>
    <cellStyle name="Normal 2 2 30 2 2 8" xfId="18505"/>
    <cellStyle name="Normal 2 2 30 2 2 9" xfId="18506"/>
    <cellStyle name="Normal 2 2 30 2 3" xfId="18507"/>
    <cellStyle name="Normal 2 2 30 2 4" xfId="18508"/>
    <cellStyle name="Normal 2 2 30 2 5" xfId="18509"/>
    <cellStyle name="Normal 2 2 30 2 6" xfId="18510"/>
    <cellStyle name="Normal 2 2 30 2 7" xfId="18511"/>
    <cellStyle name="Normal 2 2 30 2 8" xfId="18512"/>
    <cellStyle name="Normal 2 2 30 2 9" xfId="18513"/>
    <cellStyle name="Normal 2 2 30 3" xfId="18514"/>
    <cellStyle name="Normal 2 2 30 4" xfId="18515"/>
    <cellStyle name="Normal 2 2 30 5" xfId="18516"/>
    <cellStyle name="Normal 2 2 30 6" xfId="18517"/>
    <cellStyle name="Normal 2 2 30 7" xfId="18518"/>
    <cellStyle name="Normal 2 2 30 8" xfId="18519"/>
    <cellStyle name="Normal 2 2 30 9" xfId="18520"/>
    <cellStyle name="Normal 2 2 31" xfId="18521"/>
    <cellStyle name="Normal 2 2 32" xfId="18522"/>
    <cellStyle name="Normal 2 2 33" xfId="18523"/>
    <cellStyle name="Normal 2 2 33 10" xfId="18524"/>
    <cellStyle name="Normal 2 2 33 11" xfId="18525"/>
    <cellStyle name="Normal 2 2 33 12" xfId="18526"/>
    <cellStyle name="Normal 2 2 33 2" xfId="18527"/>
    <cellStyle name="Normal 2 2 33 2 10" xfId="18528"/>
    <cellStyle name="Normal 2 2 33 2 11" xfId="18529"/>
    <cellStyle name="Normal 2 2 33 2 12" xfId="18530"/>
    <cellStyle name="Normal 2 2 33 2 2" xfId="18531"/>
    <cellStyle name="Normal 2 2 33 2 2 10" xfId="18532"/>
    <cellStyle name="Normal 2 2 33 2 2 11" xfId="18533"/>
    <cellStyle name="Normal 2 2 33 2 2 2" xfId="18534"/>
    <cellStyle name="Normal 2 2 33 2 2 3" xfId="18535"/>
    <cellStyle name="Normal 2 2 33 2 2 4" xfId="18536"/>
    <cellStyle name="Normal 2 2 33 2 2 5" xfId="18537"/>
    <cellStyle name="Normal 2 2 33 2 2 6" xfId="18538"/>
    <cellStyle name="Normal 2 2 33 2 2 7" xfId="18539"/>
    <cellStyle name="Normal 2 2 33 2 2 8" xfId="18540"/>
    <cellStyle name="Normal 2 2 33 2 2 9" xfId="18541"/>
    <cellStyle name="Normal 2 2 33 2 3" xfId="18542"/>
    <cellStyle name="Normal 2 2 33 2 4" xfId="18543"/>
    <cellStyle name="Normal 2 2 33 2 5" xfId="18544"/>
    <cellStyle name="Normal 2 2 33 2 6" xfId="18545"/>
    <cellStyle name="Normal 2 2 33 2 7" xfId="18546"/>
    <cellStyle name="Normal 2 2 33 2 8" xfId="18547"/>
    <cellStyle name="Normal 2 2 33 2 9" xfId="18548"/>
    <cellStyle name="Normal 2 2 33 3" xfId="18549"/>
    <cellStyle name="Normal 2 2 33 3 10" xfId="18550"/>
    <cellStyle name="Normal 2 2 33 3 11" xfId="18551"/>
    <cellStyle name="Normal 2 2 33 3 2" xfId="18552"/>
    <cellStyle name="Normal 2 2 33 3 3" xfId="18553"/>
    <cellStyle name="Normal 2 2 33 3 4" xfId="18554"/>
    <cellStyle name="Normal 2 2 33 3 5" xfId="18555"/>
    <cellStyle name="Normal 2 2 33 3 6" xfId="18556"/>
    <cellStyle name="Normal 2 2 33 3 7" xfId="18557"/>
    <cellStyle name="Normal 2 2 33 3 8" xfId="18558"/>
    <cellStyle name="Normal 2 2 33 3 9" xfId="18559"/>
    <cellStyle name="Normal 2 2 33 4" xfId="18560"/>
    <cellStyle name="Normal 2 2 33 5" xfId="18561"/>
    <cellStyle name="Normal 2 2 33 6" xfId="18562"/>
    <cellStyle name="Normal 2 2 33 7" xfId="18563"/>
    <cellStyle name="Normal 2 2 33 8" xfId="18564"/>
    <cellStyle name="Normal 2 2 33 9" xfId="18565"/>
    <cellStyle name="Normal 2 2 34" xfId="18566"/>
    <cellStyle name="Normal 2 2 34 10" xfId="18567"/>
    <cellStyle name="Normal 2 2 34 11" xfId="18568"/>
    <cellStyle name="Normal 2 2 34 2" xfId="18569"/>
    <cellStyle name="Normal 2 2 34 3" xfId="18570"/>
    <cellStyle name="Normal 2 2 34 4" xfId="18571"/>
    <cellStyle name="Normal 2 2 34 5" xfId="18572"/>
    <cellStyle name="Normal 2 2 34 6" xfId="18573"/>
    <cellStyle name="Normal 2 2 34 7" xfId="18574"/>
    <cellStyle name="Normal 2 2 34 8" xfId="18575"/>
    <cellStyle name="Normal 2 2 34 9" xfId="18576"/>
    <cellStyle name="Normal 2 2 35" xfId="18577"/>
    <cellStyle name="Normal 2 2 36" xfId="18578"/>
    <cellStyle name="Normal 2 2 36 2" xfId="18579"/>
    <cellStyle name="Normal 2 2 36 3" xfId="18580"/>
    <cellStyle name="Normal 2 2 37" xfId="18581"/>
    <cellStyle name="Normal 2 2 38" xfId="18582"/>
    <cellStyle name="Normal 2 2 39" xfId="18583"/>
    <cellStyle name="Normal 2 2 4" xfId="18584"/>
    <cellStyle name="Normal 2 2 4 2" xfId="29102"/>
    <cellStyle name="Normal 2 2 4 2 2" xfId="29103"/>
    <cellStyle name="Normal 2 2 4 2 3" xfId="29104"/>
    <cellStyle name="Normal 2 2 4 2 4" xfId="29105"/>
    <cellStyle name="Normal 2 2 4 3" xfId="29106"/>
    <cellStyle name="Normal 2 2 4 4" xfId="29107"/>
    <cellStyle name="Normal 2 2 4 5" xfId="29108"/>
    <cellStyle name="Normal 2 2 4 6" xfId="29109"/>
    <cellStyle name="Normal 2 2 40" xfId="18585"/>
    <cellStyle name="Normal 2 2 41" xfId="18586"/>
    <cellStyle name="Normal 2 2 42" xfId="18587"/>
    <cellStyle name="Normal 2 2 43" xfId="18588"/>
    <cellStyle name="Normal 2 2 44" xfId="18589"/>
    <cellStyle name="Normal 2 2 45" xfId="18590"/>
    <cellStyle name="Normal 2 2 46" xfId="18591"/>
    <cellStyle name="Normal 2 2 47" xfId="18592"/>
    <cellStyle name="Normal 2 2 48" xfId="18593"/>
    <cellStyle name="Normal 2 2 49" xfId="18594"/>
    <cellStyle name="Normal 2 2 5" xfId="18595"/>
    <cellStyle name="Normal 2 2 5 2" xfId="29110"/>
    <cellStyle name="Normal 2 2 5 2 2" xfId="29111"/>
    <cellStyle name="Normal 2 2 5 2 3" xfId="29112"/>
    <cellStyle name="Normal 2 2 5 2 4" xfId="29113"/>
    <cellStyle name="Normal 2 2 5 3" xfId="29114"/>
    <cellStyle name="Normal 2 2 5 4" xfId="29115"/>
    <cellStyle name="Normal 2 2 5 5" xfId="29116"/>
    <cellStyle name="Normal 2 2 5 6" xfId="29117"/>
    <cellStyle name="Normal 2 2 50" xfId="18596"/>
    <cellStyle name="Normal 2 2 6" xfId="18597"/>
    <cellStyle name="Normal 2 2 6 2" xfId="29118"/>
    <cellStyle name="Normal 2 2 6 2 2" xfId="29119"/>
    <cellStyle name="Normal 2 2 6 2 3" xfId="29120"/>
    <cellStyle name="Normal 2 2 6 2 4" xfId="29121"/>
    <cellStyle name="Normal 2 2 6 3" xfId="29122"/>
    <cellStyle name="Normal 2 2 6 4" xfId="29123"/>
    <cellStyle name="Normal 2 2 6 5" xfId="29124"/>
    <cellStyle name="Normal 2 2 7" xfId="18598"/>
    <cellStyle name="Normal 2 2 7 2" xfId="29125"/>
    <cellStyle name="Normal 2 2 7 2 2" xfId="29126"/>
    <cellStyle name="Normal 2 2 7 2 3" xfId="29127"/>
    <cellStyle name="Normal 2 2 7 2 4" xfId="29128"/>
    <cellStyle name="Normal 2 2 7 3" xfId="29129"/>
    <cellStyle name="Normal 2 2 7 4" xfId="29130"/>
    <cellStyle name="Normal 2 2 7 5" xfId="29131"/>
    <cellStyle name="Normal 2 2 8" xfId="18599"/>
    <cellStyle name="Normal 2 2 8 2" xfId="29132"/>
    <cellStyle name="Normal 2 2 8 3" xfId="29133"/>
    <cellStyle name="Normal 2 2 8 4" xfId="29134"/>
    <cellStyle name="Normal 2 2 9" xfId="18600"/>
    <cellStyle name="Normal 2 2 9 2" xfId="29135"/>
    <cellStyle name="Normal 2 2 9 3" xfId="29136"/>
    <cellStyle name="Normal 2 2 9 4" xfId="29137"/>
    <cellStyle name="Normal 2 2_Tenancy Assumptions" xfId="29138"/>
    <cellStyle name="Normal 2 20" xfId="18601"/>
    <cellStyle name="Normal 2 21" xfId="18602"/>
    <cellStyle name="Normal 2 22" xfId="18603"/>
    <cellStyle name="Normal 2 23" xfId="18604"/>
    <cellStyle name="Normal 2 24" xfId="18605"/>
    <cellStyle name="Normal 2 25" xfId="18606"/>
    <cellStyle name="Normal 2 26" xfId="18607"/>
    <cellStyle name="Normal 2 27" xfId="18608"/>
    <cellStyle name="Normal 2 27 2" xfId="18609"/>
    <cellStyle name="Normal 2 27 2 2" xfId="18610"/>
    <cellStyle name="Normal 2 27 3" xfId="18611"/>
    <cellStyle name="Normal 2 27 4" xfId="18612"/>
    <cellStyle name="Normal 2 27 5" xfId="18613"/>
    <cellStyle name="Normal 2 27 6" xfId="18614"/>
    <cellStyle name="Normal 2 27 7" xfId="18615"/>
    <cellStyle name="Normal 2 27 8" xfId="18616"/>
    <cellStyle name="Normal 2 28" xfId="18617"/>
    <cellStyle name="Normal 2 28 2" xfId="18618"/>
    <cellStyle name="Normal 2 29" xfId="18619"/>
    <cellStyle name="Normal 2 3" xfId="51"/>
    <cellStyle name="Normal 2 3 10" xfId="18620"/>
    <cellStyle name="Normal 2 3 11" xfId="18621"/>
    <cellStyle name="Normal 2 3 12" xfId="18622"/>
    <cellStyle name="Normal 2 3 13" xfId="18623"/>
    <cellStyle name="Normal 2 3 14" xfId="18624"/>
    <cellStyle name="Normal 2 3 15" xfId="18625"/>
    <cellStyle name="Normal 2 3 16" xfId="18626"/>
    <cellStyle name="Normal 2 3 17" xfId="18627"/>
    <cellStyle name="Normal 2 3 18" xfId="18628"/>
    <cellStyle name="Normal 2 3 19" xfId="18629"/>
    <cellStyle name="Normal 2 3 2" xfId="18630"/>
    <cellStyle name="Normal 2 3 2 10" xfId="18631"/>
    <cellStyle name="Normal 2 3 2 11" xfId="18632"/>
    <cellStyle name="Normal 2 3 2 12" xfId="18633"/>
    <cellStyle name="Normal 2 3 2 13" xfId="18634"/>
    <cellStyle name="Normal 2 3 2 14" xfId="18635"/>
    <cellStyle name="Normal 2 3 2 15" xfId="18636"/>
    <cellStyle name="Normal 2 3 2 16" xfId="18637"/>
    <cellStyle name="Normal 2 3 2 17" xfId="18638"/>
    <cellStyle name="Normal 2 3 2 18" xfId="18639"/>
    <cellStyle name="Normal 2 3 2 19" xfId="18640"/>
    <cellStyle name="Normal 2 3 2 2" xfId="18641"/>
    <cellStyle name="Normal 2 3 2 2 2" xfId="29139"/>
    <cellStyle name="Normal 2 3 2 2 3" xfId="29140"/>
    <cellStyle name="Normal 2 3 2 2 4" xfId="29141"/>
    <cellStyle name="Normal 2 3 2 2 5" xfId="29142"/>
    <cellStyle name="Normal 2 3 2 2 6" xfId="29143"/>
    <cellStyle name="Normal 2 3 2 2 7" xfId="29144"/>
    <cellStyle name="Normal 2 3 2 2 8" xfId="29145"/>
    <cellStyle name="Normal 2 3 2 2 9" xfId="29146"/>
    <cellStyle name="Normal 2 3 2 20" xfId="29147"/>
    <cellStyle name="Normal 2 3 2 21" xfId="29148"/>
    <cellStyle name="Normal 2 3 2 22" xfId="29149"/>
    <cellStyle name="Normal 2 3 2 23" xfId="29150"/>
    <cellStyle name="Normal 2 3 2 24" xfId="29151"/>
    <cellStyle name="Normal 2 3 2 25" xfId="29152"/>
    <cellStyle name="Normal 2 3 2 26" xfId="29153"/>
    <cellStyle name="Normal 2 3 2 3" xfId="18642"/>
    <cellStyle name="Normal 2 3 2 4" xfId="18643"/>
    <cellStyle name="Normal 2 3 2 5" xfId="18644"/>
    <cellStyle name="Normal 2 3 2 6" xfId="18645"/>
    <cellStyle name="Normal 2 3 2 7" xfId="18646"/>
    <cellStyle name="Normal 2 3 2 8" xfId="18647"/>
    <cellStyle name="Normal 2 3 2 9" xfId="18648"/>
    <cellStyle name="Normal 2 3 20" xfId="18649"/>
    <cellStyle name="Normal 2 3 21" xfId="18650"/>
    <cellStyle name="Normal 2 3 22" xfId="18651"/>
    <cellStyle name="Normal 2 3 23" xfId="29154"/>
    <cellStyle name="Normal 2 3 24" xfId="29155"/>
    <cellStyle name="Normal 2 3 25" xfId="29156"/>
    <cellStyle name="Normal 2 3 26" xfId="29157"/>
    <cellStyle name="Normal 2 3 27" xfId="29158"/>
    <cellStyle name="Normal 2 3 28" xfId="29159"/>
    <cellStyle name="Normal 2 3 29" xfId="29160"/>
    <cellStyle name="Normal 2 3 3" xfId="18652"/>
    <cellStyle name="Normal 2 3 3 2" xfId="29161"/>
    <cellStyle name="Normal 2 3 30" xfId="29162"/>
    <cellStyle name="Normal 2 3 31" xfId="29163"/>
    <cellStyle name="Normal 2 3 4" xfId="18653"/>
    <cellStyle name="Normal 2 3 4 2" xfId="29164"/>
    <cellStyle name="Normal 2 3 5" xfId="18654"/>
    <cellStyle name="Normal 2 3 6" xfId="18655"/>
    <cellStyle name="Normal 2 3 7" xfId="18656"/>
    <cellStyle name="Normal 2 3 8" xfId="18657"/>
    <cellStyle name="Normal 2 3 9" xfId="18658"/>
    <cellStyle name="Normal 2 3_Tenancy Assumptions" xfId="29165"/>
    <cellStyle name="Normal 2 30" xfId="18659"/>
    <cellStyle name="Normal 2 31" xfId="18660"/>
    <cellStyle name="Normal 2 32" xfId="18661"/>
    <cellStyle name="Normal 2 33" xfId="18662"/>
    <cellStyle name="Normal 2 34" xfId="18663"/>
    <cellStyle name="Normal 2 34 10" xfId="18664"/>
    <cellStyle name="Normal 2 34 2" xfId="18665"/>
    <cellStyle name="Normal 2 34 2 10" xfId="18666"/>
    <cellStyle name="Normal 2 34 2 2" xfId="18667"/>
    <cellStyle name="Normal 2 34 2 3" xfId="18668"/>
    <cellStyle name="Normal 2 34 2 4" xfId="18669"/>
    <cellStyle name="Normal 2 34 2 5" xfId="18670"/>
    <cellStyle name="Normal 2 34 2 6" xfId="18671"/>
    <cellStyle name="Normal 2 34 2 7" xfId="18672"/>
    <cellStyle name="Normal 2 34 2 8" xfId="18673"/>
    <cellStyle name="Normal 2 34 2 9" xfId="18674"/>
    <cellStyle name="Normal 2 34 3" xfId="18675"/>
    <cellStyle name="Normal 2 34 4" xfId="18676"/>
    <cellStyle name="Normal 2 34 5" xfId="18677"/>
    <cellStyle name="Normal 2 34 6" xfId="18678"/>
    <cellStyle name="Normal 2 34 7" xfId="18679"/>
    <cellStyle name="Normal 2 34 8" xfId="18680"/>
    <cellStyle name="Normal 2 34 9" xfId="18681"/>
    <cellStyle name="Normal 2 35" xfId="18682"/>
    <cellStyle name="Normal 2 36" xfId="18683"/>
    <cellStyle name="Normal 2 37" xfId="18684"/>
    <cellStyle name="Normal 2 38" xfId="18685"/>
    <cellStyle name="Normal 2 38 10" xfId="18686"/>
    <cellStyle name="Normal 2 38 11" xfId="18687"/>
    <cellStyle name="Normal 2 38 12" xfId="18688"/>
    <cellStyle name="Normal 2 38 2" xfId="18689"/>
    <cellStyle name="Normal 2 38 2 10" xfId="18690"/>
    <cellStyle name="Normal 2 38 2 11" xfId="18691"/>
    <cellStyle name="Normal 2 38 2 12" xfId="18692"/>
    <cellStyle name="Normal 2 38 2 2" xfId="18693"/>
    <cellStyle name="Normal 2 38 2 2 10" xfId="18694"/>
    <cellStyle name="Normal 2 38 2 2 11" xfId="18695"/>
    <cellStyle name="Normal 2 38 2 2 2" xfId="18696"/>
    <cellStyle name="Normal 2 38 2 2 3" xfId="18697"/>
    <cellStyle name="Normal 2 38 2 2 4" xfId="18698"/>
    <cellStyle name="Normal 2 38 2 2 5" xfId="18699"/>
    <cellStyle name="Normal 2 38 2 2 6" xfId="18700"/>
    <cellStyle name="Normal 2 38 2 2 7" xfId="18701"/>
    <cellStyle name="Normal 2 38 2 2 8" xfId="18702"/>
    <cellStyle name="Normal 2 38 2 2 9" xfId="18703"/>
    <cellStyle name="Normal 2 38 2 3" xfId="18704"/>
    <cellStyle name="Normal 2 38 2 4" xfId="18705"/>
    <cellStyle name="Normal 2 38 2 5" xfId="18706"/>
    <cellStyle name="Normal 2 38 2 6" xfId="18707"/>
    <cellStyle name="Normal 2 38 2 7" xfId="18708"/>
    <cellStyle name="Normal 2 38 2 8" xfId="18709"/>
    <cellStyle name="Normal 2 38 2 9" xfId="18710"/>
    <cellStyle name="Normal 2 38 3" xfId="18711"/>
    <cellStyle name="Normal 2 38 3 10" xfId="18712"/>
    <cellStyle name="Normal 2 38 3 11" xfId="18713"/>
    <cellStyle name="Normal 2 38 3 2" xfId="18714"/>
    <cellStyle name="Normal 2 38 3 3" xfId="18715"/>
    <cellStyle name="Normal 2 38 3 4" xfId="18716"/>
    <cellStyle name="Normal 2 38 3 5" xfId="18717"/>
    <cellStyle name="Normal 2 38 3 6" xfId="18718"/>
    <cellStyle name="Normal 2 38 3 7" xfId="18719"/>
    <cellStyle name="Normal 2 38 3 8" xfId="18720"/>
    <cellStyle name="Normal 2 38 3 9" xfId="18721"/>
    <cellStyle name="Normal 2 38 4" xfId="18722"/>
    <cellStyle name="Normal 2 38 5" xfId="18723"/>
    <cellStyle name="Normal 2 38 6" xfId="18724"/>
    <cellStyle name="Normal 2 38 7" xfId="18725"/>
    <cellStyle name="Normal 2 38 8" xfId="18726"/>
    <cellStyle name="Normal 2 38 9" xfId="18727"/>
    <cellStyle name="Normal 2 39" xfId="18728"/>
    <cellStyle name="Normal 2 39 10" xfId="18729"/>
    <cellStyle name="Normal 2 39 11" xfId="18730"/>
    <cellStyle name="Normal 2 39 2" xfId="18731"/>
    <cellStyle name="Normal 2 39 3" xfId="18732"/>
    <cellStyle name="Normal 2 39 4" xfId="18733"/>
    <cellStyle name="Normal 2 39 5" xfId="18734"/>
    <cellStyle name="Normal 2 39 6" xfId="18735"/>
    <cellStyle name="Normal 2 39 7" xfId="18736"/>
    <cellStyle name="Normal 2 39 8" xfId="18737"/>
    <cellStyle name="Normal 2 39 9" xfId="18738"/>
    <cellStyle name="Normal 2 4" xfId="54"/>
    <cellStyle name="Normal 2 4 2" xfId="29166"/>
    <cellStyle name="Normal 2 4 2 2" xfId="29167"/>
    <cellStyle name="Normal 2 4 2 3" xfId="29168"/>
    <cellStyle name="Normal 2 4 3" xfId="29169"/>
    <cellStyle name="Normal 2 4 3 2" xfId="29170"/>
    <cellStyle name="Normal 2 4 4" xfId="29171"/>
    <cellStyle name="Normal 2 4 4 2" xfId="29172"/>
    <cellStyle name="Normal 2 4 5" xfId="29173"/>
    <cellStyle name="Normal 2 4 6" xfId="29174"/>
    <cellStyle name="Normal 2 4 7" xfId="29175"/>
    <cellStyle name="Normal 2 4 8" xfId="29176"/>
    <cellStyle name="Normal 2 4 9" xfId="29177"/>
    <cellStyle name="Normal 2 40" xfId="18739"/>
    <cellStyle name="Normal 2 41" xfId="18740"/>
    <cellStyle name="Normal 2 41 2" xfId="18741"/>
    <cellStyle name="Normal 2 41 3" xfId="18742"/>
    <cellStyle name="Normal 2 42" xfId="18743"/>
    <cellStyle name="Normal 2 43" xfId="18744"/>
    <cellStyle name="Normal 2 44" xfId="18745"/>
    <cellStyle name="Normal 2 45" xfId="18746"/>
    <cellStyle name="Normal 2 46" xfId="18747"/>
    <cellStyle name="Normal 2 47" xfId="18748"/>
    <cellStyle name="Normal 2 48" xfId="18749"/>
    <cellStyle name="Normal 2 49" xfId="18750"/>
    <cellStyle name="Normal 2 5" xfId="57"/>
    <cellStyle name="Normal 2 5 2" xfId="29178"/>
    <cellStyle name="Normal 2 5 2 2" xfId="29179"/>
    <cellStyle name="Normal 2 5 3" xfId="29180"/>
    <cellStyle name="Normal 2 5 4" xfId="29181"/>
    <cellStyle name="Normal 2 50" xfId="18751"/>
    <cellStyle name="Normal 2 51" xfId="18752"/>
    <cellStyle name="Normal 2 52" xfId="18753"/>
    <cellStyle name="Normal 2 53" xfId="18754"/>
    <cellStyle name="Normal 2 54" xfId="18755"/>
    <cellStyle name="Normal 2 55" xfId="18756"/>
    <cellStyle name="Normal 2 56" xfId="18757"/>
    <cellStyle name="Normal 2 57" xfId="21171"/>
    <cellStyle name="Normal 2 6" xfId="18758"/>
    <cellStyle name="Normal 2 6 2" xfId="29182"/>
    <cellStyle name="Normal 2 6 2 2" xfId="29183"/>
    <cellStyle name="Normal 2 6 2 2 2" xfId="29184"/>
    <cellStyle name="Normal 2 6 2 2 2 2" xfId="29185"/>
    <cellStyle name="Normal 2 6 2 2 2 2 2" xfId="29186"/>
    <cellStyle name="Normal 2 6 2 2 2 3" xfId="29187"/>
    <cellStyle name="Normal 2 6 2 2 3" xfId="29188"/>
    <cellStyle name="Normal 2 6 2 2 3 2" xfId="29189"/>
    <cellStyle name="Normal 2 6 2 2 3 2 2" xfId="29190"/>
    <cellStyle name="Normal 2 6 2 2 3 3" xfId="29191"/>
    <cellStyle name="Normal 2 6 2 2 4" xfId="29192"/>
    <cellStyle name="Normal 2 6 2 2 4 2" xfId="29193"/>
    <cellStyle name="Normal 2 6 2 2 5" xfId="29194"/>
    <cellStyle name="Normal 2 6 2 3" xfId="29195"/>
    <cellStyle name="Normal 2 6 2 3 2" xfId="29196"/>
    <cellStyle name="Normal 2 6 2 3 2 2" xfId="29197"/>
    <cellStyle name="Normal 2 6 2 3 3" xfId="29198"/>
    <cellStyle name="Normal 2 6 2 4" xfId="29199"/>
    <cellStyle name="Normal 2 6 2 4 2" xfId="29200"/>
    <cellStyle name="Normal 2 6 2 4 2 2" xfId="29201"/>
    <cellStyle name="Normal 2 6 2 4 3" xfId="29202"/>
    <cellStyle name="Normal 2 6 2 5" xfId="29203"/>
    <cellStyle name="Normal 2 6 2 5 2" xfId="29204"/>
    <cellStyle name="Normal 2 6 2 6" xfId="29205"/>
    <cellStyle name="Normal 2 6 3" xfId="29206"/>
    <cellStyle name="Normal 2 6 3 2" xfId="29207"/>
    <cellStyle name="Normal 2 6 3 2 2" xfId="29208"/>
    <cellStyle name="Normal 2 6 3 2 2 2" xfId="29209"/>
    <cellStyle name="Normal 2 6 3 2 3" xfId="29210"/>
    <cellStyle name="Normal 2 6 3 3" xfId="29211"/>
    <cellStyle name="Normal 2 6 3 3 2" xfId="29212"/>
    <cellStyle name="Normal 2 6 3 3 2 2" xfId="29213"/>
    <cellStyle name="Normal 2 6 3 3 3" xfId="29214"/>
    <cellStyle name="Normal 2 6 3 4" xfId="29215"/>
    <cellStyle name="Normal 2 6 3 4 2" xfId="29216"/>
    <cellStyle name="Normal 2 6 3 5" xfId="29217"/>
    <cellStyle name="Normal 2 6 4" xfId="29218"/>
    <cellStyle name="Normal 2 6 4 2" xfId="29219"/>
    <cellStyle name="Normal 2 6 4 2 2" xfId="29220"/>
    <cellStyle name="Normal 2 6 4 3" xfId="29221"/>
    <cellStyle name="Normal 2 6 5" xfId="29222"/>
    <cellStyle name="Normal 2 7" xfId="18759"/>
    <cellStyle name="Normal 2 7 10" xfId="18760"/>
    <cellStyle name="Normal 2 7 11" xfId="18761"/>
    <cellStyle name="Normal 2 7 12" xfId="18762"/>
    <cellStyle name="Normal 2 7 13" xfId="18763"/>
    <cellStyle name="Normal 2 7 14" xfId="18764"/>
    <cellStyle name="Normal 2 7 15" xfId="18765"/>
    <cellStyle name="Normal 2 7 16" xfId="18766"/>
    <cellStyle name="Normal 2 7 17" xfId="18767"/>
    <cellStyle name="Normal 2 7 18" xfId="18768"/>
    <cellStyle name="Normal 2 7 19" xfId="18769"/>
    <cellStyle name="Normal 2 7 2" xfId="18770"/>
    <cellStyle name="Normal 2 7 3" xfId="18771"/>
    <cellStyle name="Normal 2 7 4" xfId="18772"/>
    <cellStyle name="Normal 2 7 5" xfId="18773"/>
    <cellStyle name="Normal 2 7 6" xfId="18774"/>
    <cellStyle name="Normal 2 7 7" xfId="18775"/>
    <cellStyle name="Normal 2 7 8" xfId="18776"/>
    <cellStyle name="Normal 2 7 9" xfId="18777"/>
    <cellStyle name="Normal 2 8" xfId="18778"/>
    <cellStyle name="Normal 2 8 2" xfId="29223"/>
    <cellStyle name="Normal 2 9" xfId="18779"/>
    <cellStyle name="Normal 2 9 2" xfId="29224"/>
    <cellStyle name="Normal 20" xfId="18780"/>
    <cellStyle name="Normal 20 2" xfId="29225"/>
    <cellStyle name="Normal 20 2 2" xfId="29226"/>
    <cellStyle name="Normal 20 2 3" xfId="29227"/>
    <cellStyle name="Normal 20 2 4" xfId="29228"/>
    <cellStyle name="Normal 20 3" xfId="29229"/>
    <cellStyle name="Normal 20 4" xfId="29230"/>
    <cellStyle name="Normal 20 5" xfId="29231"/>
    <cellStyle name="Normal 21" xfId="18781"/>
    <cellStyle name="Normal 21 2" xfId="29232"/>
    <cellStyle name="Normal 21 2 2" xfId="29233"/>
    <cellStyle name="Normal 21 2 3" xfId="29234"/>
    <cellStyle name="Normal 21 2 4" xfId="29235"/>
    <cellStyle name="Normal 21 3" xfId="29236"/>
    <cellStyle name="Normal 21 4" xfId="29237"/>
    <cellStyle name="Normal 21 5" xfId="29238"/>
    <cellStyle name="Normal 22" xfId="18782"/>
    <cellStyle name="Normal 22 2" xfId="29239"/>
    <cellStyle name="Normal 22 2 2" xfId="29240"/>
    <cellStyle name="Normal 22 2 3" xfId="29241"/>
    <cellStyle name="Normal 22 2 4" xfId="29242"/>
    <cellStyle name="Normal 22 2 5" xfId="29243"/>
    <cellStyle name="Normal 22 3" xfId="29244"/>
    <cellStyle name="Normal 22 4" xfId="29245"/>
    <cellStyle name="Normal 22 5" xfId="29246"/>
    <cellStyle name="Normal 22 6" xfId="29247"/>
    <cellStyle name="Normal 23" xfId="18783"/>
    <cellStyle name="Normal 23 2" xfId="60"/>
    <cellStyle name="Normal 23 2 2" xfId="29248"/>
    <cellStyle name="Normal 23 2 3" xfId="29249"/>
    <cellStyle name="Normal 23 2 4" xfId="29250"/>
    <cellStyle name="Normal 23 3" xfId="29251"/>
    <cellStyle name="Normal 23 4" xfId="29252"/>
    <cellStyle name="Normal 24" xfId="18784"/>
    <cellStyle name="Normal 24 2" xfId="29253"/>
    <cellStyle name="Normal 24 2 2" xfId="29254"/>
    <cellStyle name="Normal 24 2 3" xfId="29255"/>
    <cellStyle name="Normal 24 2 4" xfId="29256"/>
    <cellStyle name="Normal 24 3" xfId="29257"/>
    <cellStyle name="Normal 24 4" xfId="29258"/>
    <cellStyle name="Normal 24 5" xfId="29259"/>
    <cellStyle name="Normal 25" xfId="18785"/>
    <cellStyle name="Normal 25 2" xfId="29260"/>
    <cellStyle name="Normal 25 2 2" xfId="29261"/>
    <cellStyle name="Normal 25 3" xfId="29262"/>
    <cellStyle name="Normal 25 4" xfId="29263"/>
    <cellStyle name="Normal 26" xfId="18786"/>
    <cellStyle name="Normal 26 2" xfId="29264"/>
    <cellStyle name="Normal 26 2 2" xfId="29265"/>
    <cellStyle name="Normal 26 3" xfId="29266"/>
    <cellStyle name="Normal 26 4" xfId="29267"/>
    <cellStyle name="Normal 261" xfId="18787"/>
    <cellStyle name="Normal 27" xfId="18788"/>
    <cellStyle name="Normal 27 2" xfId="29268"/>
    <cellStyle name="Normal 27 2 2" xfId="29269"/>
    <cellStyle name="Normal 27 2 3" xfId="29270"/>
    <cellStyle name="Normal 27 2 4" xfId="29271"/>
    <cellStyle name="Normal 27 3" xfId="29272"/>
    <cellStyle name="Normal 27 4" xfId="29273"/>
    <cellStyle name="Normal 27 5" xfId="29274"/>
    <cellStyle name="Normal 28" xfId="18789"/>
    <cellStyle name="Normal 28 2" xfId="29275"/>
    <cellStyle name="Normal 28 3" xfId="29276"/>
    <cellStyle name="Normal 280" xfId="18790"/>
    <cellStyle name="Normal 284" xfId="18791"/>
    <cellStyle name="Normal 29" xfId="18792"/>
    <cellStyle name="Normal 29 2" xfId="29277"/>
    <cellStyle name="Normal 29 2 2" xfId="29278"/>
    <cellStyle name="Normal 29 3" xfId="29279"/>
    <cellStyle name="Normal 29 4" xfId="29280"/>
    <cellStyle name="Normal 3" xfId="41"/>
    <cellStyle name="Normal 3 10" xfId="29281"/>
    <cellStyle name="Normal 3 11" xfId="29282"/>
    <cellStyle name="Normal 3 2" xfId="18793"/>
    <cellStyle name="Normal 3 2 2" xfId="29283"/>
    <cellStyle name="Normal 3 2 2 2" xfId="29284"/>
    <cellStyle name="Normal 3 2 2 3" xfId="29285"/>
    <cellStyle name="Normal 3 2 3" xfId="29286"/>
    <cellStyle name="Normal 3 2 3 2" xfId="29287"/>
    <cellStyle name="Normal 3 2 4" xfId="29288"/>
    <cellStyle name="Normal 3 2 5" xfId="29289"/>
    <cellStyle name="Normal 3 2 6" xfId="29290"/>
    <cellStyle name="Normal 3 3" xfId="29291"/>
    <cellStyle name="Normal 3 3 2" xfId="29292"/>
    <cellStyle name="Normal 3 3 2 2" xfId="29293"/>
    <cellStyle name="Normal 3 3 2 2 2" xfId="29294"/>
    <cellStyle name="Normal 3 3 2 2 2 2" xfId="29295"/>
    <cellStyle name="Normal 3 3 2 2 3" xfId="29296"/>
    <cellStyle name="Normal 3 3 2 3" xfId="29297"/>
    <cellStyle name="Normal 3 3 2 3 2" xfId="29298"/>
    <cellStyle name="Normal 3 3 2 4" xfId="29299"/>
    <cellStyle name="Normal 3 3 2 5" xfId="29300"/>
    <cellStyle name="Normal 3 3 3" xfId="29301"/>
    <cellStyle name="Normal 3 3 3 2" xfId="29302"/>
    <cellStyle name="Normal 3 3 3 2 2" xfId="29303"/>
    <cellStyle name="Normal 3 3 3 3" xfId="29304"/>
    <cellStyle name="Normal 3 3 4" xfId="29305"/>
    <cellStyle name="Normal 3 3 4 2" xfId="29306"/>
    <cellStyle name="Normal 3 3 4 2 2" xfId="29307"/>
    <cellStyle name="Normal 3 3 4 3" xfId="29308"/>
    <cellStyle name="Normal 3 3 5" xfId="29309"/>
    <cellStyle name="Normal 3 3 5 2" xfId="29310"/>
    <cellStyle name="Normal 3 3 6" xfId="29311"/>
    <cellStyle name="Normal 3 3 7" xfId="29312"/>
    <cellStyle name="Normal 3 3 8" xfId="29313"/>
    <cellStyle name="Normal 3 4" xfId="29314"/>
    <cellStyle name="Normal 3 4 2" xfId="29315"/>
    <cellStyle name="Normal 3 4 3" xfId="29316"/>
    <cellStyle name="Normal 3 4 3 2" xfId="29317"/>
    <cellStyle name="Normal 3 4 4" xfId="29318"/>
    <cellStyle name="Normal 3 4 5" xfId="29319"/>
    <cellStyle name="Normal 3 5" xfId="29320"/>
    <cellStyle name="Normal 3 5 2" xfId="29321"/>
    <cellStyle name="Normal 3 5 2 2" xfId="29322"/>
    <cellStyle name="Normal 3 5 2 2 2" xfId="29323"/>
    <cellStyle name="Normal 3 5 2 3" xfId="29324"/>
    <cellStyle name="Normal 3 5 2 3 2" xfId="29325"/>
    <cellStyle name="Normal 3 5 3" xfId="29326"/>
    <cellStyle name="Normal 3 5 3 2" xfId="29327"/>
    <cellStyle name="Normal 3 5 4" xfId="29328"/>
    <cellStyle name="Normal 3 5 4 2" xfId="29329"/>
    <cellStyle name="Normal 3 5 5" xfId="29330"/>
    <cellStyle name="Normal 3 6" xfId="29331"/>
    <cellStyle name="Normal 3 6 2" xfId="29332"/>
    <cellStyle name="Normal 3 7" xfId="29333"/>
    <cellStyle name="Normal 3 7 2" xfId="29334"/>
    <cellStyle name="Normal 3 8" xfId="29335"/>
    <cellStyle name="Normal 3 9" xfId="29336"/>
    <cellStyle name="Normal 3_Tenancy Assumptions" xfId="29337"/>
    <cellStyle name="Normal 30" xfId="18794"/>
    <cellStyle name="Normal 30 2" xfId="29338"/>
    <cellStyle name="Normal 30 2 2" xfId="29339"/>
    <cellStyle name="Normal 30 3" xfId="29340"/>
    <cellStyle name="Normal 30 4" xfId="29341"/>
    <cellStyle name="Normal 31" xfId="18795"/>
    <cellStyle name="Normal 31 2" xfId="29342"/>
    <cellStyle name="Normal 31 3" xfId="29343"/>
    <cellStyle name="Normal 31 4" xfId="29344"/>
    <cellStyle name="Normal 32" xfId="18796"/>
    <cellStyle name="Normal 32 2" xfId="29345"/>
    <cellStyle name="Normal 32 3" xfId="29346"/>
    <cellStyle name="Normal 32 4" xfId="29347"/>
    <cellStyle name="Normal 322 2" xfId="18797"/>
    <cellStyle name="Normal 33" xfId="18798"/>
    <cellStyle name="Normal 33 2" xfId="29348"/>
    <cellStyle name="Normal 33 3" xfId="29349"/>
    <cellStyle name="Normal 34" xfId="18799"/>
    <cellStyle name="Normal 34 2" xfId="29350"/>
    <cellStyle name="Normal 35" xfId="18800"/>
    <cellStyle name="Normal 35 2" xfId="29351"/>
    <cellStyle name="Normal 36" xfId="18801"/>
    <cellStyle name="Normal 36 2" xfId="29352"/>
    <cellStyle name="Normal 36 3" xfId="29353"/>
    <cellStyle name="Normal 37" xfId="18802"/>
    <cellStyle name="Normal 37 2" xfId="29354"/>
    <cellStyle name="Normal 37 2 2" xfId="29355"/>
    <cellStyle name="Normal 37 2 2 2" xfId="29356"/>
    <cellStyle name="Normal 37 2 2 2 2" xfId="29357"/>
    <cellStyle name="Normal 37 2 2 3" xfId="29358"/>
    <cellStyle name="Normal 37 2 3" xfId="29359"/>
    <cellStyle name="Normal 37 2 3 2" xfId="29360"/>
    <cellStyle name="Normal 37 2 3 2 2" xfId="29361"/>
    <cellStyle name="Normal 37 2 3 3" xfId="29362"/>
    <cellStyle name="Normal 37 2 4" xfId="29363"/>
    <cellStyle name="Normal 37 2 4 2" xfId="29364"/>
    <cellStyle name="Normal 37 2 5" xfId="29365"/>
    <cellStyle name="Normal 37 3" xfId="29366"/>
    <cellStyle name="Normal 37 3 2" xfId="29367"/>
    <cellStyle name="Normal 37 3 2 2" xfId="29368"/>
    <cellStyle name="Normal 37 3 3" xfId="29369"/>
    <cellStyle name="Normal 37 4" xfId="29370"/>
    <cellStyle name="Normal 37 4 2" xfId="29371"/>
    <cellStyle name="Normal 37 4 2 2" xfId="29372"/>
    <cellStyle name="Normal 37 4 3" xfId="29373"/>
    <cellStyle name="Normal 37 5" xfId="29374"/>
    <cellStyle name="Normal 37 5 2" xfId="29375"/>
    <cellStyle name="Normal 37 6" xfId="29376"/>
    <cellStyle name="Normal 37 7" xfId="29377"/>
    <cellStyle name="Normal 38" xfId="18803"/>
    <cellStyle name="Normal 38 2" xfId="29378"/>
    <cellStyle name="Normal 39" xfId="21170"/>
    <cellStyle name="Normal 39 2" xfId="29379"/>
    <cellStyle name="Normal 4" xfId="44"/>
    <cellStyle name="Normal 4 10" xfId="29380"/>
    <cellStyle name="Normal 4 11" xfId="29381"/>
    <cellStyle name="Normal 4 12" xfId="29382"/>
    <cellStyle name="Normal 4 13" xfId="29383"/>
    <cellStyle name="Normal 4 2" xfId="18804"/>
    <cellStyle name="Normal 4 2 2" xfId="29384"/>
    <cellStyle name="Normal 4 2 2 2" xfId="29385"/>
    <cellStyle name="Normal 4 2 2 2 2" xfId="29386"/>
    <cellStyle name="Normal 4 2 2 2 3" xfId="29387"/>
    <cellStyle name="Normal 4 2 2 2 4" xfId="29388"/>
    <cellStyle name="Normal 4 2 2 3" xfId="29389"/>
    <cellStyle name="Normal 4 2 2 4" xfId="29390"/>
    <cellStyle name="Normal 4 2 2 5" xfId="29391"/>
    <cellStyle name="Normal 4 2 3" xfId="29392"/>
    <cellStyle name="Normal 4 2 3 2" xfId="29393"/>
    <cellStyle name="Normal 4 2 3 3" xfId="29394"/>
    <cellStyle name="Normal 4 2 3 4" xfId="29395"/>
    <cellStyle name="Normal 4 2 4" xfId="29396"/>
    <cellStyle name="Normal 4 2 4 2" xfId="29397"/>
    <cellStyle name="Normal 4 2 4 2 2" xfId="29398"/>
    <cellStyle name="Normal 4 2 4 2 3" xfId="29399"/>
    <cellStyle name="Normal 4 2 4 3" xfId="29400"/>
    <cellStyle name="Normal 4 2 4 4" xfId="29401"/>
    <cellStyle name="Normal 4 2 5" xfId="29402"/>
    <cellStyle name="Normal 4 2 6" xfId="29403"/>
    <cellStyle name="Normal 4 2 7" xfId="29404"/>
    <cellStyle name="Normal 4 3" xfId="18805"/>
    <cellStyle name="Normal 4 3 2" xfId="29405"/>
    <cellStyle name="Normal 4 3 2 2" xfId="29406"/>
    <cellStyle name="Normal 4 3 2 2 2" xfId="29407"/>
    <cellStyle name="Normal 4 3 2 3" xfId="29408"/>
    <cellStyle name="Normal 4 3 2 4" xfId="29409"/>
    <cellStyle name="Normal 4 3 3" xfId="29410"/>
    <cellStyle name="Normal 4 3 3 2" xfId="29411"/>
    <cellStyle name="Normal 4 3 3 3" xfId="29412"/>
    <cellStyle name="Normal 4 3 3 4" xfId="29413"/>
    <cellStyle name="Normal 4 3 4" xfId="29414"/>
    <cellStyle name="Normal 4 3 4 2" xfId="29415"/>
    <cellStyle name="Normal 4 3 4 3" xfId="29416"/>
    <cellStyle name="Normal 4 3 5" xfId="29417"/>
    <cellStyle name="Normal 4 3 6" xfId="29418"/>
    <cellStyle name="Normal 4 3 7" xfId="29419"/>
    <cellStyle name="Normal 4 4" xfId="29420"/>
    <cellStyle name="Normal 4 4 2" xfId="29421"/>
    <cellStyle name="Normal 4 4 2 2" xfId="29422"/>
    <cellStyle name="Normal 4 4 2 2 2" xfId="29423"/>
    <cellStyle name="Normal 4 4 2 3" xfId="29424"/>
    <cellStyle name="Normal 4 4 2 4" xfId="29425"/>
    <cellStyle name="Normal 4 4 3" xfId="29426"/>
    <cellStyle name="Normal 4 4 3 2" xfId="29427"/>
    <cellStyle name="Normal 4 4 4" xfId="29428"/>
    <cellStyle name="Normal 4 4 5" xfId="29429"/>
    <cellStyle name="Normal 4 4 6" xfId="29430"/>
    <cellStyle name="Normal 4 5" xfId="29431"/>
    <cellStyle name="Normal 4 5 2" xfId="29432"/>
    <cellStyle name="Normal 4 5 2 2" xfId="29433"/>
    <cellStyle name="Normal 4 5 2 3" xfId="29434"/>
    <cellStyle name="Normal 4 5 3" xfId="29435"/>
    <cellStyle name="Normal 4 5 3 2" xfId="29436"/>
    <cellStyle name="Normal 4 6" xfId="29437"/>
    <cellStyle name="Normal 4 6 2" xfId="29438"/>
    <cellStyle name="Normal 4 6 2 2" xfId="29439"/>
    <cellStyle name="Normal 4 6 2 2 2" xfId="29440"/>
    <cellStyle name="Normal 4 6 2 3" xfId="29441"/>
    <cellStyle name="Normal 4 6 2 4" xfId="29442"/>
    <cellStyle name="Normal 4 6 3" xfId="29443"/>
    <cellStyle name="Normal 4 6 3 2" xfId="29444"/>
    <cellStyle name="Normal 4 6 4" xfId="29445"/>
    <cellStyle name="Normal 4 6 5" xfId="29446"/>
    <cellStyle name="Normal 4 7" xfId="29447"/>
    <cellStyle name="Normal 4 7 2" xfId="29448"/>
    <cellStyle name="Normal 4 7 2 2" xfId="29449"/>
    <cellStyle name="Normal 4 7 3" xfId="29450"/>
    <cellStyle name="Normal 4 7 4" xfId="29451"/>
    <cellStyle name="Normal 4 8" xfId="29452"/>
    <cellStyle name="Normal 4 8 2" xfId="29453"/>
    <cellStyle name="Normal 4 8 2 2" xfId="29454"/>
    <cellStyle name="Normal 4 8 3" xfId="29455"/>
    <cellStyle name="Normal 4 8 4" xfId="29456"/>
    <cellStyle name="Normal 4 8 5" xfId="29457"/>
    <cellStyle name="Normal 4 9" xfId="29458"/>
    <cellStyle name="Normal 4 9 2" xfId="29459"/>
    <cellStyle name="Normal 4 9 2 2" xfId="29460"/>
    <cellStyle name="Normal 4 9 3" xfId="29461"/>
    <cellStyle name="Normal 40" xfId="29462"/>
    <cellStyle name="Normal 40 2" xfId="29463"/>
    <cellStyle name="Normal 41" xfId="29464"/>
    <cellStyle name="Normal 41 2" xfId="29465"/>
    <cellStyle name="Normal 412" xfId="18806"/>
    <cellStyle name="Normal 413" xfId="18807"/>
    <cellStyle name="Normal 42" xfId="18808"/>
    <cellStyle name="Normal 42 2" xfId="29466"/>
    <cellStyle name="Normal 43" xfId="18809"/>
    <cellStyle name="Normal 43 2" xfId="29467"/>
    <cellStyle name="Normal 44" xfId="18810"/>
    <cellStyle name="Normal 44 2" xfId="29468"/>
    <cellStyle name="Normal 45" xfId="18811"/>
    <cellStyle name="Normal 45 2" xfId="29469"/>
    <cellStyle name="Normal 46" xfId="18812"/>
    <cellStyle name="Normal 46 2" xfId="29470"/>
    <cellStyle name="Normal 47" xfId="29471"/>
    <cellStyle name="Normal 47 2" xfId="29472"/>
    <cellStyle name="Normal 47 3" xfId="29473"/>
    <cellStyle name="Normal 48" xfId="18813"/>
    <cellStyle name="Normal 48 2" xfId="29474"/>
    <cellStyle name="Normal 49" xfId="18814"/>
    <cellStyle name="Normal 49 2" xfId="29475"/>
    <cellStyle name="Normal 49 2 2" xfId="29476"/>
    <cellStyle name="Normal 49 3" xfId="29477"/>
    <cellStyle name="Normal 49 4" xfId="29478"/>
    <cellStyle name="Normal 5" xfId="45"/>
    <cellStyle name="Normal 5 10" xfId="29479"/>
    <cellStyle name="Normal 5 10 2" xfId="29480"/>
    <cellStyle name="Normal 5 11" xfId="29481"/>
    <cellStyle name="Normal 5 11 2" xfId="29482"/>
    <cellStyle name="Normal 5 12" xfId="29483"/>
    <cellStyle name="Normal 5 13" xfId="29484"/>
    <cellStyle name="Normal 5 2" xfId="18815"/>
    <cellStyle name="Normal 5 2 10" xfId="29485"/>
    <cellStyle name="Normal 5 2 11" xfId="29486"/>
    <cellStyle name="Normal 5 2 12" xfId="29487"/>
    <cellStyle name="Normal 5 2 2" xfId="29488"/>
    <cellStyle name="Normal 5 2 2 2" xfId="29489"/>
    <cellStyle name="Normal 5 2 2 2 2" xfId="29490"/>
    <cellStyle name="Normal 5 2 2 2 3" xfId="29491"/>
    <cellStyle name="Normal 5 2 2 2 4" xfId="29492"/>
    <cellStyle name="Normal 5 2 2 3" xfId="29493"/>
    <cellStyle name="Normal 5 2 2 4" xfId="29494"/>
    <cellStyle name="Normal 5 2 2 5" xfId="29495"/>
    <cellStyle name="Normal 5 2 2 6" xfId="29496"/>
    <cellStyle name="Normal 5 2 3" xfId="29497"/>
    <cellStyle name="Normal 5 2 3 2" xfId="29498"/>
    <cellStyle name="Normal 5 2 3 2 2" xfId="29499"/>
    <cellStyle name="Normal 5 2 3 2 3" xfId="29500"/>
    <cellStyle name="Normal 5 2 3 2 4" xfId="29501"/>
    <cellStyle name="Normal 5 2 3 3" xfId="29502"/>
    <cellStyle name="Normal 5 2 3 4" xfId="29503"/>
    <cellStyle name="Normal 5 2 3 5" xfId="29504"/>
    <cellStyle name="Normal 5 2 4" xfId="29505"/>
    <cellStyle name="Normal 5 2 4 2" xfId="29506"/>
    <cellStyle name="Normal 5 2 4 2 2" xfId="29507"/>
    <cellStyle name="Normal 5 2 4 2 3" xfId="29508"/>
    <cellStyle name="Normal 5 2 4 2 4" xfId="29509"/>
    <cellStyle name="Normal 5 2 4 3" xfId="29510"/>
    <cellStyle name="Normal 5 2 4 4" xfId="29511"/>
    <cellStyle name="Normal 5 2 4 5" xfId="29512"/>
    <cellStyle name="Normal 5 2 5" xfId="29513"/>
    <cellStyle name="Normal 5 2 5 2" xfId="29514"/>
    <cellStyle name="Normal 5 2 5 2 2" xfId="29515"/>
    <cellStyle name="Normal 5 2 5 2 3" xfId="29516"/>
    <cellStyle name="Normal 5 2 5 2 4" xfId="29517"/>
    <cellStyle name="Normal 5 2 5 3" xfId="29518"/>
    <cellStyle name="Normal 5 2 5 4" xfId="29519"/>
    <cellStyle name="Normal 5 2 5 5" xfId="29520"/>
    <cellStyle name="Normal 5 2 6" xfId="29521"/>
    <cellStyle name="Normal 5 2 6 2" xfId="29522"/>
    <cellStyle name="Normal 5 2 6 3" xfId="29523"/>
    <cellStyle name="Normal 5 2 6 4" xfId="29524"/>
    <cellStyle name="Normal 5 2 7" xfId="29525"/>
    <cellStyle name="Normal 5 2 7 2" xfId="29526"/>
    <cellStyle name="Normal 5 2 7 3" xfId="29527"/>
    <cellStyle name="Normal 5 2 7 4" xfId="29528"/>
    <cellStyle name="Normal 5 2 8" xfId="29529"/>
    <cellStyle name="Normal 5 2 8 2" xfId="29530"/>
    <cellStyle name="Normal 5 2 9" xfId="29531"/>
    <cellStyle name="Normal 5 2 9 2" xfId="29532"/>
    <cellStyle name="Normal 5 3" xfId="29533"/>
    <cellStyle name="Normal 5 3 10" xfId="29534"/>
    <cellStyle name="Normal 5 3 11" xfId="29535"/>
    <cellStyle name="Normal 5 3 12" xfId="29536"/>
    <cellStyle name="Normal 5 3 2" xfId="29537"/>
    <cellStyle name="Normal 5 3 2 2" xfId="29538"/>
    <cellStyle name="Normal 5 3 2 2 2" xfId="29539"/>
    <cellStyle name="Normal 5 3 2 2 3" xfId="29540"/>
    <cellStyle name="Normal 5 3 2 2 4" xfId="29541"/>
    <cellStyle name="Normal 5 3 2 3" xfId="29542"/>
    <cellStyle name="Normal 5 3 2 4" xfId="29543"/>
    <cellStyle name="Normal 5 3 2 5" xfId="29544"/>
    <cellStyle name="Normal 5 3 3" xfId="29545"/>
    <cellStyle name="Normal 5 3 3 2" xfId="29546"/>
    <cellStyle name="Normal 5 3 3 2 2" xfId="29547"/>
    <cellStyle name="Normal 5 3 3 2 3" xfId="29548"/>
    <cellStyle name="Normal 5 3 3 2 4" xfId="29549"/>
    <cellStyle name="Normal 5 3 3 3" xfId="29550"/>
    <cellStyle name="Normal 5 3 3 4" xfId="29551"/>
    <cellStyle name="Normal 5 3 3 5" xfId="29552"/>
    <cellStyle name="Normal 5 3 4" xfId="29553"/>
    <cellStyle name="Normal 5 3 4 2" xfId="29554"/>
    <cellStyle name="Normal 5 3 4 2 2" xfId="29555"/>
    <cellStyle name="Normal 5 3 4 2 3" xfId="29556"/>
    <cellStyle name="Normal 5 3 4 2 4" xfId="29557"/>
    <cellStyle name="Normal 5 3 4 3" xfId="29558"/>
    <cellStyle name="Normal 5 3 4 4" xfId="29559"/>
    <cellStyle name="Normal 5 3 4 5" xfId="29560"/>
    <cellStyle name="Normal 5 3 5" xfId="29561"/>
    <cellStyle name="Normal 5 3 5 2" xfId="29562"/>
    <cellStyle name="Normal 5 3 5 2 2" xfId="29563"/>
    <cellStyle name="Normal 5 3 5 2 3" xfId="29564"/>
    <cellStyle name="Normal 5 3 5 2 4" xfId="29565"/>
    <cellStyle name="Normal 5 3 5 3" xfId="29566"/>
    <cellStyle name="Normal 5 3 5 4" xfId="29567"/>
    <cellStyle name="Normal 5 3 5 5" xfId="29568"/>
    <cellStyle name="Normal 5 3 6" xfId="29569"/>
    <cellStyle name="Normal 5 3 6 2" xfId="29570"/>
    <cellStyle name="Normal 5 3 6 3" xfId="29571"/>
    <cellStyle name="Normal 5 3 6 4" xfId="29572"/>
    <cellStyle name="Normal 5 3 7" xfId="29573"/>
    <cellStyle name="Normal 5 3 7 2" xfId="29574"/>
    <cellStyle name="Normal 5 3 7 3" xfId="29575"/>
    <cellStyle name="Normal 5 3 7 4" xfId="29576"/>
    <cellStyle name="Normal 5 3 8" xfId="29577"/>
    <cellStyle name="Normal 5 3 8 2" xfId="29578"/>
    <cellStyle name="Normal 5 3 9" xfId="29579"/>
    <cellStyle name="Normal 5 3 9 2" xfId="29580"/>
    <cellStyle name="Normal 5 4" xfId="29581"/>
    <cellStyle name="Normal 5 4 2" xfId="29582"/>
    <cellStyle name="Normal 5 4 2 2" xfId="29583"/>
    <cellStyle name="Normal 5 4 2 3" xfId="29584"/>
    <cellStyle name="Normal 5 4 2 4" xfId="29585"/>
    <cellStyle name="Normal 5 4 2 5" xfId="29586"/>
    <cellStyle name="Normal 5 4 3" xfId="29587"/>
    <cellStyle name="Normal 5 4 4" xfId="29588"/>
    <cellStyle name="Normal 5 4 5" xfId="29589"/>
    <cellStyle name="Normal 5 4 6" xfId="29590"/>
    <cellStyle name="Normal 5 4 7" xfId="29591"/>
    <cellStyle name="Normal 5 5" xfId="29592"/>
    <cellStyle name="Normal 5 5 2" xfId="29593"/>
    <cellStyle name="Normal 5 5 2 2" xfId="29594"/>
    <cellStyle name="Normal 5 5 2 3" xfId="29595"/>
    <cellStyle name="Normal 5 5 2 4" xfId="29596"/>
    <cellStyle name="Normal 5 5 3" xfId="29597"/>
    <cellStyle name="Normal 5 5 4" xfId="29598"/>
    <cellStyle name="Normal 5 5 5" xfId="29599"/>
    <cellStyle name="Normal 5 5 6" xfId="29600"/>
    <cellStyle name="Normal 5 5 7" xfId="29601"/>
    <cellStyle name="Normal 5 6" xfId="29602"/>
    <cellStyle name="Normal 5 6 2" xfId="29603"/>
    <cellStyle name="Normal 5 6 2 2" xfId="29604"/>
    <cellStyle name="Normal 5 6 2 3" xfId="29605"/>
    <cellStyle name="Normal 5 6 2 4" xfId="29606"/>
    <cellStyle name="Normal 5 6 3" xfId="29607"/>
    <cellStyle name="Normal 5 6 4" xfId="29608"/>
    <cellStyle name="Normal 5 6 5" xfId="29609"/>
    <cellStyle name="Normal 5 6 6" xfId="29610"/>
    <cellStyle name="Normal 5 7" xfId="29611"/>
    <cellStyle name="Normal 5 7 2" xfId="29612"/>
    <cellStyle name="Normal 5 7 2 2" xfId="29613"/>
    <cellStyle name="Normal 5 7 2 3" xfId="29614"/>
    <cellStyle name="Normal 5 7 2 4" xfId="29615"/>
    <cellStyle name="Normal 5 7 3" xfId="29616"/>
    <cellStyle name="Normal 5 7 4" xfId="29617"/>
    <cellStyle name="Normal 5 7 5" xfId="29618"/>
    <cellStyle name="Normal 5 7 6" xfId="29619"/>
    <cellStyle name="Normal 5 8" xfId="29620"/>
    <cellStyle name="Normal 5 8 2" xfId="29621"/>
    <cellStyle name="Normal 5 8 3" xfId="29622"/>
    <cellStyle name="Normal 5 8 4" xfId="29623"/>
    <cellStyle name="Normal 5 9" xfId="29624"/>
    <cellStyle name="Normal 5 9 2" xfId="29625"/>
    <cellStyle name="Normal 5 9 3" xfId="29626"/>
    <cellStyle name="Normal 5 9 4" xfId="29627"/>
    <cellStyle name="Normal 50" xfId="29628"/>
    <cellStyle name="Normal 50 2" xfId="29629"/>
    <cellStyle name="Normal 51" xfId="29630"/>
    <cellStyle name="Normal 51 2" xfId="29631"/>
    <cellStyle name="Normal 52" xfId="29632"/>
    <cellStyle name="Normal 52 2" xfId="29633"/>
    <cellStyle name="Normal 53" xfId="29634"/>
    <cellStyle name="Normal 53 2" xfId="29635"/>
    <cellStyle name="Normal 53 3" xfId="29636"/>
    <cellStyle name="Normal 54" xfId="29637"/>
    <cellStyle name="Normal 54 2" xfId="29638"/>
    <cellStyle name="Normal 55" xfId="29639"/>
    <cellStyle name="Normal 55 2" xfId="29640"/>
    <cellStyle name="Normal 56" xfId="29641"/>
    <cellStyle name="Normal 57" xfId="29642"/>
    <cellStyle name="Normal 58" xfId="29643"/>
    <cellStyle name="Normal 59" xfId="29644"/>
    <cellStyle name="Normal 59 2" xfId="29645"/>
    <cellStyle name="Normal 6" xfId="48"/>
    <cellStyle name="Normal 6 10" xfId="29646"/>
    <cellStyle name="Normal 6 11" xfId="29647"/>
    <cellStyle name="Normal 6 2" xfId="18816"/>
    <cellStyle name="Normal 6 2 2" xfId="29648"/>
    <cellStyle name="Normal 6 2 2 2" xfId="29649"/>
    <cellStyle name="Normal 6 2 2 3" xfId="29650"/>
    <cellStyle name="Normal 6 2 3" xfId="29651"/>
    <cellStyle name="Normal 6 2 4" xfId="29652"/>
    <cellStyle name="Normal 6 3" xfId="29653"/>
    <cellStyle name="Normal 6 3 2" xfId="29654"/>
    <cellStyle name="Normal 6 4" xfId="29655"/>
    <cellStyle name="Normal 6 4 2" xfId="29656"/>
    <cellStyle name="Normal 6 4 2 2" xfId="29657"/>
    <cellStyle name="Normal 6 4 2 2 2" xfId="29658"/>
    <cellStyle name="Normal 6 4 2 3" xfId="29659"/>
    <cellStyle name="Normal 6 4 3" xfId="29660"/>
    <cellStyle name="Normal 6 4 4" xfId="29661"/>
    <cellStyle name="Normal 6 5" xfId="29662"/>
    <cellStyle name="Normal 6 5 2" xfId="29663"/>
    <cellStyle name="Normal 6 6" xfId="29664"/>
    <cellStyle name="Normal 6 7" xfId="29665"/>
    <cellStyle name="Normal 6 8" xfId="29666"/>
    <cellStyle name="Normal 6 9" xfId="29667"/>
    <cellStyle name="Normal 60" xfId="29668"/>
    <cellStyle name="Normal 61" xfId="29669"/>
    <cellStyle name="Normal 62" xfId="29670"/>
    <cellStyle name="Normal 63" xfId="29671"/>
    <cellStyle name="Normal 64" xfId="29672"/>
    <cellStyle name="Normal 65" xfId="29673"/>
    <cellStyle name="Normal 66" xfId="29674"/>
    <cellStyle name="Normal 67" xfId="29675"/>
    <cellStyle name="Normal 68" xfId="29676"/>
    <cellStyle name="Normal 69" xfId="29677"/>
    <cellStyle name="Normal 7" xfId="56"/>
    <cellStyle name="Normal 7 10" xfId="29678"/>
    <cellStyle name="Normal 7 11" xfId="29679"/>
    <cellStyle name="Normal 7 12" xfId="29680"/>
    <cellStyle name="Normal 7 2" xfId="29681"/>
    <cellStyle name="Normal 7 2 2" xfId="29682"/>
    <cellStyle name="Normal 7 2 2 2" xfId="29683"/>
    <cellStyle name="Normal 7 2 2 3" xfId="29684"/>
    <cellStyle name="Normal 7 2 2 4" xfId="29685"/>
    <cellStyle name="Normal 7 2 3" xfId="29686"/>
    <cellStyle name="Normal 7 2 4" xfId="29687"/>
    <cellStyle name="Normal 7 2 5" xfId="29688"/>
    <cellStyle name="Normal 7 2 6" xfId="29689"/>
    <cellStyle name="Normal 7 3" xfId="29690"/>
    <cellStyle name="Normal 7 3 2" xfId="29691"/>
    <cellStyle name="Normal 7 3 2 2" xfId="29692"/>
    <cellStyle name="Normal 7 3 2 3" xfId="29693"/>
    <cellStyle name="Normal 7 3 2 4" xfId="29694"/>
    <cellStyle name="Normal 7 3 3" xfId="29695"/>
    <cellStyle name="Normal 7 3 4" xfId="29696"/>
    <cellStyle name="Normal 7 3 5" xfId="29697"/>
    <cellStyle name="Normal 7 3 6" xfId="29698"/>
    <cellStyle name="Normal 7 4" xfId="29699"/>
    <cellStyle name="Normal 7 4 2" xfId="29700"/>
    <cellStyle name="Normal 7 4 2 2" xfId="29701"/>
    <cellStyle name="Normal 7 4 2 3" xfId="29702"/>
    <cellStyle name="Normal 7 4 2 4" xfId="29703"/>
    <cellStyle name="Normal 7 4 3" xfId="29704"/>
    <cellStyle name="Normal 7 4 4" xfId="29705"/>
    <cellStyle name="Normal 7 4 5" xfId="29706"/>
    <cellStyle name="Normal 7 5" xfId="29707"/>
    <cellStyle name="Normal 7 5 2" xfId="29708"/>
    <cellStyle name="Normal 7 5 2 2" xfId="29709"/>
    <cellStyle name="Normal 7 5 2 3" xfId="29710"/>
    <cellStyle name="Normal 7 5 2 4" xfId="29711"/>
    <cellStyle name="Normal 7 5 3" xfId="29712"/>
    <cellStyle name="Normal 7 5 4" xfId="29713"/>
    <cellStyle name="Normal 7 5 5" xfId="29714"/>
    <cellStyle name="Normal 7 6" xfId="29715"/>
    <cellStyle name="Normal 7 6 2" xfId="29716"/>
    <cellStyle name="Normal 7 6 3" xfId="29717"/>
    <cellStyle name="Normal 7 6 4" xfId="29718"/>
    <cellStyle name="Normal 7 7" xfId="29719"/>
    <cellStyle name="Normal 7 7 2" xfId="29720"/>
    <cellStyle name="Normal 7 7 3" xfId="29721"/>
    <cellStyle name="Normal 7 7 4" xfId="29722"/>
    <cellStyle name="Normal 7 8" xfId="29723"/>
    <cellStyle name="Normal 7 8 2" xfId="29724"/>
    <cellStyle name="Normal 7 9" xfId="29725"/>
    <cellStyle name="Normal 7 9 2" xfId="29726"/>
    <cellStyle name="Normal 70" xfId="29727"/>
    <cellStyle name="Normal 71" xfId="29728"/>
    <cellStyle name="Normal 72" xfId="29729"/>
    <cellStyle name="Normal 73" xfId="29730"/>
    <cellStyle name="Normal 74" xfId="29731"/>
    <cellStyle name="Normal 75" xfId="29732"/>
    <cellStyle name="Normal 76" xfId="29733"/>
    <cellStyle name="Normal 77" xfId="29734"/>
    <cellStyle name="Normal 78" xfId="29735"/>
    <cellStyle name="Normal 79" xfId="29736"/>
    <cellStyle name="Normal 8" xfId="18817"/>
    <cellStyle name="Normal 8 10" xfId="29737"/>
    <cellStyle name="Normal 8 11" xfId="29738"/>
    <cellStyle name="Normal 8 2" xfId="18818"/>
    <cellStyle name="Normal 8 2 2" xfId="29739"/>
    <cellStyle name="Normal 8 2 3" xfId="29740"/>
    <cellStyle name="Normal 8 2 4" xfId="29741"/>
    <cellStyle name="Normal 8 3" xfId="29742"/>
    <cellStyle name="Normal 8 3 2" xfId="29743"/>
    <cellStyle name="Normal 8 4" xfId="29744"/>
    <cellStyle name="Normal 8 5" xfId="29745"/>
    <cellStyle name="Normal 8 6" xfId="29746"/>
    <cellStyle name="Normal 8 7" xfId="29747"/>
    <cellStyle name="Normal 8 8" xfId="29748"/>
    <cellStyle name="Normal 8 9" xfId="29749"/>
    <cellStyle name="Normal 80" xfId="29750"/>
    <cellStyle name="Normal 80 2" xfId="29751"/>
    <cellStyle name="Normal 81" xfId="29752"/>
    <cellStyle name="Normal 82" xfId="29753"/>
    <cellStyle name="Normal 83" xfId="29754"/>
    <cellStyle name="Normal 84" xfId="29755"/>
    <cellStyle name="Normal 85" xfId="29756"/>
    <cellStyle name="Normal 86" xfId="29757"/>
    <cellStyle name="Normal 87" xfId="29758"/>
    <cellStyle name="Normal 88" xfId="29759"/>
    <cellStyle name="Normal 89" xfId="29760"/>
    <cellStyle name="Normal 9" xfId="18819"/>
    <cellStyle name="Normal 9 10" xfId="18820"/>
    <cellStyle name="Normal 9 10 2" xfId="29761"/>
    <cellStyle name="Normal 9 10 2 2" xfId="29762"/>
    <cellStyle name="Normal 9 10 3" xfId="29763"/>
    <cellStyle name="Normal 9 11" xfId="18821"/>
    <cellStyle name="Normal 9 11 2" xfId="29764"/>
    <cellStyle name="Normal 9 12" xfId="18822"/>
    <cellStyle name="Normal 9 13" xfId="18823"/>
    <cellStyle name="Normal 9 14" xfId="18824"/>
    <cellStyle name="Normal 9 15" xfId="18825"/>
    <cellStyle name="Normal 9 16" xfId="18826"/>
    <cellStyle name="Normal 9 17" xfId="18827"/>
    <cellStyle name="Normal 9 2" xfId="18828"/>
    <cellStyle name="Normal 9 2 10" xfId="29765"/>
    <cellStyle name="Normal 9 2 10 2" xfId="29766"/>
    <cellStyle name="Normal 9 2 11" xfId="29767"/>
    <cellStyle name="Normal 9 2 12" xfId="29768"/>
    <cellStyle name="Normal 9 2 13" xfId="29769"/>
    <cellStyle name="Normal 9 2 2" xfId="18829"/>
    <cellStyle name="Normal 9 2 2 10" xfId="18830"/>
    <cellStyle name="Normal 9 2 2 11" xfId="29770"/>
    <cellStyle name="Normal 9 2 2 2" xfId="18831"/>
    <cellStyle name="Normal 9 2 2 2 10" xfId="18832"/>
    <cellStyle name="Normal 9 2 2 2 2" xfId="18833"/>
    <cellStyle name="Normal 9 2 2 2 2 2" xfId="29771"/>
    <cellStyle name="Normal 9 2 2 2 2 2 2" xfId="29772"/>
    <cellStyle name="Normal 9 2 2 2 2 2 2 2" xfId="29773"/>
    <cellStyle name="Normal 9 2 2 2 2 2 2 2 2" xfId="29774"/>
    <cellStyle name="Normal 9 2 2 2 2 2 2 2 2 2" xfId="29775"/>
    <cellStyle name="Normal 9 2 2 2 2 2 2 2 3" xfId="29776"/>
    <cellStyle name="Normal 9 2 2 2 2 2 2 3" xfId="29777"/>
    <cellStyle name="Normal 9 2 2 2 2 2 2 3 2" xfId="29778"/>
    <cellStyle name="Normal 9 2 2 2 2 2 2 3 2 2" xfId="29779"/>
    <cellStyle name="Normal 9 2 2 2 2 2 2 3 3" xfId="29780"/>
    <cellStyle name="Normal 9 2 2 2 2 2 2 4" xfId="29781"/>
    <cellStyle name="Normal 9 2 2 2 2 2 2 4 2" xfId="29782"/>
    <cellStyle name="Normal 9 2 2 2 2 2 2 5" xfId="29783"/>
    <cellStyle name="Normal 9 2 2 2 2 2 3" xfId="29784"/>
    <cellStyle name="Normal 9 2 2 2 2 2 3 2" xfId="29785"/>
    <cellStyle name="Normal 9 2 2 2 2 2 3 2 2" xfId="29786"/>
    <cellStyle name="Normal 9 2 2 2 2 2 3 3" xfId="29787"/>
    <cellStyle name="Normal 9 2 2 2 2 2 4" xfId="29788"/>
    <cellStyle name="Normal 9 2 2 2 2 2 4 2" xfId="29789"/>
    <cellStyle name="Normal 9 2 2 2 2 2 4 2 2" xfId="29790"/>
    <cellStyle name="Normal 9 2 2 2 2 2 4 3" xfId="29791"/>
    <cellStyle name="Normal 9 2 2 2 2 2 5" xfId="29792"/>
    <cellStyle name="Normal 9 2 2 2 2 2 5 2" xfId="29793"/>
    <cellStyle name="Normal 9 2 2 2 2 2 6" xfId="29794"/>
    <cellStyle name="Normal 9 2 2 2 2 2 7" xfId="29795"/>
    <cellStyle name="Normal 9 2 2 2 2 3" xfId="29796"/>
    <cellStyle name="Normal 9 2 2 2 2 3 2" xfId="29797"/>
    <cellStyle name="Normal 9 2 2 2 2 3 2 2" xfId="29798"/>
    <cellStyle name="Normal 9 2 2 2 2 3 2 2 2" xfId="29799"/>
    <cellStyle name="Normal 9 2 2 2 2 3 2 3" xfId="29800"/>
    <cellStyle name="Normal 9 2 2 2 2 3 3" xfId="29801"/>
    <cellStyle name="Normal 9 2 2 2 2 3 3 2" xfId="29802"/>
    <cellStyle name="Normal 9 2 2 2 2 3 3 2 2" xfId="29803"/>
    <cellStyle name="Normal 9 2 2 2 2 3 3 3" xfId="29804"/>
    <cellStyle name="Normal 9 2 2 2 2 3 4" xfId="29805"/>
    <cellStyle name="Normal 9 2 2 2 2 3 4 2" xfId="29806"/>
    <cellStyle name="Normal 9 2 2 2 2 3 5" xfId="29807"/>
    <cellStyle name="Normal 9 2 2 2 2 4" xfId="29808"/>
    <cellStyle name="Normal 9 2 2 2 2 4 2" xfId="29809"/>
    <cellStyle name="Normal 9 2 2 2 2 4 2 2" xfId="29810"/>
    <cellStyle name="Normal 9 2 2 2 2 4 3" xfId="29811"/>
    <cellStyle name="Normal 9 2 2 2 2 5" xfId="29812"/>
    <cellStyle name="Normal 9 2 2 2 2 5 2" xfId="29813"/>
    <cellStyle name="Normal 9 2 2 2 2 5 2 2" xfId="29814"/>
    <cellStyle name="Normal 9 2 2 2 2 5 3" xfId="29815"/>
    <cellStyle name="Normal 9 2 2 2 2 6" xfId="29816"/>
    <cellStyle name="Normal 9 2 2 2 2 6 2" xfId="29817"/>
    <cellStyle name="Normal 9 2 2 2 2 7" xfId="29818"/>
    <cellStyle name="Normal 9 2 2 2 2 8" xfId="29819"/>
    <cellStyle name="Normal 9 2 2 2 3" xfId="18834"/>
    <cellStyle name="Normal 9 2 2 2 3 2" xfId="29820"/>
    <cellStyle name="Normal 9 2 2 2 3 2 2" xfId="29821"/>
    <cellStyle name="Normal 9 2 2 2 3 2 2 2" xfId="29822"/>
    <cellStyle name="Normal 9 2 2 2 3 2 2 2 2" xfId="29823"/>
    <cellStyle name="Normal 9 2 2 2 3 2 2 3" xfId="29824"/>
    <cellStyle name="Normal 9 2 2 2 3 2 3" xfId="29825"/>
    <cellStyle name="Normal 9 2 2 2 3 2 3 2" xfId="29826"/>
    <cellStyle name="Normal 9 2 2 2 3 2 3 2 2" xfId="29827"/>
    <cellStyle name="Normal 9 2 2 2 3 2 3 3" xfId="29828"/>
    <cellStyle name="Normal 9 2 2 2 3 2 4" xfId="29829"/>
    <cellStyle name="Normal 9 2 2 2 3 2 4 2" xfId="29830"/>
    <cellStyle name="Normal 9 2 2 2 3 2 5" xfId="29831"/>
    <cellStyle name="Normal 9 2 2 2 3 3" xfId="29832"/>
    <cellStyle name="Normal 9 2 2 2 3 3 2" xfId="29833"/>
    <cellStyle name="Normal 9 2 2 2 3 3 2 2" xfId="29834"/>
    <cellStyle name="Normal 9 2 2 2 3 3 3" xfId="29835"/>
    <cellStyle name="Normal 9 2 2 2 3 4" xfId="29836"/>
    <cellStyle name="Normal 9 2 2 2 3 4 2" xfId="29837"/>
    <cellStyle name="Normal 9 2 2 2 3 4 2 2" xfId="29838"/>
    <cellStyle name="Normal 9 2 2 2 3 4 3" xfId="29839"/>
    <cellStyle name="Normal 9 2 2 2 3 5" xfId="29840"/>
    <cellStyle name="Normal 9 2 2 2 3 5 2" xfId="29841"/>
    <cellStyle name="Normal 9 2 2 2 3 6" xfId="29842"/>
    <cellStyle name="Normal 9 2 2 2 3 7" xfId="29843"/>
    <cellStyle name="Normal 9 2 2 2 4" xfId="18835"/>
    <cellStyle name="Normal 9 2 2 2 4 2" xfId="29844"/>
    <cellStyle name="Normal 9 2 2 2 4 2 2" xfId="29845"/>
    <cellStyle name="Normal 9 2 2 2 4 2 2 2" xfId="29846"/>
    <cellStyle name="Normal 9 2 2 2 4 2 3" xfId="29847"/>
    <cellStyle name="Normal 9 2 2 2 4 3" xfId="29848"/>
    <cellStyle name="Normal 9 2 2 2 4 3 2" xfId="29849"/>
    <cellStyle name="Normal 9 2 2 2 4 3 2 2" xfId="29850"/>
    <cellStyle name="Normal 9 2 2 2 4 3 3" xfId="29851"/>
    <cellStyle name="Normal 9 2 2 2 4 4" xfId="29852"/>
    <cellStyle name="Normal 9 2 2 2 4 4 2" xfId="29853"/>
    <cellStyle name="Normal 9 2 2 2 4 5" xfId="29854"/>
    <cellStyle name="Normal 9 2 2 2 5" xfId="18836"/>
    <cellStyle name="Normal 9 2 2 2 5 2" xfId="29855"/>
    <cellStyle name="Normal 9 2 2 2 5 2 2" xfId="29856"/>
    <cellStyle name="Normal 9 2 2 2 5 3" xfId="29857"/>
    <cellStyle name="Normal 9 2 2 2 6" xfId="18837"/>
    <cellStyle name="Normal 9 2 2 2 6 2" xfId="29858"/>
    <cellStyle name="Normal 9 2 2 2 6 2 2" xfId="29859"/>
    <cellStyle name="Normal 9 2 2 2 6 3" xfId="29860"/>
    <cellStyle name="Normal 9 2 2 2 7" xfId="18838"/>
    <cellStyle name="Normal 9 2 2 2 7 2" xfId="29861"/>
    <cellStyle name="Normal 9 2 2 2 8" xfId="18839"/>
    <cellStyle name="Normal 9 2 2 2 9" xfId="18840"/>
    <cellStyle name="Normal 9 2 2 3" xfId="18841"/>
    <cellStyle name="Normal 9 2 2 3 2" xfId="29862"/>
    <cellStyle name="Normal 9 2 2 3 2 2" xfId="29863"/>
    <cellStyle name="Normal 9 2 2 3 2 2 2" xfId="29864"/>
    <cellStyle name="Normal 9 2 2 3 2 2 2 2" xfId="29865"/>
    <cellStyle name="Normal 9 2 2 3 2 2 2 2 2" xfId="29866"/>
    <cellStyle name="Normal 9 2 2 3 2 2 2 3" xfId="29867"/>
    <cellStyle name="Normal 9 2 2 3 2 2 3" xfId="29868"/>
    <cellStyle name="Normal 9 2 2 3 2 2 3 2" xfId="29869"/>
    <cellStyle name="Normal 9 2 2 3 2 2 3 2 2" xfId="29870"/>
    <cellStyle name="Normal 9 2 2 3 2 2 3 3" xfId="29871"/>
    <cellStyle name="Normal 9 2 2 3 2 2 4" xfId="29872"/>
    <cellStyle name="Normal 9 2 2 3 2 2 4 2" xfId="29873"/>
    <cellStyle name="Normal 9 2 2 3 2 2 5" xfId="29874"/>
    <cellStyle name="Normal 9 2 2 3 2 3" xfId="29875"/>
    <cellStyle name="Normal 9 2 2 3 2 3 2" xfId="29876"/>
    <cellStyle name="Normal 9 2 2 3 2 3 2 2" xfId="29877"/>
    <cellStyle name="Normal 9 2 2 3 2 3 3" xfId="29878"/>
    <cellStyle name="Normal 9 2 2 3 2 4" xfId="29879"/>
    <cellStyle name="Normal 9 2 2 3 2 4 2" xfId="29880"/>
    <cellStyle name="Normal 9 2 2 3 2 4 2 2" xfId="29881"/>
    <cellStyle name="Normal 9 2 2 3 2 4 3" xfId="29882"/>
    <cellStyle name="Normal 9 2 2 3 2 5" xfId="29883"/>
    <cellStyle name="Normal 9 2 2 3 2 5 2" xfId="29884"/>
    <cellStyle name="Normal 9 2 2 3 2 6" xfId="29885"/>
    <cellStyle name="Normal 9 2 2 3 2 7" xfId="29886"/>
    <cellStyle name="Normal 9 2 2 3 3" xfId="29887"/>
    <cellStyle name="Normal 9 2 2 3 3 2" xfId="29888"/>
    <cellStyle name="Normal 9 2 2 3 3 2 2" xfId="29889"/>
    <cellStyle name="Normal 9 2 2 3 3 2 2 2" xfId="29890"/>
    <cellStyle name="Normal 9 2 2 3 3 2 3" xfId="29891"/>
    <cellStyle name="Normal 9 2 2 3 3 3" xfId="29892"/>
    <cellStyle name="Normal 9 2 2 3 3 3 2" xfId="29893"/>
    <cellStyle name="Normal 9 2 2 3 3 3 2 2" xfId="29894"/>
    <cellStyle name="Normal 9 2 2 3 3 3 3" xfId="29895"/>
    <cellStyle name="Normal 9 2 2 3 3 4" xfId="29896"/>
    <cellStyle name="Normal 9 2 2 3 3 4 2" xfId="29897"/>
    <cellStyle name="Normal 9 2 2 3 3 5" xfId="29898"/>
    <cellStyle name="Normal 9 2 2 3 4" xfId="29899"/>
    <cellStyle name="Normal 9 2 2 3 4 2" xfId="29900"/>
    <cellStyle name="Normal 9 2 2 3 4 2 2" xfId="29901"/>
    <cellStyle name="Normal 9 2 2 3 4 3" xfId="29902"/>
    <cellStyle name="Normal 9 2 2 3 5" xfId="29903"/>
    <cellStyle name="Normal 9 2 2 3 5 2" xfId="29904"/>
    <cellStyle name="Normal 9 2 2 3 5 2 2" xfId="29905"/>
    <cellStyle name="Normal 9 2 2 3 5 3" xfId="29906"/>
    <cellStyle name="Normal 9 2 2 3 6" xfId="29907"/>
    <cellStyle name="Normal 9 2 2 3 6 2" xfId="29908"/>
    <cellStyle name="Normal 9 2 2 3 7" xfId="29909"/>
    <cellStyle name="Normal 9 2 2 3 8" xfId="29910"/>
    <cellStyle name="Normal 9 2 2 4" xfId="18842"/>
    <cellStyle name="Normal 9 2 2 4 2" xfId="29911"/>
    <cellStyle name="Normal 9 2 2 4 2 2" xfId="29912"/>
    <cellStyle name="Normal 9 2 2 4 2 2 2" xfId="29913"/>
    <cellStyle name="Normal 9 2 2 4 2 2 2 2" xfId="29914"/>
    <cellStyle name="Normal 9 2 2 4 2 2 3" xfId="29915"/>
    <cellStyle name="Normal 9 2 2 4 2 3" xfId="29916"/>
    <cellStyle name="Normal 9 2 2 4 2 3 2" xfId="29917"/>
    <cellStyle name="Normal 9 2 2 4 2 3 2 2" xfId="29918"/>
    <cellStyle name="Normal 9 2 2 4 2 3 3" xfId="29919"/>
    <cellStyle name="Normal 9 2 2 4 2 4" xfId="29920"/>
    <cellStyle name="Normal 9 2 2 4 2 4 2" xfId="29921"/>
    <cellStyle name="Normal 9 2 2 4 2 5" xfId="29922"/>
    <cellStyle name="Normal 9 2 2 4 3" xfId="29923"/>
    <cellStyle name="Normal 9 2 2 4 3 2" xfId="29924"/>
    <cellStyle name="Normal 9 2 2 4 3 2 2" xfId="29925"/>
    <cellStyle name="Normal 9 2 2 4 3 3" xfId="29926"/>
    <cellStyle name="Normal 9 2 2 4 4" xfId="29927"/>
    <cellStyle name="Normal 9 2 2 4 4 2" xfId="29928"/>
    <cellStyle name="Normal 9 2 2 4 4 2 2" xfId="29929"/>
    <cellStyle name="Normal 9 2 2 4 4 3" xfId="29930"/>
    <cellStyle name="Normal 9 2 2 4 5" xfId="29931"/>
    <cellStyle name="Normal 9 2 2 4 5 2" xfId="29932"/>
    <cellStyle name="Normal 9 2 2 4 6" xfId="29933"/>
    <cellStyle name="Normal 9 2 2 4 7" xfId="29934"/>
    <cellStyle name="Normal 9 2 2 5" xfId="18843"/>
    <cellStyle name="Normal 9 2 2 5 2" xfId="29935"/>
    <cellStyle name="Normal 9 2 2 5 2 2" xfId="29936"/>
    <cellStyle name="Normal 9 2 2 5 2 2 2" xfId="29937"/>
    <cellStyle name="Normal 9 2 2 5 2 3" xfId="29938"/>
    <cellStyle name="Normal 9 2 2 5 3" xfId="29939"/>
    <cellStyle name="Normal 9 2 2 5 3 2" xfId="29940"/>
    <cellStyle name="Normal 9 2 2 5 3 2 2" xfId="29941"/>
    <cellStyle name="Normal 9 2 2 5 3 3" xfId="29942"/>
    <cellStyle name="Normal 9 2 2 5 4" xfId="29943"/>
    <cellStyle name="Normal 9 2 2 5 4 2" xfId="29944"/>
    <cellStyle name="Normal 9 2 2 5 5" xfId="29945"/>
    <cellStyle name="Normal 9 2 2 6" xfId="18844"/>
    <cellStyle name="Normal 9 2 2 6 2" xfId="29946"/>
    <cellStyle name="Normal 9 2 2 6 2 2" xfId="29947"/>
    <cellStyle name="Normal 9 2 2 6 3" xfId="29948"/>
    <cellStyle name="Normal 9 2 2 7" xfId="18845"/>
    <cellStyle name="Normal 9 2 2 7 2" xfId="29949"/>
    <cellStyle name="Normal 9 2 2 7 2 2" xfId="29950"/>
    <cellStyle name="Normal 9 2 2 7 3" xfId="29951"/>
    <cellStyle name="Normal 9 2 2 8" xfId="18846"/>
    <cellStyle name="Normal 9 2 2 8 2" xfId="29952"/>
    <cellStyle name="Normal 9 2 2 9" xfId="18847"/>
    <cellStyle name="Normal 9 2 3" xfId="29953"/>
    <cellStyle name="Normal 9 2 3 10" xfId="29954"/>
    <cellStyle name="Normal 9 2 3 11" xfId="29955"/>
    <cellStyle name="Normal 9 2 3 2" xfId="29956"/>
    <cellStyle name="Normal 9 2 3 2 2" xfId="29957"/>
    <cellStyle name="Normal 9 2 3 2 2 2" xfId="29958"/>
    <cellStyle name="Normal 9 2 3 2 2 2 2" xfId="29959"/>
    <cellStyle name="Normal 9 2 3 2 2 2 2 2" xfId="29960"/>
    <cellStyle name="Normal 9 2 3 2 2 2 2 2 2" xfId="29961"/>
    <cellStyle name="Normal 9 2 3 2 2 2 2 2 2 2" xfId="29962"/>
    <cellStyle name="Normal 9 2 3 2 2 2 2 2 3" xfId="29963"/>
    <cellStyle name="Normal 9 2 3 2 2 2 2 3" xfId="29964"/>
    <cellStyle name="Normal 9 2 3 2 2 2 2 3 2" xfId="29965"/>
    <cellStyle name="Normal 9 2 3 2 2 2 2 3 2 2" xfId="29966"/>
    <cellStyle name="Normal 9 2 3 2 2 2 2 3 3" xfId="29967"/>
    <cellStyle name="Normal 9 2 3 2 2 2 2 4" xfId="29968"/>
    <cellStyle name="Normal 9 2 3 2 2 2 2 4 2" xfId="29969"/>
    <cellStyle name="Normal 9 2 3 2 2 2 2 5" xfId="29970"/>
    <cellStyle name="Normal 9 2 3 2 2 2 3" xfId="29971"/>
    <cellStyle name="Normal 9 2 3 2 2 2 3 2" xfId="29972"/>
    <cellStyle name="Normal 9 2 3 2 2 2 3 2 2" xfId="29973"/>
    <cellStyle name="Normal 9 2 3 2 2 2 3 3" xfId="29974"/>
    <cellStyle name="Normal 9 2 3 2 2 2 4" xfId="29975"/>
    <cellStyle name="Normal 9 2 3 2 2 2 4 2" xfId="29976"/>
    <cellStyle name="Normal 9 2 3 2 2 2 4 2 2" xfId="29977"/>
    <cellStyle name="Normal 9 2 3 2 2 2 4 3" xfId="29978"/>
    <cellStyle name="Normal 9 2 3 2 2 2 5" xfId="29979"/>
    <cellStyle name="Normal 9 2 3 2 2 2 5 2" xfId="29980"/>
    <cellStyle name="Normal 9 2 3 2 2 2 6" xfId="29981"/>
    <cellStyle name="Normal 9 2 3 2 2 2 7" xfId="29982"/>
    <cellStyle name="Normal 9 2 3 2 2 3" xfId="29983"/>
    <cellStyle name="Normal 9 2 3 2 2 3 2" xfId="29984"/>
    <cellStyle name="Normal 9 2 3 2 2 3 2 2" xfId="29985"/>
    <cellStyle name="Normal 9 2 3 2 2 3 2 2 2" xfId="29986"/>
    <cellStyle name="Normal 9 2 3 2 2 3 2 3" xfId="29987"/>
    <cellStyle name="Normal 9 2 3 2 2 3 3" xfId="29988"/>
    <cellStyle name="Normal 9 2 3 2 2 3 3 2" xfId="29989"/>
    <cellStyle name="Normal 9 2 3 2 2 3 3 2 2" xfId="29990"/>
    <cellStyle name="Normal 9 2 3 2 2 3 3 3" xfId="29991"/>
    <cellStyle name="Normal 9 2 3 2 2 3 4" xfId="29992"/>
    <cellStyle name="Normal 9 2 3 2 2 3 4 2" xfId="29993"/>
    <cellStyle name="Normal 9 2 3 2 2 3 5" xfId="29994"/>
    <cellStyle name="Normal 9 2 3 2 2 4" xfId="29995"/>
    <cellStyle name="Normal 9 2 3 2 2 4 2" xfId="29996"/>
    <cellStyle name="Normal 9 2 3 2 2 4 2 2" xfId="29997"/>
    <cellStyle name="Normal 9 2 3 2 2 4 3" xfId="29998"/>
    <cellStyle name="Normal 9 2 3 2 2 5" xfId="29999"/>
    <cellStyle name="Normal 9 2 3 2 2 5 2" xfId="30000"/>
    <cellStyle name="Normal 9 2 3 2 2 5 2 2" xfId="30001"/>
    <cellStyle name="Normal 9 2 3 2 2 5 3" xfId="30002"/>
    <cellStyle name="Normal 9 2 3 2 2 6" xfId="30003"/>
    <cellStyle name="Normal 9 2 3 2 2 6 2" xfId="30004"/>
    <cellStyle name="Normal 9 2 3 2 2 7" xfId="30005"/>
    <cellStyle name="Normal 9 2 3 2 2 8" xfId="30006"/>
    <cellStyle name="Normal 9 2 3 2 3" xfId="30007"/>
    <cellStyle name="Normal 9 2 3 2 3 2" xfId="30008"/>
    <cellStyle name="Normal 9 2 3 2 3 2 2" xfId="30009"/>
    <cellStyle name="Normal 9 2 3 2 3 2 2 2" xfId="30010"/>
    <cellStyle name="Normal 9 2 3 2 3 2 2 2 2" xfId="30011"/>
    <cellStyle name="Normal 9 2 3 2 3 2 2 3" xfId="30012"/>
    <cellStyle name="Normal 9 2 3 2 3 2 3" xfId="30013"/>
    <cellStyle name="Normal 9 2 3 2 3 2 3 2" xfId="30014"/>
    <cellStyle name="Normal 9 2 3 2 3 2 3 2 2" xfId="30015"/>
    <cellStyle name="Normal 9 2 3 2 3 2 3 3" xfId="30016"/>
    <cellStyle name="Normal 9 2 3 2 3 2 4" xfId="30017"/>
    <cellStyle name="Normal 9 2 3 2 3 2 4 2" xfId="30018"/>
    <cellStyle name="Normal 9 2 3 2 3 2 5" xfId="30019"/>
    <cellStyle name="Normal 9 2 3 2 3 3" xfId="30020"/>
    <cellStyle name="Normal 9 2 3 2 3 3 2" xfId="30021"/>
    <cellStyle name="Normal 9 2 3 2 3 3 2 2" xfId="30022"/>
    <cellStyle name="Normal 9 2 3 2 3 3 3" xfId="30023"/>
    <cellStyle name="Normal 9 2 3 2 3 4" xfId="30024"/>
    <cellStyle name="Normal 9 2 3 2 3 4 2" xfId="30025"/>
    <cellStyle name="Normal 9 2 3 2 3 4 2 2" xfId="30026"/>
    <cellStyle name="Normal 9 2 3 2 3 4 3" xfId="30027"/>
    <cellStyle name="Normal 9 2 3 2 3 5" xfId="30028"/>
    <cellStyle name="Normal 9 2 3 2 3 5 2" xfId="30029"/>
    <cellStyle name="Normal 9 2 3 2 3 6" xfId="30030"/>
    <cellStyle name="Normal 9 2 3 2 3 7" xfId="30031"/>
    <cellStyle name="Normal 9 2 3 2 4" xfId="30032"/>
    <cellStyle name="Normal 9 2 3 2 4 2" xfId="30033"/>
    <cellStyle name="Normal 9 2 3 2 4 2 2" xfId="30034"/>
    <cellStyle name="Normal 9 2 3 2 4 2 2 2" xfId="30035"/>
    <cellStyle name="Normal 9 2 3 2 4 2 3" xfId="30036"/>
    <cellStyle name="Normal 9 2 3 2 4 3" xfId="30037"/>
    <cellStyle name="Normal 9 2 3 2 4 3 2" xfId="30038"/>
    <cellStyle name="Normal 9 2 3 2 4 3 2 2" xfId="30039"/>
    <cellStyle name="Normal 9 2 3 2 4 3 3" xfId="30040"/>
    <cellStyle name="Normal 9 2 3 2 4 4" xfId="30041"/>
    <cellStyle name="Normal 9 2 3 2 4 4 2" xfId="30042"/>
    <cellStyle name="Normal 9 2 3 2 4 5" xfId="30043"/>
    <cellStyle name="Normal 9 2 3 2 5" xfId="30044"/>
    <cellStyle name="Normal 9 2 3 2 5 2" xfId="30045"/>
    <cellStyle name="Normal 9 2 3 2 5 2 2" xfId="30046"/>
    <cellStyle name="Normal 9 2 3 2 5 3" xfId="30047"/>
    <cellStyle name="Normal 9 2 3 2 6" xfId="30048"/>
    <cellStyle name="Normal 9 2 3 2 6 2" xfId="30049"/>
    <cellStyle name="Normal 9 2 3 2 6 2 2" xfId="30050"/>
    <cellStyle name="Normal 9 2 3 2 6 3" xfId="30051"/>
    <cellStyle name="Normal 9 2 3 2 7" xfId="30052"/>
    <cellStyle name="Normal 9 2 3 2 7 2" xfId="30053"/>
    <cellStyle name="Normal 9 2 3 2 8" xfId="30054"/>
    <cellStyle name="Normal 9 2 3 2 9" xfId="30055"/>
    <cellStyle name="Normal 9 2 3 3" xfId="30056"/>
    <cellStyle name="Normal 9 2 3 3 2" xfId="30057"/>
    <cellStyle name="Normal 9 2 3 3 2 2" xfId="30058"/>
    <cellStyle name="Normal 9 2 3 3 2 2 2" xfId="30059"/>
    <cellStyle name="Normal 9 2 3 3 2 2 2 2" xfId="30060"/>
    <cellStyle name="Normal 9 2 3 3 2 2 2 2 2" xfId="30061"/>
    <cellStyle name="Normal 9 2 3 3 2 2 2 3" xfId="30062"/>
    <cellStyle name="Normal 9 2 3 3 2 2 3" xfId="30063"/>
    <cellStyle name="Normal 9 2 3 3 2 2 3 2" xfId="30064"/>
    <cellStyle name="Normal 9 2 3 3 2 2 3 2 2" xfId="30065"/>
    <cellStyle name="Normal 9 2 3 3 2 2 3 3" xfId="30066"/>
    <cellStyle name="Normal 9 2 3 3 2 2 4" xfId="30067"/>
    <cellStyle name="Normal 9 2 3 3 2 2 4 2" xfId="30068"/>
    <cellStyle name="Normal 9 2 3 3 2 2 5" xfId="30069"/>
    <cellStyle name="Normal 9 2 3 3 2 3" xfId="30070"/>
    <cellStyle name="Normal 9 2 3 3 2 3 2" xfId="30071"/>
    <cellStyle name="Normal 9 2 3 3 2 3 2 2" xfId="30072"/>
    <cellStyle name="Normal 9 2 3 3 2 3 3" xfId="30073"/>
    <cellStyle name="Normal 9 2 3 3 2 4" xfId="30074"/>
    <cellStyle name="Normal 9 2 3 3 2 4 2" xfId="30075"/>
    <cellStyle name="Normal 9 2 3 3 2 4 2 2" xfId="30076"/>
    <cellStyle name="Normal 9 2 3 3 2 4 3" xfId="30077"/>
    <cellStyle name="Normal 9 2 3 3 2 5" xfId="30078"/>
    <cellStyle name="Normal 9 2 3 3 2 5 2" xfId="30079"/>
    <cellStyle name="Normal 9 2 3 3 2 6" xfId="30080"/>
    <cellStyle name="Normal 9 2 3 3 2 7" xfId="30081"/>
    <cellStyle name="Normal 9 2 3 3 3" xfId="30082"/>
    <cellStyle name="Normal 9 2 3 3 3 2" xfId="30083"/>
    <cellStyle name="Normal 9 2 3 3 3 2 2" xfId="30084"/>
    <cellStyle name="Normal 9 2 3 3 3 2 2 2" xfId="30085"/>
    <cellStyle name="Normal 9 2 3 3 3 2 3" xfId="30086"/>
    <cellStyle name="Normal 9 2 3 3 3 3" xfId="30087"/>
    <cellStyle name="Normal 9 2 3 3 3 3 2" xfId="30088"/>
    <cellStyle name="Normal 9 2 3 3 3 3 2 2" xfId="30089"/>
    <cellStyle name="Normal 9 2 3 3 3 3 3" xfId="30090"/>
    <cellStyle name="Normal 9 2 3 3 3 4" xfId="30091"/>
    <cellStyle name="Normal 9 2 3 3 3 4 2" xfId="30092"/>
    <cellStyle name="Normal 9 2 3 3 3 5" xfId="30093"/>
    <cellStyle name="Normal 9 2 3 3 4" xfId="30094"/>
    <cellStyle name="Normal 9 2 3 3 4 2" xfId="30095"/>
    <cellStyle name="Normal 9 2 3 3 4 2 2" xfId="30096"/>
    <cellStyle name="Normal 9 2 3 3 4 3" xfId="30097"/>
    <cellStyle name="Normal 9 2 3 3 5" xfId="30098"/>
    <cellStyle name="Normal 9 2 3 3 5 2" xfId="30099"/>
    <cellStyle name="Normal 9 2 3 3 5 2 2" xfId="30100"/>
    <cellStyle name="Normal 9 2 3 3 5 3" xfId="30101"/>
    <cellStyle name="Normal 9 2 3 3 6" xfId="30102"/>
    <cellStyle name="Normal 9 2 3 3 6 2" xfId="30103"/>
    <cellStyle name="Normal 9 2 3 3 7" xfId="30104"/>
    <cellStyle name="Normal 9 2 3 3 8" xfId="30105"/>
    <cellStyle name="Normal 9 2 3 4" xfId="30106"/>
    <cellStyle name="Normal 9 2 3 4 2" xfId="30107"/>
    <cellStyle name="Normal 9 2 3 4 2 2" xfId="30108"/>
    <cellStyle name="Normal 9 2 3 4 2 2 2" xfId="30109"/>
    <cellStyle name="Normal 9 2 3 4 2 2 2 2" xfId="30110"/>
    <cellStyle name="Normal 9 2 3 4 2 2 3" xfId="30111"/>
    <cellStyle name="Normal 9 2 3 4 2 3" xfId="30112"/>
    <cellStyle name="Normal 9 2 3 4 2 3 2" xfId="30113"/>
    <cellStyle name="Normal 9 2 3 4 2 3 2 2" xfId="30114"/>
    <cellStyle name="Normal 9 2 3 4 2 3 3" xfId="30115"/>
    <cellStyle name="Normal 9 2 3 4 2 4" xfId="30116"/>
    <cellStyle name="Normal 9 2 3 4 2 4 2" xfId="30117"/>
    <cellStyle name="Normal 9 2 3 4 2 5" xfId="30118"/>
    <cellStyle name="Normal 9 2 3 4 3" xfId="30119"/>
    <cellStyle name="Normal 9 2 3 4 3 2" xfId="30120"/>
    <cellStyle name="Normal 9 2 3 4 3 2 2" xfId="30121"/>
    <cellStyle name="Normal 9 2 3 4 3 3" xfId="30122"/>
    <cellStyle name="Normal 9 2 3 4 4" xfId="30123"/>
    <cellStyle name="Normal 9 2 3 4 4 2" xfId="30124"/>
    <cellStyle name="Normal 9 2 3 4 4 2 2" xfId="30125"/>
    <cellStyle name="Normal 9 2 3 4 4 3" xfId="30126"/>
    <cellStyle name="Normal 9 2 3 4 5" xfId="30127"/>
    <cellStyle name="Normal 9 2 3 4 5 2" xfId="30128"/>
    <cellStyle name="Normal 9 2 3 4 6" xfId="30129"/>
    <cellStyle name="Normal 9 2 3 4 7" xfId="30130"/>
    <cellStyle name="Normal 9 2 3 5" xfId="30131"/>
    <cellStyle name="Normal 9 2 3 5 2" xfId="30132"/>
    <cellStyle name="Normal 9 2 3 5 2 2" xfId="30133"/>
    <cellStyle name="Normal 9 2 3 5 2 2 2" xfId="30134"/>
    <cellStyle name="Normal 9 2 3 5 2 3" xfId="30135"/>
    <cellStyle name="Normal 9 2 3 5 3" xfId="30136"/>
    <cellStyle name="Normal 9 2 3 5 3 2" xfId="30137"/>
    <cellStyle name="Normal 9 2 3 5 3 2 2" xfId="30138"/>
    <cellStyle name="Normal 9 2 3 5 3 3" xfId="30139"/>
    <cellStyle name="Normal 9 2 3 5 4" xfId="30140"/>
    <cellStyle name="Normal 9 2 3 5 4 2" xfId="30141"/>
    <cellStyle name="Normal 9 2 3 5 5" xfId="30142"/>
    <cellStyle name="Normal 9 2 3 6" xfId="30143"/>
    <cellStyle name="Normal 9 2 3 6 2" xfId="30144"/>
    <cellStyle name="Normal 9 2 3 6 2 2" xfId="30145"/>
    <cellStyle name="Normal 9 2 3 6 3" xfId="30146"/>
    <cellStyle name="Normal 9 2 3 7" xfId="30147"/>
    <cellStyle name="Normal 9 2 3 7 2" xfId="30148"/>
    <cellStyle name="Normal 9 2 3 7 2 2" xfId="30149"/>
    <cellStyle name="Normal 9 2 3 7 3" xfId="30150"/>
    <cellStyle name="Normal 9 2 3 8" xfId="30151"/>
    <cellStyle name="Normal 9 2 3 8 2" xfId="30152"/>
    <cellStyle name="Normal 9 2 3 9" xfId="30153"/>
    <cellStyle name="Normal 9 2 4" xfId="30154"/>
    <cellStyle name="Normal 9 2 4 2" xfId="30155"/>
    <cellStyle name="Normal 9 2 4 2 2" xfId="30156"/>
    <cellStyle name="Normal 9 2 4 2 2 2" xfId="30157"/>
    <cellStyle name="Normal 9 2 4 2 2 2 2" xfId="30158"/>
    <cellStyle name="Normal 9 2 4 2 2 2 2 2" xfId="30159"/>
    <cellStyle name="Normal 9 2 4 2 2 2 2 2 2" xfId="30160"/>
    <cellStyle name="Normal 9 2 4 2 2 2 2 3" xfId="30161"/>
    <cellStyle name="Normal 9 2 4 2 2 2 3" xfId="30162"/>
    <cellStyle name="Normal 9 2 4 2 2 2 3 2" xfId="30163"/>
    <cellStyle name="Normal 9 2 4 2 2 2 3 2 2" xfId="30164"/>
    <cellStyle name="Normal 9 2 4 2 2 2 3 3" xfId="30165"/>
    <cellStyle name="Normal 9 2 4 2 2 2 4" xfId="30166"/>
    <cellStyle name="Normal 9 2 4 2 2 2 4 2" xfId="30167"/>
    <cellStyle name="Normal 9 2 4 2 2 2 5" xfId="30168"/>
    <cellStyle name="Normal 9 2 4 2 2 3" xfId="30169"/>
    <cellStyle name="Normal 9 2 4 2 2 3 2" xfId="30170"/>
    <cellStyle name="Normal 9 2 4 2 2 3 2 2" xfId="30171"/>
    <cellStyle name="Normal 9 2 4 2 2 3 3" xfId="30172"/>
    <cellStyle name="Normal 9 2 4 2 2 4" xfId="30173"/>
    <cellStyle name="Normal 9 2 4 2 2 4 2" xfId="30174"/>
    <cellStyle name="Normal 9 2 4 2 2 4 2 2" xfId="30175"/>
    <cellStyle name="Normal 9 2 4 2 2 4 3" xfId="30176"/>
    <cellStyle name="Normal 9 2 4 2 2 5" xfId="30177"/>
    <cellStyle name="Normal 9 2 4 2 2 5 2" xfId="30178"/>
    <cellStyle name="Normal 9 2 4 2 2 6" xfId="30179"/>
    <cellStyle name="Normal 9 2 4 2 2 7" xfId="30180"/>
    <cellStyle name="Normal 9 2 4 2 3" xfId="30181"/>
    <cellStyle name="Normal 9 2 4 2 3 2" xfId="30182"/>
    <cellStyle name="Normal 9 2 4 2 3 2 2" xfId="30183"/>
    <cellStyle name="Normal 9 2 4 2 3 2 2 2" xfId="30184"/>
    <cellStyle name="Normal 9 2 4 2 3 2 3" xfId="30185"/>
    <cellStyle name="Normal 9 2 4 2 3 3" xfId="30186"/>
    <cellStyle name="Normal 9 2 4 2 3 3 2" xfId="30187"/>
    <cellStyle name="Normal 9 2 4 2 3 3 2 2" xfId="30188"/>
    <cellStyle name="Normal 9 2 4 2 3 3 3" xfId="30189"/>
    <cellStyle name="Normal 9 2 4 2 3 4" xfId="30190"/>
    <cellStyle name="Normal 9 2 4 2 3 4 2" xfId="30191"/>
    <cellStyle name="Normal 9 2 4 2 3 5" xfId="30192"/>
    <cellStyle name="Normal 9 2 4 2 4" xfId="30193"/>
    <cellStyle name="Normal 9 2 4 2 4 2" xfId="30194"/>
    <cellStyle name="Normal 9 2 4 2 4 2 2" xfId="30195"/>
    <cellStyle name="Normal 9 2 4 2 4 3" xfId="30196"/>
    <cellStyle name="Normal 9 2 4 2 5" xfId="30197"/>
    <cellStyle name="Normal 9 2 4 2 5 2" xfId="30198"/>
    <cellStyle name="Normal 9 2 4 2 5 2 2" xfId="30199"/>
    <cellStyle name="Normal 9 2 4 2 5 3" xfId="30200"/>
    <cellStyle name="Normal 9 2 4 2 6" xfId="30201"/>
    <cellStyle name="Normal 9 2 4 2 6 2" xfId="30202"/>
    <cellStyle name="Normal 9 2 4 2 7" xfId="30203"/>
    <cellStyle name="Normal 9 2 4 2 8" xfId="30204"/>
    <cellStyle name="Normal 9 2 4 3" xfId="30205"/>
    <cellStyle name="Normal 9 2 4 3 2" xfId="30206"/>
    <cellStyle name="Normal 9 2 4 3 2 2" xfId="30207"/>
    <cellStyle name="Normal 9 2 4 3 2 2 2" xfId="30208"/>
    <cellStyle name="Normal 9 2 4 3 2 2 2 2" xfId="30209"/>
    <cellStyle name="Normal 9 2 4 3 2 2 3" xfId="30210"/>
    <cellStyle name="Normal 9 2 4 3 2 3" xfId="30211"/>
    <cellStyle name="Normal 9 2 4 3 2 3 2" xfId="30212"/>
    <cellStyle name="Normal 9 2 4 3 2 3 2 2" xfId="30213"/>
    <cellStyle name="Normal 9 2 4 3 2 3 3" xfId="30214"/>
    <cellStyle name="Normal 9 2 4 3 2 4" xfId="30215"/>
    <cellStyle name="Normal 9 2 4 3 2 4 2" xfId="30216"/>
    <cellStyle name="Normal 9 2 4 3 2 5" xfId="30217"/>
    <cellStyle name="Normal 9 2 4 3 3" xfId="30218"/>
    <cellStyle name="Normal 9 2 4 3 3 2" xfId="30219"/>
    <cellStyle name="Normal 9 2 4 3 3 2 2" xfId="30220"/>
    <cellStyle name="Normal 9 2 4 3 3 3" xfId="30221"/>
    <cellStyle name="Normal 9 2 4 3 4" xfId="30222"/>
    <cellStyle name="Normal 9 2 4 3 4 2" xfId="30223"/>
    <cellStyle name="Normal 9 2 4 3 4 2 2" xfId="30224"/>
    <cellStyle name="Normal 9 2 4 3 4 3" xfId="30225"/>
    <cellStyle name="Normal 9 2 4 3 5" xfId="30226"/>
    <cellStyle name="Normal 9 2 4 3 5 2" xfId="30227"/>
    <cellStyle name="Normal 9 2 4 3 6" xfId="30228"/>
    <cellStyle name="Normal 9 2 4 3 7" xfId="30229"/>
    <cellStyle name="Normal 9 2 4 4" xfId="30230"/>
    <cellStyle name="Normal 9 2 4 4 2" xfId="30231"/>
    <cellStyle name="Normal 9 2 4 4 2 2" xfId="30232"/>
    <cellStyle name="Normal 9 2 4 4 2 2 2" xfId="30233"/>
    <cellStyle name="Normal 9 2 4 4 2 3" xfId="30234"/>
    <cellStyle name="Normal 9 2 4 4 3" xfId="30235"/>
    <cellStyle name="Normal 9 2 4 4 3 2" xfId="30236"/>
    <cellStyle name="Normal 9 2 4 4 3 2 2" xfId="30237"/>
    <cellStyle name="Normal 9 2 4 4 3 3" xfId="30238"/>
    <cellStyle name="Normal 9 2 4 4 4" xfId="30239"/>
    <cellStyle name="Normal 9 2 4 4 4 2" xfId="30240"/>
    <cellStyle name="Normal 9 2 4 4 5" xfId="30241"/>
    <cellStyle name="Normal 9 2 4 5" xfId="30242"/>
    <cellStyle name="Normal 9 2 4 5 2" xfId="30243"/>
    <cellStyle name="Normal 9 2 4 5 2 2" xfId="30244"/>
    <cellStyle name="Normal 9 2 4 5 3" xfId="30245"/>
    <cellStyle name="Normal 9 2 4 6" xfId="30246"/>
    <cellStyle name="Normal 9 2 4 6 2" xfId="30247"/>
    <cellStyle name="Normal 9 2 4 6 2 2" xfId="30248"/>
    <cellStyle name="Normal 9 2 4 6 3" xfId="30249"/>
    <cellStyle name="Normal 9 2 4 7" xfId="30250"/>
    <cellStyle name="Normal 9 2 4 7 2" xfId="30251"/>
    <cellStyle name="Normal 9 2 4 8" xfId="30252"/>
    <cellStyle name="Normal 9 2 4 9" xfId="30253"/>
    <cellStyle name="Normal 9 2 5" xfId="30254"/>
    <cellStyle name="Normal 9 2 5 2" xfId="30255"/>
    <cellStyle name="Normal 9 2 5 2 2" xfId="30256"/>
    <cellStyle name="Normal 9 2 5 2 2 2" xfId="30257"/>
    <cellStyle name="Normal 9 2 5 2 2 2 2" xfId="30258"/>
    <cellStyle name="Normal 9 2 5 2 2 2 2 2" xfId="30259"/>
    <cellStyle name="Normal 9 2 5 2 2 2 3" xfId="30260"/>
    <cellStyle name="Normal 9 2 5 2 2 3" xfId="30261"/>
    <cellStyle name="Normal 9 2 5 2 2 3 2" xfId="30262"/>
    <cellStyle name="Normal 9 2 5 2 2 3 2 2" xfId="30263"/>
    <cellStyle name="Normal 9 2 5 2 2 3 3" xfId="30264"/>
    <cellStyle name="Normal 9 2 5 2 2 4" xfId="30265"/>
    <cellStyle name="Normal 9 2 5 2 2 4 2" xfId="30266"/>
    <cellStyle name="Normal 9 2 5 2 2 5" xfId="30267"/>
    <cellStyle name="Normal 9 2 5 2 3" xfId="30268"/>
    <cellStyle name="Normal 9 2 5 2 3 2" xfId="30269"/>
    <cellStyle name="Normal 9 2 5 2 3 2 2" xfId="30270"/>
    <cellStyle name="Normal 9 2 5 2 3 3" xfId="30271"/>
    <cellStyle name="Normal 9 2 5 2 4" xfId="30272"/>
    <cellStyle name="Normal 9 2 5 2 4 2" xfId="30273"/>
    <cellStyle name="Normal 9 2 5 2 4 2 2" xfId="30274"/>
    <cellStyle name="Normal 9 2 5 2 4 3" xfId="30275"/>
    <cellStyle name="Normal 9 2 5 2 5" xfId="30276"/>
    <cellStyle name="Normal 9 2 5 2 5 2" xfId="30277"/>
    <cellStyle name="Normal 9 2 5 2 6" xfId="30278"/>
    <cellStyle name="Normal 9 2 5 2 7" xfId="30279"/>
    <cellStyle name="Normal 9 2 5 3" xfId="30280"/>
    <cellStyle name="Normal 9 2 5 3 2" xfId="30281"/>
    <cellStyle name="Normal 9 2 5 3 2 2" xfId="30282"/>
    <cellStyle name="Normal 9 2 5 3 2 2 2" xfId="30283"/>
    <cellStyle name="Normal 9 2 5 3 2 3" xfId="30284"/>
    <cellStyle name="Normal 9 2 5 3 3" xfId="30285"/>
    <cellStyle name="Normal 9 2 5 3 3 2" xfId="30286"/>
    <cellStyle name="Normal 9 2 5 3 3 2 2" xfId="30287"/>
    <cellStyle name="Normal 9 2 5 3 3 3" xfId="30288"/>
    <cellStyle name="Normal 9 2 5 3 4" xfId="30289"/>
    <cellStyle name="Normal 9 2 5 3 4 2" xfId="30290"/>
    <cellStyle name="Normal 9 2 5 3 5" xfId="30291"/>
    <cellStyle name="Normal 9 2 5 4" xfId="30292"/>
    <cellStyle name="Normal 9 2 5 4 2" xfId="30293"/>
    <cellStyle name="Normal 9 2 5 4 2 2" xfId="30294"/>
    <cellStyle name="Normal 9 2 5 4 3" xfId="30295"/>
    <cellStyle name="Normal 9 2 5 5" xfId="30296"/>
    <cellStyle name="Normal 9 2 5 5 2" xfId="30297"/>
    <cellStyle name="Normal 9 2 5 5 2 2" xfId="30298"/>
    <cellStyle name="Normal 9 2 5 5 3" xfId="30299"/>
    <cellStyle name="Normal 9 2 5 6" xfId="30300"/>
    <cellStyle name="Normal 9 2 5 6 2" xfId="30301"/>
    <cellStyle name="Normal 9 2 5 7" xfId="30302"/>
    <cellStyle name="Normal 9 2 5 8" xfId="30303"/>
    <cellStyle name="Normal 9 2 6" xfId="30304"/>
    <cellStyle name="Normal 9 2 6 2" xfId="30305"/>
    <cellStyle name="Normal 9 2 6 2 2" xfId="30306"/>
    <cellStyle name="Normal 9 2 6 2 2 2" xfId="30307"/>
    <cellStyle name="Normal 9 2 6 2 2 2 2" xfId="30308"/>
    <cellStyle name="Normal 9 2 6 2 2 3" xfId="30309"/>
    <cellStyle name="Normal 9 2 6 2 3" xfId="30310"/>
    <cellStyle name="Normal 9 2 6 2 3 2" xfId="30311"/>
    <cellStyle name="Normal 9 2 6 2 3 2 2" xfId="30312"/>
    <cellStyle name="Normal 9 2 6 2 3 3" xfId="30313"/>
    <cellStyle name="Normal 9 2 6 2 4" xfId="30314"/>
    <cellStyle name="Normal 9 2 6 2 4 2" xfId="30315"/>
    <cellStyle name="Normal 9 2 6 2 5" xfId="30316"/>
    <cellStyle name="Normal 9 2 6 3" xfId="30317"/>
    <cellStyle name="Normal 9 2 6 3 2" xfId="30318"/>
    <cellStyle name="Normal 9 2 6 3 2 2" xfId="30319"/>
    <cellStyle name="Normal 9 2 6 3 3" xfId="30320"/>
    <cellStyle name="Normal 9 2 6 4" xfId="30321"/>
    <cellStyle name="Normal 9 2 6 4 2" xfId="30322"/>
    <cellStyle name="Normal 9 2 6 4 2 2" xfId="30323"/>
    <cellStyle name="Normal 9 2 6 4 3" xfId="30324"/>
    <cellStyle name="Normal 9 2 6 5" xfId="30325"/>
    <cellStyle name="Normal 9 2 6 5 2" xfId="30326"/>
    <cellStyle name="Normal 9 2 6 6" xfId="30327"/>
    <cellStyle name="Normal 9 2 6 7" xfId="30328"/>
    <cellStyle name="Normal 9 2 7" xfId="30329"/>
    <cellStyle name="Normal 9 2 7 2" xfId="30330"/>
    <cellStyle name="Normal 9 2 7 2 2" xfId="30331"/>
    <cellStyle name="Normal 9 2 7 2 2 2" xfId="30332"/>
    <cellStyle name="Normal 9 2 7 2 3" xfId="30333"/>
    <cellStyle name="Normal 9 2 7 3" xfId="30334"/>
    <cellStyle name="Normal 9 2 7 3 2" xfId="30335"/>
    <cellStyle name="Normal 9 2 7 3 2 2" xfId="30336"/>
    <cellStyle name="Normal 9 2 7 3 3" xfId="30337"/>
    <cellStyle name="Normal 9 2 7 4" xfId="30338"/>
    <cellStyle name="Normal 9 2 7 4 2" xfId="30339"/>
    <cellStyle name="Normal 9 2 7 5" xfId="30340"/>
    <cellStyle name="Normal 9 2 8" xfId="30341"/>
    <cellStyle name="Normal 9 2 8 2" xfId="30342"/>
    <cellStyle name="Normal 9 2 8 2 2" xfId="30343"/>
    <cellStyle name="Normal 9 2 8 3" xfId="30344"/>
    <cellStyle name="Normal 9 2 9" xfId="30345"/>
    <cellStyle name="Normal 9 2 9 2" xfId="30346"/>
    <cellStyle name="Normal 9 2 9 2 2" xfId="30347"/>
    <cellStyle name="Normal 9 2 9 3" xfId="30348"/>
    <cellStyle name="Normal 9 3" xfId="18848"/>
    <cellStyle name="Normal 9 3 10" xfId="18849"/>
    <cellStyle name="Normal 9 3 11" xfId="30349"/>
    <cellStyle name="Normal 9 3 2" xfId="18850"/>
    <cellStyle name="Normal 9 3 2 10" xfId="18851"/>
    <cellStyle name="Normal 9 3 2 2" xfId="18852"/>
    <cellStyle name="Normal 9 3 2 2 2" xfId="30350"/>
    <cellStyle name="Normal 9 3 2 2 2 2" xfId="30351"/>
    <cellStyle name="Normal 9 3 2 2 2 2 2" xfId="30352"/>
    <cellStyle name="Normal 9 3 2 2 2 2 2 2" xfId="30353"/>
    <cellStyle name="Normal 9 3 2 2 2 2 2 2 2" xfId="30354"/>
    <cellStyle name="Normal 9 3 2 2 2 2 2 3" xfId="30355"/>
    <cellStyle name="Normal 9 3 2 2 2 2 3" xfId="30356"/>
    <cellStyle name="Normal 9 3 2 2 2 2 3 2" xfId="30357"/>
    <cellStyle name="Normal 9 3 2 2 2 2 3 2 2" xfId="30358"/>
    <cellStyle name="Normal 9 3 2 2 2 2 3 3" xfId="30359"/>
    <cellStyle name="Normal 9 3 2 2 2 2 4" xfId="30360"/>
    <cellStyle name="Normal 9 3 2 2 2 2 4 2" xfId="30361"/>
    <cellStyle name="Normal 9 3 2 2 2 2 5" xfId="30362"/>
    <cellStyle name="Normal 9 3 2 2 2 3" xfId="30363"/>
    <cellStyle name="Normal 9 3 2 2 2 3 2" xfId="30364"/>
    <cellStyle name="Normal 9 3 2 2 2 3 2 2" xfId="30365"/>
    <cellStyle name="Normal 9 3 2 2 2 3 3" xfId="30366"/>
    <cellStyle name="Normal 9 3 2 2 2 4" xfId="30367"/>
    <cellStyle name="Normal 9 3 2 2 2 4 2" xfId="30368"/>
    <cellStyle name="Normal 9 3 2 2 2 4 2 2" xfId="30369"/>
    <cellStyle name="Normal 9 3 2 2 2 4 3" xfId="30370"/>
    <cellStyle name="Normal 9 3 2 2 2 5" xfId="30371"/>
    <cellStyle name="Normal 9 3 2 2 2 5 2" xfId="30372"/>
    <cellStyle name="Normal 9 3 2 2 2 6" xfId="30373"/>
    <cellStyle name="Normal 9 3 2 2 2 7" xfId="30374"/>
    <cellStyle name="Normal 9 3 2 2 3" xfId="30375"/>
    <cellStyle name="Normal 9 3 2 2 3 2" xfId="30376"/>
    <cellStyle name="Normal 9 3 2 2 3 2 2" xfId="30377"/>
    <cellStyle name="Normal 9 3 2 2 3 2 2 2" xfId="30378"/>
    <cellStyle name="Normal 9 3 2 2 3 2 3" xfId="30379"/>
    <cellStyle name="Normal 9 3 2 2 3 3" xfId="30380"/>
    <cellStyle name="Normal 9 3 2 2 3 3 2" xfId="30381"/>
    <cellStyle name="Normal 9 3 2 2 3 3 2 2" xfId="30382"/>
    <cellStyle name="Normal 9 3 2 2 3 3 3" xfId="30383"/>
    <cellStyle name="Normal 9 3 2 2 3 4" xfId="30384"/>
    <cellStyle name="Normal 9 3 2 2 3 4 2" xfId="30385"/>
    <cellStyle name="Normal 9 3 2 2 3 5" xfId="30386"/>
    <cellStyle name="Normal 9 3 2 2 4" xfId="30387"/>
    <cellStyle name="Normal 9 3 2 2 4 2" xfId="30388"/>
    <cellStyle name="Normal 9 3 2 2 4 2 2" xfId="30389"/>
    <cellStyle name="Normal 9 3 2 2 4 3" xfId="30390"/>
    <cellStyle name="Normal 9 3 2 2 5" xfId="30391"/>
    <cellStyle name="Normal 9 3 2 2 5 2" xfId="30392"/>
    <cellStyle name="Normal 9 3 2 2 5 2 2" xfId="30393"/>
    <cellStyle name="Normal 9 3 2 2 5 3" xfId="30394"/>
    <cellStyle name="Normal 9 3 2 2 6" xfId="30395"/>
    <cellStyle name="Normal 9 3 2 2 6 2" xfId="30396"/>
    <cellStyle name="Normal 9 3 2 2 7" xfId="30397"/>
    <cellStyle name="Normal 9 3 2 2 8" xfId="30398"/>
    <cellStyle name="Normal 9 3 2 2 9" xfId="30399"/>
    <cellStyle name="Normal 9 3 2 3" xfId="18853"/>
    <cellStyle name="Normal 9 3 2 3 2" xfId="30400"/>
    <cellStyle name="Normal 9 3 2 3 2 2" xfId="30401"/>
    <cellStyle name="Normal 9 3 2 3 2 2 2" xfId="30402"/>
    <cellStyle name="Normal 9 3 2 3 2 2 2 2" xfId="30403"/>
    <cellStyle name="Normal 9 3 2 3 2 2 3" xfId="30404"/>
    <cellStyle name="Normal 9 3 2 3 2 3" xfId="30405"/>
    <cellStyle name="Normal 9 3 2 3 2 3 2" xfId="30406"/>
    <cellStyle name="Normal 9 3 2 3 2 3 2 2" xfId="30407"/>
    <cellStyle name="Normal 9 3 2 3 2 3 3" xfId="30408"/>
    <cellStyle name="Normal 9 3 2 3 2 4" xfId="30409"/>
    <cellStyle name="Normal 9 3 2 3 2 4 2" xfId="30410"/>
    <cellStyle name="Normal 9 3 2 3 2 5" xfId="30411"/>
    <cellStyle name="Normal 9 3 2 3 3" xfId="30412"/>
    <cellStyle name="Normal 9 3 2 3 3 2" xfId="30413"/>
    <cellStyle name="Normal 9 3 2 3 3 2 2" xfId="30414"/>
    <cellStyle name="Normal 9 3 2 3 3 3" xfId="30415"/>
    <cellStyle name="Normal 9 3 2 3 4" xfId="30416"/>
    <cellStyle name="Normal 9 3 2 3 4 2" xfId="30417"/>
    <cellStyle name="Normal 9 3 2 3 4 2 2" xfId="30418"/>
    <cellStyle name="Normal 9 3 2 3 4 3" xfId="30419"/>
    <cellStyle name="Normal 9 3 2 3 5" xfId="30420"/>
    <cellStyle name="Normal 9 3 2 3 5 2" xfId="30421"/>
    <cellStyle name="Normal 9 3 2 3 6" xfId="30422"/>
    <cellStyle name="Normal 9 3 2 3 7" xfId="30423"/>
    <cellStyle name="Normal 9 3 2 4" xfId="18854"/>
    <cellStyle name="Normal 9 3 2 4 2" xfId="30424"/>
    <cellStyle name="Normal 9 3 2 4 2 2" xfId="30425"/>
    <cellStyle name="Normal 9 3 2 4 2 2 2" xfId="30426"/>
    <cellStyle name="Normal 9 3 2 4 2 3" xfId="30427"/>
    <cellStyle name="Normal 9 3 2 4 3" xfId="30428"/>
    <cellStyle name="Normal 9 3 2 4 3 2" xfId="30429"/>
    <cellStyle name="Normal 9 3 2 4 3 2 2" xfId="30430"/>
    <cellStyle name="Normal 9 3 2 4 3 3" xfId="30431"/>
    <cellStyle name="Normal 9 3 2 4 4" xfId="30432"/>
    <cellStyle name="Normal 9 3 2 4 4 2" xfId="30433"/>
    <cellStyle name="Normal 9 3 2 4 5" xfId="30434"/>
    <cellStyle name="Normal 9 3 2 5" xfId="18855"/>
    <cellStyle name="Normal 9 3 2 5 2" xfId="30435"/>
    <cellStyle name="Normal 9 3 2 5 2 2" xfId="30436"/>
    <cellStyle name="Normal 9 3 2 5 3" xfId="30437"/>
    <cellStyle name="Normal 9 3 2 6" xfId="18856"/>
    <cellStyle name="Normal 9 3 2 6 2" xfId="30438"/>
    <cellStyle name="Normal 9 3 2 6 2 2" xfId="30439"/>
    <cellStyle name="Normal 9 3 2 6 3" xfId="30440"/>
    <cellStyle name="Normal 9 3 2 7" xfId="18857"/>
    <cellStyle name="Normal 9 3 2 7 2" xfId="30441"/>
    <cellStyle name="Normal 9 3 2 8" xfId="18858"/>
    <cellStyle name="Normal 9 3 2 9" xfId="18859"/>
    <cellStyle name="Normal 9 3 3" xfId="18860"/>
    <cellStyle name="Normal 9 3 3 2" xfId="30442"/>
    <cellStyle name="Normal 9 3 3 2 2" xfId="30443"/>
    <cellStyle name="Normal 9 3 3 2 2 2" xfId="30444"/>
    <cellStyle name="Normal 9 3 3 2 2 2 2" xfId="30445"/>
    <cellStyle name="Normal 9 3 3 2 2 2 2 2" xfId="30446"/>
    <cellStyle name="Normal 9 3 3 2 2 2 3" xfId="30447"/>
    <cellStyle name="Normal 9 3 3 2 2 3" xfId="30448"/>
    <cellStyle name="Normal 9 3 3 2 2 3 2" xfId="30449"/>
    <cellStyle name="Normal 9 3 3 2 2 3 2 2" xfId="30450"/>
    <cellStyle name="Normal 9 3 3 2 2 3 3" xfId="30451"/>
    <cellStyle name="Normal 9 3 3 2 2 4" xfId="30452"/>
    <cellStyle name="Normal 9 3 3 2 2 4 2" xfId="30453"/>
    <cellStyle name="Normal 9 3 3 2 2 5" xfId="30454"/>
    <cellStyle name="Normal 9 3 3 2 3" xfId="30455"/>
    <cellStyle name="Normal 9 3 3 2 3 2" xfId="30456"/>
    <cellStyle name="Normal 9 3 3 2 3 2 2" xfId="30457"/>
    <cellStyle name="Normal 9 3 3 2 3 3" xfId="30458"/>
    <cellStyle name="Normal 9 3 3 2 4" xfId="30459"/>
    <cellStyle name="Normal 9 3 3 2 4 2" xfId="30460"/>
    <cellStyle name="Normal 9 3 3 2 4 2 2" xfId="30461"/>
    <cellStyle name="Normal 9 3 3 2 4 3" xfId="30462"/>
    <cellStyle name="Normal 9 3 3 2 5" xfId="30463"/>
    <cellStyle name="Normal 9 3 3 2 5 2" xfId="30464"/>
    <cellStyle name="Normal 9 3 3 2 6" xfId="30465"/>
    <cellStyle name="Normal 9 3 3 2 7" xfId="30466"/>
    <cellStyle name="Normal 9 3 3 3" xfId="30467"/>
    <cellStyle name="Normal 9 3 3 3 2" xfId="30468"/>
    <cellStyle name="Normal 9 3 3 3 2 2" xfId="30469"/>
    <cellStyle name="Normal 9 3 3 3 2 2 2" xfId="30470"/>
    <cellStyle name="Normal 9 3 3 3 2 3" xfId="30471"/>
    <cellStyle name="Normal 9 3 3 3 3" xfId="30472"/>
    <cellStyle name="Normal 9 3 3 3 3 2" xfId="30473"/>
    <cellStyle name="Normal 9 3 3 3 3 2 2" xfId="30474"/>
    <cellStyle name="Normal 9 3 3 3 3 3" xfId="30475"/>
    <cellStyle name="Normal 9 3 3 3 4" xfId="30476"/>
    <cellStyle name="Normal 9 3 3 3 4 2" xfId="30477"/>
    <cellStyle name="Normal 9 3 3 3 5" xfId="30478"/>
    <cellStyle name="Normal 9 3 3 4" xfId="30479"/>
    <cellStyle name="Normal 9 3 3 4 2" xfId="30480"/>
    <cellStyle name="Normal 9 3 3 4 2 2" xfId="30481"/>
    <cellStyle name="Normal 9 3 3 4 3" xfId="30482"/>
    <cellStyle name="Normal 9 3 3 5" xfId="30483"/>
    <cellStyle name="Normal 9 3 3 5 2" xfId="30484"/>
    <cellStyle name="Normal 9 3 3 5 2 2" xfId="30485"/>
    <cellStyle name="Normal 9 3 3 5 3" xfId="30486"/>
    <cellStyle name="Normal 9 3 3 6" xfId="30487"/>
    <cellStyle name="Normal 9 3 3 6 2" xfId="30488"/>
    <cellStyle name="Normal 9 3 3 7" xfId="30489"/>
    <cellStyle name="Normal 9 3 3 8" xfId="30490"/>
    <cellStyle name="Normal 9 3 3 9" xfId="30491"/>
    <cellStyle name="Normal 9 3 4" xfId="18861"/>
    <cellStyle name="Normal 9 3 4 2" xfId="30492"/>
    <cellStyle name="Normal 9 3 4 2 2" xfId="30493"/>
    <cellStyle name="Normal 9 3 4 2 2 2" xfId="30494"/>
    <cellStyle name="Normal 9 3 4 2 2 2 2" xfId="30495"/>
    <cellStyle name="Normal 9 3 4 2 2 3" xfId="30496"/>
    <cellStyle name="Normal 9 3 4 2 3" xfId="30497"/>
    <cellStyle name="Normal 9 3 4 2 3 2" xfId="30498"/>
    <cellStyle name="Normal 9 3 4 2 3 2 2" xfId="30499"/>
    <cellStyle name="Normal 9 3 4 2 3 3" xfId="30500"/>
    <cellStyle name="Normal 9 3 4 2 4" xfId="30501"/>
    <cellStyle name="Normal 9 3 4 2 4 2" xfId="30502"/>
    <cellStyle name="Normal 9 3 4 2 5" xfId="30503"/>
    <cellStyle name="Normal 9 3 4 3" xfId="30504"/>
    <cellStyle name="Normal 9 3 4 3 2" xfId="30505"/>
    <cellStyle name="Normal 9 3 4 3 2 2" xfId="30506"/>
    <cellStyle name="Normal 9 3 4 3 3" xfId="30507"/>
    <cellStyle name="Normal 9 3 4 4" xfId="30508"/>
    <cellStyle name="Normal 9 3 4 4 2" xfId="30509"/>
    <cellStyle name="Normal 9 3 4 4 2 2" xfId="30510"/>
    <cellStyle name="Normal 9 3 4 4 3" xfId="30511"/>
    <cellStyle name="Normal 9 3 4 5" xfId="30512"/>
    <cellStyle name="Normal 9 3 4 5 2" xfId="30513"/>
    <cellStyle name="Normal 9 3 4 6" xfId="30514"/>
    <cellStyle name="Normal 9 3 4 7" xfId="30515"/>
    <cellStyle name="Normal 9 3 5" xfId="18862"/>
    <cellStyle name="Normal 9 3 5 2" xfId="30516"/>
    <cellStyle name="Normal 9 3 5 2 2" xfId="30517"/>
    <cellStyle name="Normal 9 3 5 2 2 2" xfId="30518"/>
    <cellStyle name="Normal 9 3 5 2 3" xfId="30519"/>
    <cellStyle name="Normal 9 3 5 3" xfId="30520"/>
    <cellStyle name="Normal 9 3 5 3 2" xfId="30521"/>
    <cellStyle name="Normal 9 3 5 3 2 2" xfId="30522"/>
    <cellStyle name="Normal 9 3 5 3 3" xfId="30523"/>
    <cellStyle name="Normal 9 3 5 4" xfId="30524"/>
    <cellStyle name="Normal 9 3 5 4 2" xfId="30525"/>
    <cellStyle name="Normal 9 3 5 5" xfId="30526"/>
    <cellStyle name="Normal 9 3 6" xfId="18863"/>
    <cellStyle name="Normal 9 3 6 2" xfId="30527"/>
    <cellStyle name="Normal 9 3 6 2 2" xfId="30528"/>
    <cellStyle name="Normal 9 3 6 3" xfId="30529"/>
    <cellStyle name="Normal 9 3 7" xfId="18864"/>
    <cellStyle name="Normal 9 3 7 2" xfId="30530"/>
    <cellStyle name="Normal 9 3 7 2 2" xfId="30531"/>
    <cellStyle name="Normal 9 3 7 3" xfId="30532"/>
    <cellStyle name="Normal 9 3 8" xfId="18865"/>
    <cellStyle name="Normal 9 3 8 2" xfId="30533"/>
    <cellStyle name="Normal 9 3 9" xfId="18866"/>
    <cellStyle name="Normal 9 4" xfId="18867"/>
    <cellStyle name="Normal 9 4 10" xfId="18868"/>
    <cellStyle name="Normal 9 4 11" xfId="30534"/>
    <cellStyle name="Normal 9 4 2" xfId="18869"/>
    <cellStyle name="Normal 9 4 2 10" xfId="18870"/>
    <cellStyle name="Normal 9 4 2 2" xfId="18871"/>
    <cellStyle name="Normal 9 4 2 2 2" xfId="30535"/>
    <cellStyle name="Normal 9 4 2 2 2 2" xfId="30536"/>
    <cellStyle name="Normal 9 4 2 2 2 2 2" xfId="30537"/>
    <cellStyle name="Normal 9 4 2 2 2 2 2 2" xfId="30538"/>
    <cellStyle name="Normal 9 4 2 2 2 2 2 2 2" xfId="30539"/>
    <cellStyle name="Normal 9 4 2 2 2 2 2 3" xfId="30540"/>
    <cellStyle name="Normal 9 4 2 2 2 2 3" xfId="30541"/>
    <cellStyle name="Normal 9 4 2 2 2 2 3 2" xfId="30542"/>
    <cellStyle name="Normal 9 4 2 2 2 2 3 2 2" xfId="30543"/>
    <cellStyle name="Normal 9 4 2 2 2 2 3 3" xfId="30544"/>
    <cellStyle name="Normal 9 4 2 2 2 2 4" xfId="30545"/>
    <cellStyle name="Normal 9 4 2 2 2 2 4 2" xfId="30546"/>
    <cellStyle name="Normal 9 4 2 2 2 2 5" xfId="30547"/>
    <cellStyle name="Normal 9 4 2 2 2 3" xfId="30548"/>
    <cellStyle name="Normal 9 4 2 2 2 3 2" xfId="30549"/>
    <cellStyle name="Normal 9 4 2 2 2 3 2 2" xfId="30550"/>
    <cellStyle name="Normal 9 4 2 2 2 3 3" xfId="30551"/>
    <cellStyle name="Normal 9 4 2 2 2 4" xfId="30552"/>
    <cellStyle name="Normal 9 4 2 2 2 4 2" xfId="30553"/>
    <cellStyle name="Normal 9 4 2 2 2 4 2 2" xfId="30554"/>
    <cellStyle name="Normal 9 4 2 2 2 4 3" xfId="30555"/>
    <cellStyle name="Normal 9 4 2 2 2 5" xfId="30556"/>
    <cellStyle name="Normal 9 4 2 2 2 5 2" xfId="30557"/>
    <cellStyle name="Normal 9 4 2 2 2 6" xfId="30558"/>
    <cellStyle name="Normal 9 4 2 2 2 7" xfId="30559"/>
    <cellStyle name="Normal 9 4 2 2 3" xfId="30560"/>
    <cellStyle name="Normal 9 4 2 2 3 2" xfId="30561"/>
    <cellStyle name="Normal 9 4 2 2 3 2 2" xfId="30562"/>
    <cellStyle name="Normal 9 4 2 2 3 2 2 2" xfId="30563"/>
    <cellStyle name="Normal 9 4 2 2 3 2 3" xfId="30564"/>
    <cellStyle name="Normal 9 4 2 2 3 3" xfId="30565"/>
    <cellStyle name="Normal 9 4 2 2 3 3 2" xfId="30566"/>
    <cellStyle name="Normal 9 4 2 2 3 3 2 2" xfId="30567"/>
    <cellStyle name="Normal 9 4 2 2 3 3 3" xfId="30568"/>
    <cellStyle name="Normal 9 4 2 2 3 4" xfId="30569"/>
    <cellStyle name="Normal 9 4 2 2 3 4 2" xfId="30570"/>
    <cellStyle name="Normal 9 4 2 2 3 5" xfId="30571"/>
    <cellStyle name="Normal 9 4 2 2 4" xfId="30572"/>
    <cellStyle name="Normal 9 4 2 2 4 2" xfId="30573"/>
    <cellStyle name="Normal 9 4 2 2 4 2 2" xfId="30574"/>
    <cellStyle name="Normal 9 4 2 2 4 3" xfId="30575"/>
    <cellStyle name="Normal 9 4 2 2 5" xfId="30576"/>
    <cellStyle name="Normal 9 4 2 2 5 2" xfId="30577"/>
    <cellStyle name="Normal 9 4 2 2 5 2 2" xfId="30578"/>
    <cellStyle name="Normal 9 4 2 2 5 3" xfId="30579"/>
    <cellStyle name="Normal 9 4 2 2 6" xfId="30580"/>
    <cellStyle name="Normal 9 4 2 2 6 2" xfId="30581"/>
    <cellStyle name="Normal 9 4 2 2 7" xfId="30582"/>
    <cellStyle name="Normal 9 4 2 2 8" xfId="30583"/>
    <cellStyle name="Normal 9 4 2 3" xfId="18872"/>
    <cellStyle name="Normal 9 4 2 3 2" xfId="30584"/>
    <cellStyle name="Normal 9 4 2 3 2 2" xfId="30585"/>
    <cellStyle name="Normal 9 4 2 3 2 2 2" xfId="30586"/>
    <cellStyle name="Normal 9 4 2 3 2 2 2 2" xfId="30587"/>
    <cellStyle name="Normal 9 4 2 3 2 2 3" xfId="30588"/>
    <cellStyle name="Normal 9 4 2 3 2 3" xfId="30589"/>
    <cellStyle name="Normal 9 4 2 3 2 3 2" xfId="30590"/>
    <cellStyle name="Normal 9 4 2 3 2 3 2 2" xfId="30591"/>
    <cellStyle name="Normal 9 4 2 3 2 3 3" xfId="30592"/>
    <cellStyle name="Normal 9 4 2 3 2 4" xfId="30593"/>
    <cellStyle name="Normal 9 4 2 3 2 4 2" xfId="30594"/>
    <cellStyle name="Normal 9 4 2 3 2 5" xfId="30595"/>
    <cellStyle name="Normal 9 4 2 3 3" xfId="30596"/>
    <cellStyle name="Normal 9 4 2 3 3 2" xfId="30597"/>
    <cellStyle name="Normal 9 4 2 3 3 2 2" xfId="30598"/>
    <cellStyle name="Normal 9 4 2 3 3 3" xfId="30599"/>
    <cellStyle name="Normal 9 4 2 3 4" xfId="30600"/>
    <cellStyle name="Normal 9 4 2 3 4 2" xfId="30601"/>
    <cellStyle name="Normal 9 4 2 3 4 2 2" xfId="30602"/>
    <cellStyle name="Normal 9 4 2 3 4 3" xfId="30603"/>
    <cellStyle name="Normal 9 4 2 3 5" xfId="30604"/>
    <cellStyle name="Normal 9 4 2 3 5 2" xfId="30605"/>
    <cellStyle name="Normal 9 4 2 3 6" xfId="30606"/>
    <cellStyle name="Normal 9 4 2 3 7" xfId="30607"/>
    <cellStyle name="Normal 9 4 2 4" xfId="18873"/>
    <cellStyle name="Normal 9 4 2 4 2" xfId="30608"/>
    <cellStyle name="Normal 9 4 2 4 2 2" xfId="30609"/>
    <cellStyle name="Normal 9 4 2 4 2 2 2" xfId="30610"/>
    <cellStyle name="Normal 9 4 2 4 2 3" xfId="30611"/>
    <cellStyle name="Normal 9 4 2 4 3" xfId="30612"/>
    <cellStyle name="Normal 9 4 2 4 3 2" xfId="30613"/>
    <cellStyle name="Normal 9 4 2 4 3 2 2" xfId="30614"/>
    <cellStyle name="Normal 9 4 2 4 3 3" xfId="30615"/>
    <cellStyle name="Normal 9 4 2 4 4" xfId="30616"/>
    <cellStyle name="Normal 9 4 2 4 4 2" xfId="30617"/>
    <cellStyle name="Normal 9 4 2 4 5" xfId="30618"/>
    <cellStyle name="Normal 9 4 2 5" xfId="18874"/>
    <cellStyle name="Normal 9 4 2 5 2" xfId="30619"/>
    <cellStyle name="Normal 9 4 2 5 2 2" xfId="30620"/>
    <cellStyle name="Normal 9 4 2 5 3" xfId="30621"/>
    <cellStyle name="Normal 9 4 2 6" xfId="18875"/>
    <cellStyle name="Normal 9 4 2 6 2" xfId="30622"/>
    <cellStyle name="Normal 9 4 2 6 2 2" xfId="30623"/>
    <cellStyle name="Normal 9 4 2 6 3" xfId="30624"/>
    <cellStyle name="Normal 9 4 2 7" xfId="18876"/>
    <cellStyle name="Normal 9 4 2 7 2" xfId="30625"/>
    <cellStyle name="Normal 9 4 2 8" xfId="18877"/>
    <cellStyle name="Normal 9 4 2 9" xfId="18878"/>
    <cellStyle name="Normal 9 4 3" xfId="18879"/>
    <cellStyle name="Normal 9 4 3 2" xfId="30626"/>
    <cellStyle name="Normal 9 4 3 2 2" xfId="30627"/>
    <cellStyle name="Normal 9 4 3 2 2 2" xfId="30628"/>
    <cellStyle name="Normal 9 4 3 2 2 2 2" xfId="30629"/>
    <cellStyle name="Normal 9 4 3 2 2 2 2 2" xfId="30630"/>
    <cellStyle name="Normal 9 4 3 2 2 2 3" xfId="30631"/>
    <cellStyle name="Normal 9 4 3 2 2 3" xfId="30632"/>
    <cellStyle name="Normal 9 4 3 2 2 3 2" xfId="30633"/>
    <cellStyle name="Normal 9 4 3 2 2 3 2 2" xfId="30634"/>
    <cellStyle name="Normal 9 4 3 2 2 3 3" xfId="30635"/>
    <cellStyle name="Normal 9 4 3 2 2 4" xfId="30636"/>
    <cellStyle name="Normal 9 4 3 2 2 4 2" xfId="30637"/>
    <cellStyle name="Normal 9 4 3 2 2 5" xfId="30638"/>
    <cellStyle name="Normal 9 4 3 2 3" xfId="30639"/>
    <cellStyle name="Normal 9 4 3 2 3 2" xfId="30640"/>
    <cellStyle name="Normal 9 4 3 2 3 2 2" xfId="30641"/>
    <cellStyle name="Normal 9 4 3 2 3 3" xfId="30642"/>
    <cellStyle name="Normal 9 4 3 2 4" xfId="30643"/>
    <cellStyle name="Normal 9 4 3 2 4 2" xfId="30644"/>
    <cellStyle name="Normal 9 4 3 2 4 2 2" xfId="30645"/>
    <cellStyle name="Normal 9 4 3 2 4 3" xfId="30646"/>
    <cellStyle name="Normal 9 4 3 2 5" xfId="30647"/>
    <cellStyle name="Normal 9 4 3 2 5 2" xfId="30648"/>
    <cellStyle name="Normal 9 4 3 2 6" xfId="30649"/>
    <cellStyle name="Normal 9 4 3 2 7" xfId="30650"/>
    <cellStyle name="Normal 9 4 3 3" xfId="30651"/>
    <cellStyle name="Normal 9 4 3 3 2" xfId="30652"/>
    <cellStyle name="Normal 9 4 3 3 2 2" xfId="30653"/>
    <cellStyle name="Normal 9 4 3 3 2 2 2" xfId="30654"/>
    <cellStyle name="Normal 9 4 3 3 2 3" xfId="30655"/>
    <cellStyle name="Normal 9 4 3 3 3" xfId="30656"/>
    <cellStyle name="Normal 9 4 3 3 3 2" xfId="30657"/>
    <cellStyle name="Normal 9 4 3 3 3 2 2" xfId="30658"/>
    <cellStyle name="Normal 9 4 3 3 3 3" xfId="30659"/>
    <cellStyle name="Normal 9 4 3 3 4" xfId="30660"/>
    <cellStyle name="Normal 9 4 3 3 4 2" xfId="30661"/>
    <cellStyle name="Normal 9 4 3 3 5" xfId="30662"/>
    <cellStyle name="Normal 9 4 3 4" xfId="30663"/>
    <cellStyle name="Normal 9 4 3 4 2" xfId="30664"/>
    <cellStyle name="Normal 9 4 3 4 2 2" xfId="30665"/>
    <cellStyle name="Normal 9 4 3 4 3" xfId="30666"/>
    <cellStyle name="Normal 9 4 3 5" xfId="30667"/>
    <cellStyle name="Normal 9 4 3 5 2" xfId="30668"/>
    <cellStyle name="Normal 9 4 3 5 2 2" xfId="30669"/>
    <cellStyle name="Normal 9 4 3 5 3" xfId="30670"/>
    <cellStyle name="Normal 9 4 3 6" xfId="30671"/>
    <cellStyle name="Normal 9 4 3 6 2" xfId="30672"/>
    <cellStyle name="Normal 9 4 3 7" xfId="30673"/>
    <cellStyle name="Normal 9 4 3 8" xfId="30674"/>
    <cellStyle name="Normal 9 4 4" xfId="18880"/>
    <cellStyle name="Normal 9 4 4 2" xfId="30675"/>
    <cellStyle name="Normal 9 4 4 2 2" xfId="30676"/>
    <cellStyle name="Normal 9 4 4 2 2 2" xfId="30677"/>
    <cellStyle name="Normal 9 4 4 2 2 2 2" xfId="30678"/>
    <cellStyle name="Normal 9 4 4 2 2 3" xfId="30679"/>
    <cellStyle name="Normal 9 4 4 2 3" xfId="30680"/>
    <cellStyle name="Normal 9 4 4 2 3 2" xfId="30681"/>
    <cellStyle name="Normal 9 4 4 2 3 2 2" xfId="30682"/>
    <cellStyle name="Normal 9 4 4 2 3 3" xfId="30683"/>
    <cellStyle name="Normal 9 4 4 2 4" xfId="30684"/>
    <cellStyle name="Normal 9 4 4 2 4 2" xfId="30685"/>
    <cellStyle name="Normal 9 4 4 2 5" xfId="30686"/>
    <cellStyle name="Normal 9 4 4 3" xfId="30687"/>
    <cellStyle name="Normal 9 4 4 3 2" xfId="30688"/>
    <cellStyle name="Normal 9 4 4 3 2 2" xfId="30689"/>
    <cellStyle name="Normal 9 4 4 3 3" xfId="30690"/>
    <cellStyle name="Normal 9 4 4 4" xfId="30691"/>
    <cellStyle name="Normal 9 4 4 4 2" xfId="30692"/>
    <cellStyle name="Normal 9 4 4 4 2 2" xfId="30693"/>
    <cellStyle name="Normal 9 4 4 4 3" xfId="30694"/>
    <cellStyle name="Normal 9 4 4 5" xfId="30695"/>
    <cellStyle name="Normal 9 4 4 5 2" xfId="30696"/>
    <cellStyle name="Normal 9 4 4 6" xfId="30697"/>
    <cellStyle name="Normal 9 4 4 7" xfId="30698"/>
    <cellStyle name="Normal 9 4 5" xfId="18881"/>
    <cellStyle name="Normal 9 4 5 2" xfId="30699"/>
    <cellStyle name="Normal 9 4 5 2 2" xfId="30700"/>
    <cellStyle name="Normal 9 4 5 2 2 2" xfId="30701"/>
    <cellStyle name="Normal 9 4 5 2 3" xfId="30702"/>
    <cellStyle name="Normal 9 4 5 3" xfId="30703"/>
    <cellStyle name="Normal 9 4 5 3 2" xfId="30704"/>
    <cellStyle name="Normal 9 4 5 3 2 2" xfId="30705"/>
    <cellStyle name="Normal 9 4 5 3 3" xfId="30706"/>
    <cellStyle name="Normal 9 4 5 4" xfId="30707"/>
    <cellStyle name="Normal 9 4 5 4 2" xfId="30708"/>
    <cellStyle name="Normal 9 4 5 5" xfId="30709"/>
    <cellStyle name="Normal 9 4 6" xfId="18882"/>
    <cellStyle name="Normal 9 4 6 2" xfId="30710"/>
    <cellStyle name="Normal 9 4 6 2 2" xfId="30711"/>
    <cellStyle name="Normal 9 4 6 3" xfId="30712"/>
    <cellStyle name="Normal 9 4 7" xfId="18883"/>
    <cellStyle name="Normal 9 4 7 2" xfId="30713"/>
    <cellStyle name="Normal 9 4 7 2 2" xfId="30714"/>
    <cellStyle name="Normal 9 4 7 3" xfId="30715"/>
    <cellStyle name="Normal 9 4 8" xfId="18884"/>
    <cellStyle name="Normal 9 4 8 2" xfId="30716"/>
    <cellStyle name="Normal 9 4 9" xfId="18885"/>
    <cellStyle name="Normal 9 5" xfId="18886"/>
    <cellStyle name="Normal 9 5 10" xfId="18887"/>
    <cellStyle name="Normal 9 5 2" xfId="18888"/>
    <cellStyle name="Normal 9 5 2 10" xfId="18889"/>
    <cellStyle name="Normal 9 5 2 2" xfId="18890"/>
    <cellStyle name="Normal 9 5 2 2 2" xfId="30717"/>
    <cellStyle name="Normal 9 5 2 2 2 2" xfId="30718"/>
    <cellStyle name="Normal 9 5 2 2 2 2 2" xfId="30719"/>
    <cellStyle name="Normal 9 5 2 2 2 2 2 2" xfId="30720"/>
    <cellStyle name="Normal 9 5 2 2 2 2 3" xfId="30721"/>
    <cellStyle name="Normal 9 5 2 2 2 3" xfId="30722"/>
    <cellStyle name="Normal 9 5 2 2 2 3 2" xfId="30723"/>
    <cellStyle name="Normal 9 5 2 2 2 3 2 2" xfId="30724"/>
    <cellStyle name="Normal 9 5 2 2 2 3 3" xfId="30725"/>
    <cellStyle name="Normal 9 5 2 2 2 4" xfId="30726"/>
    <cellStyle name="Normal 9 5 2 2 2 4 2" xfId="30727"/>
    <cellStyle name="Normal 9 5 2 2 2 5" xfId="30728"/>
    <cellStyle name="Normal 9 5 2 2 3" xfId="30729"/>
    <cellStyle name="Normal 9 5 2 2 3 2" xfId="30730"/>
    <cellStyle name="Normal 9 5 2 2 3 2 2" xfId="30731"/>
    <cellStyle name="Normal 9 5 2 2 3 3" xfId="30732"/>
    <cellStyle name="Normal 9 5 2 2 4" xfId="30733"/>
    <cellStyle name="Normal 9 5 2 2 4 2" xfId="30734"/>
    <cellStyle name="Normal 9 5 2 2 4 2 2" xfId="30735"/>
    <cellStyle name="Normal 9 5 2 2 4 3" xfId="30736"/>
    <cellStyle name="Normal 9 5 2 2 5" xfId="30737"/>
    <cellStyle name="Normal 9 5 2 2 5 2" xfId="30738"/>
    <cellStyle name="Normal 9 5 2 2 6" xfId="30739"/>
    <cellStyle name="Normal 9 5 2 2 7" xfId="30740"/>
    <cellStyle name="Normal 9 5 2 3" xfId="18891"/>
    <cellStyle name="Normal 9 5 2 3 2" xfId="30741"/>
    <cellStyle name="Normal 9 5 2 3 2 2" xfId="30742"/>
    <cellStyle name="Normal 9 5 2 3 2 2 2" xfId="30743"/>
    <cellStyle name="Normal 9 5 2 3 2 3" xfId="30744"/>
    <cellStyle name="Normal 9 5 2 3 3" xfId="30745"/>
    <cellStyle name="Normal 9 5 2 3 3 2" xfId="30746"/>
    <cellStyle name="Normal 9 5 2 3 3 2 2" xfId="30747"/>
    <cellStyle name="Normal 9 5 2 3 3 3" xfId="30748"/>
    <cellStyle name="Normal 9 5 2 3 4" xfId="30749"/>
    <cellStyle name="Normal 9 5 2 3 4 2" xfId="30750"/>
    <cellStyle name="Normal 9 5 2 3 5" xfId="30751"/>
    <cellStyle name="Normal 9 5 2 4" xfId="18892"/>
    <cellStyle name="Normal 9 5 2 4 2" xfId="30752"/>
    <cellStyle name="Normal 9 5 2 4 2 2" xfId="30753"/>
    <cellStyle name="Normal 9 5 2 4 3" xfId="30754"/>
    <cellStyle name="Normal 9 5 2 5" xfId="18893"/>
    <cellStyle name="Normal 9 5 2 5 2" xfId="30755"/>
    <cellStyle name="Normal 9 5 2 5 2 2" xfId="30756"/>
    <cellStyle name="Normal 9 5 2 5 3" xfId="30757"/>
    <cellStyle name="Normal 9 5 2 6" xfId="18894"/>
    <cellStyle name="Normal 9 5 2 6 2" xfId="30758"/>
    <cellStyle name="Normal 9 5 2 7" xfId="18895"/>
    <cellStyle name="Normal 9 5 2 8" xfId="18896"/>
    <cellStyle name="Normal 9 5 2 9" xfId="18897"/>
    <cellStyle name="Normal 9 5 3" xfId="18898"/>
    <cellStyle name="Normal 9 5 3 2" xfId="30759"/>
    <cellStyle name="Normal 9 5 3 2 2" xfId="30760"/>
    <cellStyle name="Normal 9 5 3 2 2 2" xfId="30761"/>
    <cellStyle name="Normal 9 5 3 2 2 2 2" xfId="30762"/>
    <cellStyle name="Normal 9 5 3 2 2 3" xfId="30763"/>
    <cellStyle name="Normal 9 5 3 2 3" xfId="30764"/>
    <cellStyle name="Normal 9 5 3 2 3 2" xfId="30765"/>
    <cellStyle name="Normal 9 5 3 2 3 2 2" xfId="30766"/>
    <cellStyle name="Normal 9 5 3 2 3 3" xfId="30767"/>
    <cellStyle name="Normal 9 5 3 2 4" xfId="30768"/>
    <cellStyle name="Normal 9 5 3 2 4 2" xfId="30769"/>
    <cellStyle name="Normal 9 5 3 2 5" xfId="30770"/>
    <cellStyle name="Normal 9 5 3 3" xfId="30771"/>
    <cellStyle name="Normal 9 5 3 3 2" xfId="30772"/>
    <cellStyle name="Normal 9 5 3 3 2 2" xfId="30773"/>
    <cellStyle name="Normal 9 5 3 3 3" xfId="30774"/>
    <cellStyle name="Normal 9 5 3 4" xfId="30775"/>
    <cellStyle name="Normal 9 5 3 4 2" xfId="30776"/>
    <cellStyle name="Normal 9 5 3 4 2 2" xfId="30777"/>
    <cellStyle name="Normal 9 5 3 4 3" xfId="30778"/>
    <cellStyle name="Normal 9 5 3 5" xfId="30779"/>
    <cellStyle name="Normal 9 5 3 5 2" xfId="30780"/>
    <cellStyle name="Normal 9 5 3 6" xfId="30781"/>
    <cellStyle name="Normal 9 5 3 7" xfId="30782"/>
    <cellStyle name="Normal 9 5 4" xfId="18899"/>
    <cellStyle name="Normal 9 5 4 2" xfId="30783"/>
    <cellStyle name="Normal 9 5 4 2 2" xfId="30784"/>
    <cellStyle name="Normal 9 5 4 2 2 2" xfId="30785"/>
    <cellStyle name="Normal 9 5 4 2 3" xfId="30786"/>
    <cellStyle name="Normal 9 5 4 3" xfId="30787"/>
    <cellStyle name="Normal 9 5 4 3 2" xfId="30788"/>
    <cellStyle name="Normal 9 5 4 3 2 2" xfId="30789"/>
    <cellStyle name="Normal 9 5 4 3 3" xfId="30790"/>
    <cellStyle name="Normal 9 5 4 4" xfId="30791"/>
    <cellStyle name="Normal 9 5 4 4 2" xfId="30792"/>
    <cellStyle name="Normal 9 5 4 5" xfId="30793"/>
    <cellStyle name="Normal 9 5 5" xfId="18900"/>
    <cellStyle name="Normal 9 5 5 2" xfId="30794"/>
    <cellStyle name="Normal 9 5 5 2 2" xfId="30795"/>
    <cellStyle name="Normal 9 5 5 3" xfId="30796"/>
    <cellStyle name="Normal 9 5 6" xfId="18901"/>
    <cellStyle name="Normal 9 5 6 2" xfId="30797"/>
    <cellStyle name="Normal 9 5 6 2 2" xfId="30798"/>
    <cellStyle name="Normal 9 5 6 3" xfId="30799"/>
    <cellStyle name="Normal 9 5 7" xfId="18902"/>
    <cellStyle name="Normal 9 5 7 2" xfId="30800"/>
    <cellStyle name="Normal 9 5 8" xfId="18903"/>
    <cellStyle name="Normal 9 5 9" xfId="18904"/>
    <cellStyle name="Normal 9 6" xfId="18905"/>
    <cellStyle name="Normal 9 6 10" xfId="18906"/>
    <cellStyle name="Normal 9 6 2" xfId="18907"/>
    <cellStyle name="Normal 9 6 2 10" xfId="18908"/>
    <cellStyle name="Normal 9 6 2 2" xfId="18909"/>
    <cellStyle name="Normal 9 6 2 2 2" xfId="30801"/>
    <cellStyle name="Normal 9 6 2 2 2 2" xfId="30802"/>
    <cellStyle name="Normal 9 6 2 2 2 2 2" xfId="30803"/>
    <cellStyle name="Normal 9 6 2 2 2 3" xfId="30804"/>
    <cellStyle name="Normal 9 6 2 2 3" xfId="30805"/>
    <cellStyle name="Normal 9 6 2 2 3 2" xfId="30806"/>
    <cellStyle name="Normal 9 6 2 2 3 2 2" xfId="30807"/>
    <cellStyle name="Normal 9 6 2 2 3 3" xfId="30808"/>
    <cellStyle name="Normal 9 6 2 2 4" xfId="30809"/>
    <cellStyle name="Normal 9 6 2 2 4 2" xfId="30810"/>
    <cellStyle name="Normal 9 6 2 2 5" xfId="30811"/>
    <cellStyle name="Normal 9 6 2 3" xfId="18910"/>
    <cellStyle name="Normal 9 6 2 3 2" xfId="30812"/>
    <cellStyle name="Normal 9 6 2 3 2 2" xfId="30813"/>
    <cellStyle name="Normal 9 6 2 3 3" xfId="30814"/>
    <cellStyle name="Normal 9 6 2 4" xfId="18911"/>
    <cellStyle name="Normal 9 6 2 4 2" xfId="30815"/>
    <cellStyle name="Normal 9 6 2 4 2 2" xfId="30816"/>
    <cellStyle name="Normal 9 6 2 4 3" xfId="30817"/>
    <cellStyle name="Normal 9 6 2 5" xfId="18912"/>
    <cellStyle name="Normal 9 6 2 5 2" xfId="30818"/>
    <cellStyle name="Normal 9 6 2 6" xfId="18913"/>
    <cellStyle name="Normal 9 6 2 7" xfId="18914"/>
    <cellStyle name="Normal 9 6 2 8" xfId="18915"/>
    <cellStyle name="Normal 9 6 2 9" xfId="18916"/>
    <cellStyle name="Normal 9 6 3" xfId="18917"/>
    <cellStyle name="Normal 9 6 3 2" xfId="30819"/>
    <cellStyle name="Normal 9 6 3 2 2" xfId="30820"/>
    <cellStyle name="Normal 9 6 3 2 2 2" xfId="30821"/>
    <cellStyle name="Normal 9 6 3 2 3" xfId="30822"/>
    <cellStyle name="Normal 9 6 3 3" xfId="30823"/>
    <cellStyle name="Normal 9 6 3 3 2" xfId="30824"/>
    <cellStyle name="Normal 9 6 3 3 2 2" xfId="30825"/>
    <cellStyle name="Normal 9 6 3 3 3" xfId="30826"/>
    <cellStyle name="Normal 9 6 3 4" xfId="30827"/>
    <cellStyle name="Normal 9 6 3 4 2" xfId="30828"/>
    <cellStyle name="Normal 9 6 3 5" xfId="30829"/>
    <cellStyle name="Normal 9 6 4" xfId="18918"/>
    <cellStyle name="Normal 9 6 4 2" xfId="30830"/>
    <cellStyle name="Normal 9 6 4 2 2" xfId="30831"/>
    <cellStyle name="Normal 9 6 4 3" xfId="30832"/>
    <cellStyle name="Normal 9 6 5" xfId="18919"/>
    <cellStyle name="Normal 9 6 5 2" xfId="30833"/>
    <cellStyle name="Normal 9 6 5 2 2" xfId="30834"/>
    <cellStyle name="Normal 9 6 5 3" xfId="30835"/>
    <cellStyle name="Normal 9 6 6" xfId="18920"/>
    <cellStyle name="Normal 9 6 6 2" xfId="30836"/>
    <cellStyle name="Normal 9 6 7" xfId="18921"/>
    <cellStyle name="Normal 9 6 8" xfId="18922"/>
    <cellStyle name="Normal 9 6 9" xfId="18923"/>
    <cellStyle name="Normal 9 7" xfId="18924"/>
    <cellStyle name="Normal 9 7 10" xfId="18925"/>
    <cellStyle name="Normal 9 7 2" xfId="18926"/>
    <cellStyle name="Normal 9 7 2 10" xfId="18927"/>
    <cellStyle name="Normal 9 7 2 2" xfId="18928"/>
    <cellStyle name="Normal 9 7 2 2 2" xfId="30837"/>
    <cellStyle name="Normal 9 7 2 2 2 2" xfId="30838"/>
    <cellStyle name="Normal 9 7 2 2 3" xfId="30839"/>
    <cellStyle name="Normal 9 7 2 3" xfId="18929"/>
    <cellStyle name="Normal 9 7 2 3 2" xfId="30840"/>
    <cellStyle name="Normal 9 7 2 3 2 2" xfId="30841"/>
    <cellStyle name="Normal 9 7 2 3 3" xfId="30842"/>
    <cellStyle name="Normal 9 7 2 4" xfId="18930"/>
    <cellStyle name="Normal 9 7 2 4 2" xfId="30843"/>
    <cellStyle name="Normal 9 7 2 5" xfId="18931"/>
    <cellStyle name="Normal 9 7 2 6" xfId="18932"/>
    <cellStyle name="Normal 9 7 2 7" xfId="18933"/>
    <cellStyle name="Normal 9 7 2 8" xfId="18934"/>
    <cellStyle name="Normal 9 7 2 9" xfId="18935"/>
    <cellStyle name="Normal 9 7 3" xfId="18936"/>
    <cellStyle name="Normal 9 7 3 2" xfId="30844"/>
    <cellStyle name="Normal 9 7 3 2 2" xfId="30845"/>
    <cellStyle name="Normal 9 7 3 3" xfId="30846"/>
    <cellStyle name="Normal 9 7 4" xfId="18937"/>
    <cellStyle name="Normal 9 7 4 2" xfId="30847"/>
    <cellStyle name="Normal 9 7 4 2 2" xfId="30848"/>
    <cellStyle name="Normal 9 7 4 3" xfId="30849"/>
    <cellStyle name="Normal 9 7 5" xfId="18938"/>
    <cellStyle name="Normal 9 7 5 2" xfId="30850"/>
    <cellStyle name="Normal 9 7 6" xfId="18939"/>
    <cellStyle name="Normal 9 7 7" xfId="18940"/>
    <cellStyle name="Normal 9 7 8" xfId="18941"/>
    <cellStyle name="Normal 9 7 9" xfId="18942"/>
    <cellStyle name="Normal 9 8" xfId="18943"/>
    <cellStyle name="Normal 9 8 10" xfId="18944"/>
    <cellStyle name="Normal 9 8 2" xfId="18945"/>
    <cellStyle name="Normal 9 8 2 10" xfId="18946"/>
    <cellStyle name="Normal 9 8 2 2" xfId="18947"/>
    <cellStyle name="Normal 9 8 2 2 2" xfId="30851"/>
    <cellStyle name="Normal 9 8 2 3" xfId="18948"/>
    <cellStyle name="Normal 9 8 2 4" xfId="18949"/>
    <cellStyle name="Normal 9 8 2 5" xfId="18950"/>
    <cellStyle name="Normal 9 8 2 6" xfId="18951"/>
    <cellStyle name="Normal 9 8 2 7" xfId="18952"/>
    <cellStyle name="Normal 9 8 2 8" xfId="18953"/>
    <cellStyle name="Normal 9 8 2 9" xfId="18954"/>
    <cellStyle name="Normal 9 8 3" xfId="18955"/>
    <cellStyle name="Normal 9 8 3 2" xfId="30852"/>
    <cellStyle name="Normal 9 8 3 2 2" xfId="30853"/>
    <cellStyle name="Normal 9 8 3 3" xfId="30854"/>
    <cellStyle name="Normal 9 8 4" xfId="18956"/>
    <cellStyle name="Normal 9 8 4 2" xfId="30855"/>
    <cellStyle name="Normal 9 8 5" xfId="18957"/>
    <cellStyle name="Normal 9 8 6" xfId="18958"/>
    <cellStyle name="Normal 9 8 7" xfId="18959"/>
    <cellStyle name="Normal 9 8 8" xfId="18960"/>
    <cellStyle name="Normal 9 8 9" xfId="18961"/>
    <cellStyle name="Normal 9 9" xfId="18962"/>
    <cellStyle name="Normal 9 9 10" xfId="18963"/>
    <cellStyle name="Normal 9 9 2" xfId="18964"/>
    <cellStyle name="Normal 9 9 2 2" xfId="30856"/>
    <cellStyle name="Normal 9 9 3" xfId="18965"/>
    <cellStyle name="Normal 9 9 4" xfId="18966"/>
    <cellStyle name="Normal 9 9 5" xfId="18967"/>
    <cellStyle name="Normal 9 9 6" xfId="18968"/>
    <cellStyle name="Normal 9 9 7" xfId="18969"/>
    <cellStyle name="Normal 9 9 8" xfId="18970"/>
    <cellStyle name="Normal 9 9 9" xfId="18971"/>
    <cellStyle name="Normal 90" xfId="30857"/>
    <cellStyle name="Normal 91" xfId="30858"/>
    <cellStyle name="Normal 92" xfId="30859"/>
    <cellStyle name="Normal 93" xfId="30860"/>
    <cellStyle name="Normal 94" xfId="30861"/>
    <cellStyle name="Normal 95" xfId="30862"/>
    <cellStyle name="Normal 96" xfId="30863"/>
    <cellStyle name="Normal 97" xfId="30864"/>
    <cellStyle name="Normal 98" xfId="30865"/>
    <cellStyle name="Normal 99" xfId="30866"/>
    <cellStyle name="Normal U" xfId="30867"/>
    <cellStyle name="Normal_2007 Information Disclosure Requirements-- TC" xfId="4"/>
    <cellStyle name="Normal_AppendixB" xfId="5"/>
    <cellStyle name="Normal_AppendixB 2" xfId="62"/>
    <cellStyle name="Normal_AppendixB 3" xfId="49"/>
    <cellStyle name="Not in Use" xfId="30868"/>
    <cellStyle name="Note 10" xfId="18972"/>
    <cellStyle name="Note 11" xfId="18973"/>
    <cellStyle name="Note 12" xfId="18974"/>
    <cellStyle name="Note 13" xfId="18975"/>
    <cellStyle name="Note 14" xfId="18976"/>
    <cellStyle name="Note 15" xfId="18977"/>
    <cellStyle name="Note 16" xfId="18978"/>
    <cellStyle name="Note 16 2" xfId="18979"/>
    <cellStyle name="Note 16 3" xfId="18980"/>
    <cellStyle name="Note 17" xfId="18981"/>
    <cellStyle name="Note 18" xfId="18982"/>
    <cellStyle name="Note 19" xfId="18983"/>
    <cellStyle name="Note 2" xfId="18984"/>
    <cellStyle name="Note 2 10" xfId="18985"/>
    <cellStyle name="Note 2 10 10" xfId="30869"/>
    <cellStyle name="Note 2 10 10 2" xfId="30870"/>
    <cellStyle name="Note 2 10 11" xfId="30871"/>
    <cellStyle name="Note 2 10 2" xfId="30872"/>
    <cellStyle name="Note 2 10 2 2" xfId="30873"/>
    <cellStyle name="Note 2 10 2 2 2" xfId="30874"/>
    <cellStyle name="Note 2 10 2 2 2 2" xfId="30875"/>
    <cellStyle name="Note 2 10 2 2 2 2 2" xfId="30876"/>
    <cellStyle name="Note 2 10 2 2 2 3" xfId="30877"/>
    <cellStyle name="Note 2 10 2 2 2 3 2" xfId="30878"/>
    <cellStyle name="Note 2 10 2 2 2 4" xfId="30879"/>
    <cellStyle name="Note 2 10 2 2 3" xfId="30880"/>
    <cellStyle name="Note 2 10 2 2 3 2" xfId="30881"/>
    <cellStyle name="Note 2 10 2 2 4" xfId="30882"/>
    <cellStyle name="Note 2 10 2 2 4 2" xfId="30883"/>
    <cellStyle name="Note 2 10 2 2 5" xfId="30884"/>
    <cellStyle name="Note 2 10 2 3" xfId="30885"/>
    <cellStyle name="Note 2 10 2 3 2" xfId="30886"/>
    <cellStyle name="Note 2 10 2 3 2 2" xfId="30887"/>
    <cellStyle name="Note 2 10 2 3 2 2 2" xfId="30888"/>
    <cellStyle name="Note 2 10 2 3 2 3" xfId="30889"/>
    <cellStyle name="Note 2 10 2 3 2 3 2" xfId="30890"/>
    <cellStyle name="Note 2 10 2 3 2 4" xfId="30891"/>
    <cellStyle name="Note 2 10 2 3 3" xfId="30892"/>
    <cellStyle name="Note 2 10 2 3 3 2" xfId="30893"/>
    <cellStyle name="Note 2 10 2 3 4" xfId="30894"/>
    <cellStyle name="Note 2 10 2 3 4 2" xfId="30895"/>
    <cellStyle name="Note 2 10 2 3 5" xfId="30896"/>
    <cellStyle name="Note 2 10 2 4" xfId="30897"/>
    <cellStyle name="Note 2 10 2 4 2" xfId="30898"/>
    <cellStyle name="Note 2 10 2 4 2 2" xfId="30899"/>
    <cellStyle name="Note 2 10 2 4 3" xfId="30900"/>
    <cellStyle name="Note 2 10 2 4 3 2" xfId="30901"/>
    <cellStyle name="Note 2 10 2 4 4" xfId="30902"/>
    <cellStyle name="Note 2 10 2 5" xfId="30903"/>
    <cellStyle name="Note 2 10 2 5 2" xfId="30904"/>
    <cellStyle name="Note 2 10 2 5 2 2" xfId="30905"/>
    <cellStyle name="Note 2 10 2 5 3" xfId="30906"/>
    <cellStyle name="Note 2 10 2 5 3 2" xfId="30907"/>
    <cellStyle name="Note 2 10 2 5 4" xfId="30908"/>
    <cellStyle name="Note 2 10 2 6" xfId="30909"/>
    <cellStyle name="Note 2 10 2 6 2" xfId="30910"/>
    <cellStyle name="Note 2 10 2 6 2 2" xfId="30911"/>
    <cellStyle name="Note 2 10 2 6 3" xfId="30912"/>
    <cellStyle name="Note 2 10 2 6 3 2" xfId="30913"/>
    <cellStyle name="Note 2 10 2 6 4" xfId="30914"/>
    <cellStyle name="Note 2 10 2 7" xfId="30915"/>
    <cellStyle name="Note 2 10 2 7 2" xfId="30916"/>
    <cellStyle name="Note 2 10 2 8" xfId="30917"/>
    <cellStyle name="Note 2 10 2 8 2" xfId="30918"/>
    <cellStyle name="Note 2 10 2 9" xfId="30919"/>
    <cellStyle name="Note 2 10 3" xfId="30920"/>
    <cellStyle name="Note 2 10 3 2" xfId="30921"/>
    <cellStyle name="Note 2 10 3 2 2" xfId="30922"/>
    <cellStyle name="Note 2 10 3 2 2 2" xfId="30923"/>
    <cellStyle name="Note 2 10 3 2 2 2 2" xfId="30924"/>
    <cellStyle name="Note 2 10 3 2 2 3" xfId="30925"/>
    <cellStyle name="Note 2 10 3 2 2 3 2" xfId="30926"/>
    <cellStyle name="Note 2 10 3 2 2 4" xfId="30927"/>
    <cellStyle name="Note 2 10 3 2 3" xfId="30928"/>
    <cellStyle name="Note 2 10 3 2 3 2" xfId="30929"/>
    <cellStyle name="Note 2 10 3 2 4" xfId="30930"/>
    <cellStyle name="Note 2 10 3 2 4 2" xfId="30931"/>
    <cellStyle name="Note 2 10 3 2 5" xfId="30932"/>
    <cellStyle name="Note 2 10 3 3" xfId="30933"/>
    <cellStyle name="Note 2 10 3 3 2" xfId="30934"/>
    <cellStyle name="Note 2 10 3 3 2 2" xfId="30935"/>
    <cellStyle name="Note 2 10 3 3 2 2 2" xfId="30936"/>
    <cellStyle name="Note 2 10 3 3 2 3" xfId="30937"/>
    <cellStyle name="Note 2 10 3 3 2 3 2" xfId="30938"/>
    <cellStyle name="Note 2 10 3 3 2 4" xfId="30939"/>
    <cellStyle name="Note 2 10 3 3 3" xfId="30940"/>
    <cellStyle name="Note 2 10 3 3 3 2" xfId="30941"/>
    <cellStyle name="Note 2 10 3 3 4" xfId="30942"/>
    <cellStyle name="Note 2 10 3 3 4 2" xfId="30943"/>
    <cellStyle name="Note 2 10 3 3 5" xfId="30944"/>
    <cellStyle name="Note 2 10 3 4" xfId="30945"/>
    <cellStyle name="Note 2 10 3 4 2" xfId="30946"/>
    <cellStyle name="Note 2 10 3 4 2 2" xfId="30947"/>
    <cellStyle name="Note 2 10 3 4 3" xfId="30948"/>
    <cellStyle name="Note 2 10 3 4 3 2" xfId="30949"/>
    <cellStyle name="Note 2 10 3 4 4" xfId="30950"/>
    <cellStyle name="Note 2 10 3 5" xfId="30951"/>
    <cellStyle name="Note 2 10 3 5 2" xfId="30952"/>
    <cellStyle name="Note 2 10 3 5 2 2" xfId="30953"/>
    <cellStyle name="Note 2 10 3 5 3" xfId="30954"/>
    <cellStyle name="Note 2 10 3 5 3 2" xfId="30955"/>
    <cellStyle name="Note 2 10 3 5 4" xfId="30956"/>
    <cellStyle name="Note 2 10 3 6" xfId="30957"/>
    <cellStyle name="Note 2 10 3 6 2" xfId="30958"/>
    <cellStyle name="Note 2 10 3 6 2 2" xfId="30959"/>
    <cellStyle name="Note 2 10 3 6 3" xfId="30960"/>
    <cellStyle name="Note 2 10 3 6 3 2" xfId="30961"/>
    <cellStyle name="Note 2 10 3 6 4" xfId="30962"/>
    <cellStyle name="Note 2 10 3 7" xfId="30963"/>
    <cellStyle name="Note 2 10 3 7 2" xfId="30964"/>
    <cellStyle name="Note 2 10 3 8" xfId="30965"/>
    <cellStyle name="Note 2 10 3 8 2" xfId="30966"/>
    <cellStyle name="Note 2 10 3 9" xfId="30967"/>
    <cellStyle name="Note 2 10 4" xfId="30968"/>
    <cellStyle name="Note 2 10 4 2" xfId="30969"/>
    <cellStyle name="Note 2 10 4 2 2" xfId="30970"/>
    <cellStyle name="Note 2 10 4 2 2 2" xfId="30971"/>
    <cellStyle name="Note 2 10 4 2 3" xfId="30972"/>
    <cellStyle name="Note 2 10 4 2 3 2" xfId="30973"/>
    <cellStyle name="Note 2 10 4 2 4" xfId="30974"/>
    <cellStyle name="Note 2 10 4 3" xfId="30975"/>
    <cellStyle name="Note 2 10 4 3 2" xfId="30976"/>
    <cellStyle name="Note 2 10 4 4" xfId="30977"/>
    <cellStyle name="Note 2 10 4 4 2" xfId="30978"/>
    <cellStyle name="Note 2 10 4 5" xfId="30979"/>
    <cellStyle name="Note 2 10 5" xfId="30980"/>
    <cellStyle name="Note 2 10 5 2" xfId="30981"/>
    <cellStyle name="Note 2 10 5 2 2" xfId="30982"/>
    <cellStyle name="Note 2 10 5 2 2 2" xfId="30983"/>
    <cellStyle name="Note 2 10 5 2 3" xfId="30984"/>
    <cellStyle name="Note 2 10 5 2 3 2" xfId="30985"/>
    <cellStyle name="Note 2 10 5 2 4" xfId="30986"/>
    <cellStyle name="Note 2 10 5 3" xfId="30987"/>
    <cellStyle name="Note 2 10 5 3 2" xfId="30988"/>
    <cellStyle name="Note 2 10 5 4" xfId="30989"/>
    <cellStyle name="Note 2 10 5 4 2" xfId="30990"/>
    <cellStyle name="Note 2 10 5 5" xfId="30991"/>
    <cellStyle name="Note 2 10 6" xfId="30992"/>
    <cellStyle name="Note 2 10 6 2" xfId="30993"/>
    <cellStyle name="Note 2 10 6 2 2" xfId="30994"/>
    <cellStyle name="Note 2 10 6 3" xfId="30995"/>
    <cellStyle name="Note 2 10 6 3 2" xfId="30996"/>
    <cellStyle name="Note 2 10 6 4" xfId="30997"/>
    <cellStyle name="Note 2 10 7" xfId="30998"/>
    <cellStyle name="Note 2 10 7 2" xfId="30999"/>
    <cellStyle name="Note 2 10 7 2 2" xfId="31000"/>
    <cellStyle name="Note 2 10 7 3" xfId="31001"/>
    <cellStyle name="Note 2 10 7 3 2" xfId="31002"/>
    <cellStyle name="Note 2 10 7 4" xfId="31003"/>
    <cellStyle name="Note 2 10 8" xfId="31004"/>
    <cellStyle name="Note 2 10 8 2" xfId="31005"/>
    <cellStyle name="Note 2 10 8 2 2" xfId="31006"/>
    <cellStyle name="Note 2 10 8 3" xfId="31007"/>
    <cellStyle name="Note 2 10 8 3 2" xfId="31008"/>
    <cellStyle name="Note 2 10 8 4" xfId="31009"/>
    <cellStyle name="Note 2 10 9" xfId="31010"/>
    <cellStyle name="Note 2 10 9 2" xfId="31011"/>
    <cellStyle name="Note 2 11" xfId="18986"/>
    <cellStyle name="Note 2 11 10" xfId="31012"/>
    <cellStyle name="Note 2 11 10 2" xfId="31013"/>
    <cellStyle name="Note 2 11 11" xfId="31014"/>
    <cellStyle name="Note 2 11 2" xfId="31015"/>
    <cellStyle name="Note 2 11 2 2" xfId="31016"/>
    <cellStyle name="Note 2 11 2 2 2" xfId="31017"/>
    <cellStyle name="Note 2 11 2 2 2 2" xfId="31018"/>
    <cellStyle name="Note 2 11 2 2 2 2 2" xfId="31019"/>
    <cellStyle name="Note 2 11 2 2 2 3" xfId="31020"/>
    <cellStyle name="Note 2 11 2 2 2 3 2" xfId="31021"/>
    <cellStyle name="Note 2 11 2 2 2 4" xfId="31022"/>
    <cellStyle name="Note 2 11 2 2 3" xfId="31023"/>
    <cellStyle name="Note 2 11 2 2 3 2" xfId="31024"/>
    <cellStyle name="Note 2 11 2 2 4" xfId="31025"/>
    <cellStyle name="Note 2 11 2 2 4 2" xfId="31026"/>
    <cellStyle name="Note 2 11 2 2 5" xfId="31027"/>
    <cellStyle name="Note 2 11 2 3" xfId="31028"/>
    <cellStyle name="Note 2 11 2 3 2" xfId="31029"/>
    <cellStyle name="Note 2 11 2 3 2 2" xfId="31030"/>
    <cellStyle name="Note 2 11 2 3 2 2 2" xfId="31031"/>
    <cellStyle name="Note 2 11 2 3 2 3" xfId="31032"/>
    <cellStyle name="Note 2 11 2 3 2 3 2" xfId="31033"/>
    <cellStyle name="Note 2 11 2 3 2 4" xfId="31034"/>
    <cellStyle name="Note 2 11 2 3 3" xfId="31035"/>
    <cellStyle name="Note 2 11 2 3 3 2" xfId="31036"/>
    <cellStyle name="Note 2 11 2 3 4" xfId="31037"/>
    <cellStyle name="Note 2 11 2 3 4 2" xfId="31038"/>
    <cellStyle name="Note 2 11 2 3 5" xfId="31039"/>
    <cellStyle name="Note 2 11 2 4" xfId="31040"/>
    <cellStyle name="Note 2 11 2 4 2" xfId="31041"/>
    <cellStyle name="Note 2 11 2 4 2 2" xfId="31042"/>
    <cellStyle name="Note 2 11 2 4 3" xfId="31043"/>
    <cellStyle name="Note 2 11 2 4 3 2" xfId="31044"/>
    <cellStyle name="Note 2 11 2 4 4" xfId="31045"/>
    <cellStyle name="Note 2 11 2 5" xfId="31046"/>
    <cellStyle name="Note 2 11 2 5 2" xfId="31047"/>
    <cellStyle name="Note 2 11 2 5 2 2" xfId="31048"/>
    <cellStyle name="Note 2 11 2 5 3" xfId="31049"/>
    <cellStyle name="Note 2 11 2 5 3 2" xfId="31050"/>
    <cellStyle name="Note 2 11 2 5 4" xfId="31051"/>
    <cellStyle name="Note 2 11 2 6" xfId="31052"/>
    <cellStyle name="Note 2 11 2 6 2" xfId="31053"/>
    <cellStyle name="Note 2 11 2 6 2 2" xfId="31054"/>
    <cellStyle name="Note 2 11 2 6 3" xfId="31055"/>
    <cellStyle name="Note 2 11 2 6 3 2" xfId="31056"/>
    <cellStyle name="Note 2 11 2 6 4" xfId="31057"/>
    <cellStyle name="Note 2 11 2 7" xfId="31058"/>
    <cellStyle name="Note 2 11 2 7 2" xfId="31059"/>
    <cellStyle name="Note 2 11 2 8" xfId="31060"/>
    <cellStyle name="Note 2 11 2 8 2" xfId="31061"/>
    <cellStyle name="Note 2 11 2 9" xfId="31062"/>
    <cellStyle name="Note 2 11 3" xfId="31063"/>
    <cellStyle name="Note 2 11 3 2" xfId="31064"/>
    <cellStyle name="Note 2 11 3 2 2" xfId="31065"/>
    <cellStyle name="Note 2 11 3 2 2 2" xfId="31066"/>
    <cellStyle name="Note 2 11 3 2 2 2 2" xfId="31067"/>
    <cellStyle name="Note 2 11 3 2 2 3" xfId="31068"/>
    <cellStyle name="Note 2 11 3 2 2 3 2" xfId="31069"/>
    <cellStyle name="Note 2 11 3 2 2 4" xfId="31070"/>
    <cellStyle name="Note 2 11 3 2 3" xfId="31071"/>
    <cellStyle name="Note 2 11 3 2 3 2" xfId="31072"/>
    <cellStyle name="Note 2 11 3 2 4" xfId="31073"/>
    <cellStyle name="Note 2 11 3 2 4 2" xfId="31074"/>
    <cellStyle name="Note 2 11 3 2 5" xfId="31075"/>
    <cellStyle name="Note 2 11 3 3" xfId="31076"/>
    <cellStyle name="Note 2 11 3 3 2" xfId="31077"/>
    <cellStyle name="Note 2 11 3 3 2 2" xfId="31078"/>
    <cellStyle name="Note 2 11 3 3 2 2 2" xfId="31079"/>
    <cellStyle name="Note 2 11 3 3 2 3" xfId="31080"/>
    <cellStyle name="Note 2 11 3 3 2 3 2" xfId="31081"/>
    <cellStyle name="Note 2 11 3 3 2 4" xfId="31082"/>
    <cellStyle name="Note 2 11 3 3 3" xfId="31083"/>
    <cellStyle name="Note 2 11 3 3 3 2" xfId="31084"/>
    <cellStyle name="Note 2 11 3 3 4" xfId="31085"/>
    <cellStyle name="Note 2 11 3 3 4 2" xfId="31086"/>
    <cellStyle name="Note 2 11 3 3 5" xfId="31087"/>
    <cellStyle name="Note 2 11 3 4" xfId="31088"/>
    <cellStyle name="Note 2 11 3 4 2" xfId="31089"/>
    <cellStyle name="Note 2 11 3 4 2 2" xfId="31090"/>
    <cellStyle name="Note 2 11 3 4 3" xfId="31091"/>
    <cellStyle name="Note 2 11 3 4 3 2" xfId="31092"/>
    <cellStyle name="Note 2 11 3 4 4" xfId="31093"/>
    <cellStyle name="Note 2 11 3 5" xfId="31094"/>
    <cellStyle name="Note 2 11 3 5 2" xfId="31095"/>
    <cellStyle name="Note 2 11 3 5 2 2" xfId="31096"/>
    <cellStyle name="Note 2 11 3 5 3" xfId="31097"/>
    <cellStyle name="Note 2 11 3 5 3 2" xfId="31098"/>
    <cellStyle name="Note 2 11 3 5 4" xfId="31099"/>
    <cellStyle name="Note 2 11 3 6" xfId="31100"/>
    <cellStyle name="Note 2 11 3 6 2" xfId="31101"/>
    <cellStyle name="Note 2 11 3 6 2 2" xfId="31102"/>
    <cellStyle name="Note 2 11 3 6 3" xfId="31103"/>
    <cellStyle name="Note 2 11 3 6 3 2" xfId="31104"/>
    <cellStyle name="Note 2 11 3 6 4" xfId="31105"/>
    <cellStyle name="Note 2 11 3 7" xfId="31106"/>
    <cellStyle name="Note 2 11 3 7 2" xfId="31107"/>
    <cellStyle name="Note 2 11 3 8" xfId="31108"/>
    <cellStyle name="Note 2 11 3 8 2" xfId="31109"/>
    <cellStyle name="Note 2 11 3 9" xfId="31110"/>
    <cellStyle name="Note 2 11 4" xfId="31111"/>
    <cellStyle name="Note 2 11 4 2" xfId="31112"/>
    <cellStyle name="Note 2 11 4 2 2" xfId="31113"/>
    <cellStyle name="Note 2 11 4 2 2 2" xfId="31114"/>
    <cellStyle name="Note 2 11 4 2 3" xfId="31115"/>
    <cellStyle name="Note 2 11 4 2 3 2" xfId="31116"/>
    <cellStyle name="Note 2 11 4 2 4" xfId="31117"/>
    <cellStyle name="Note 2 11 4 3" xfId="31118"/>
    <cellStyle name="Note 2 11 4 3 2" xfId="31119"/>
    <cellStyle name="Note 2 11 4 4" xfId="31120"/>
    <cellStyle name="Note 2 11 4 4 2" xfId="31121"/>
    <cellStyle name="Note 2 11 4 5" xfId="31122"/>
    <cellStyle name="Note 2 11 5" xfId="31123"/>
    <cellStyle name="Note 2 11 5 2" xfId="31124"/>
    <cellStyle name="Note 2 11 5 2 2" xfId="31125"/>
    <cellStyle name="Note 2 11 5 2 2 2" xfId="31126"/>
    <cellStyle name="Note 2 11 5 2 3" xfId="31127"/>
    <cellStyle name="Note 2 11 5 2 3 2" xfId="31128"/>
    <cellStyle name="Note 2 11 5 2 4" xfId="31129"/>
    <cellStyle name="Note 2 11 5 3" xfId="31130"/>
    <cellStyle name="Note 2 11 5 3 2" xfId="31131"/>
    <cellStyle name="Note 2 11 5 4" xfId="31132"/>
    <cellStyle name="Note 2 11 5 4 2" xfId="31133"/>
    <cellStyle name="Note 2 11 5 5" xfId="31134"/>
    <cellStyle name="Note 2 11 6" xfId="31135"/>
    <cellStyle name="Note 2 11 6 2" xfId="31136"/>
    <cellStyle name="Note 2 11 6 2 2" xfId="31137"/>
    <cellStyle name="Note 2 11 6 3" xfId="31138"/>
    <cellStyle name="Note 2 11 6 3 2" xfId="31139"/>
    <cellStyle name="Note 2 11 6 4" xfId="31140"/>
    <cellStyle name="Note 2 11 7" xfId="31141"/>
    <cellStyle name="Note 2 11 7 2" xfId="31142"/>
    <cellStyle name="Note 2 11 7 2 2" xfId="31143"/>
    <cellStyle name="Note 2 11 7 3" xfId="31144"/>
    <cellStyle name="Note 2 11 7 3 2" xfId="31145"/>
    <cellStyle name="Note 2 11 7 4" xfId="31146"/>
    <cellStyle name="Note 2 11 8" xfId="31147"/>
    <cellStyle name="Note 2 11 8 2" xfId="31148"/>
    <cellStyle name="Note 2 11 8 2 2" xfId="31149"/>
    <cellStyle name="Note 2 11 8 3" xfId="31150"/>
    <cellStyle name="Note 2 11 8 3 2" xfId="31151"/>
    <cellStyle name="Note 2 11 8 4" xfId="31152"/>
    <cellStyle name="Note 2 11 9" xfId="31153"/>
    <cellStyle name="Note 2 11 9 2" xfId="31154"/>
    <cellStyle name="Note 2 12" xfId="18987"/>
    <cellStyle name="Note 2 12 2" xfId="31155"/>
    <cellStyle name="Note 2 12 2 2" xfId="31156"/>
    <cellStyle name="Note 2 12 2 2 2" xfId="31157"/>
    <cellStyle name="Note 2 12 2 2 2 2" xfId="31158"/>
    <cellStyle name="Note 2 12 2 2 3" xfId="31159"/>
    <cellStyle name="Note 2 12 2 2 3 2" xfId="31160"/>
    <cellStyle name="Note 2 12 2 2 4" xfId="31161"/>
    <cellStyle name="Note 2 12 2 3" xfId="31162"/>
    <cellStyle name="Note 2 12 2 3 2" xfId="31163"/>
    <cellStyle name="Note 2 12 2 4" xfId="31164"/>
    <cellStyle name="Note 2 12 2 4 2" xfId="31165"/>
    <cellStyle name="Note 2 12 2 5" xfId="31166"/>
    <cellStyle name="Note 2 12 3" xfId="31167"/>
    <cellStyle name="Note 2 12 3 2" xfId="31168"/>
    <cellStyle name="Note 2 12 3 2 2" xfId="31169"/>
    <cellStyle name="Note 2 12 3 2 2 2" xfId="31170"/>
    <cellStyle name="Note 2 12 3 2 3" xfId="31171"/>
    <cellStyle name="Note 2 12 3 2 3 2" xfId="31172"/>
    <cellStyle name="Note 2 12 3 2 4" xfId="31173"/>
    <cellStyle name="Note 2 12 3 3" xfId="31174"/>
    <cellStyle name="Note 2 12 3 3 2" xfId="31175"/>
    <cellStyle name="Note 2 12 3 4" xfId="31176"/>
    <cellStyle name="Note 2 12 3 4 2" xfId="31177"/>
    <cellStyle name="Note 2 12 3 5" xfId="31178"/>
    <cellStyle name="Note 2 12 4" xfId="31179"/>
    <cellStyle name="Note 2 12 4 2" xfId="31180"/>
    <cellStyle name="Note 2 12 4 2 2" xfId="31181"/>
    <cellStyle name="Note 2 12 4 3" xfId="31182"/>
    <cellStyle name="Note 2 12 4 3 2" xfId="31183"/>
    <cellStyle name="Note 2 12 4 4" xfId="31184"/>
    <cellStyle name="Note 2 12 5" xfId="31185"/>
    <cellStyle name="Note 2 12 5 2" xfId="31186"/>
    <cellStyle name="Note 2 12 5 2 2" xfId="31187"/>
    <cellStyle name="Note 2 12 5 3" xfId="31188"/>
    <cellStyle name="Note 2 12 5 3 2" xfId="31189"/>
    <cellStyle name="Note 2 12 5 4" xfId="31190"/>
    <cellStyle name="Note 2 12 6" xfId="31191"/>
    <cellStyle name="Note 2 12 6 2" xfId="31192"/>
    <cellStyle name="Note 2 12 6 2 2" xfId="31193"/>
    <cellStyle name="Note 2 12 6 3" xfId="31194"/>
    <cellStyle name="Note 2 12 6 3 2" xfId="31195"/>
    <cellStyle name="Note 2 12 6 4" xfId="31196"/>
    <cellStyle name="Note 2 12 7" xfId="31197"/>
    <cellStyle name="Note 2 12 7 2" xfId="31198"/>
    <cellStyle name="Note 2 12 8" xfId="31199"/>
    <cellStyle name="Note 2 12 8 2" xfId="31200"/>
    <cellStyle name="Note 2 12 9" xfId="31201"/>
    <cellStyle name="Note 2 13" xfId="31202"/>
    <cellStyle name="Note 2 13 2" xfId="31203"/>
    <cellStyle name="Note 2 13 2 2" xfId="31204"/>
    <cellStyle name="Note 2 13 2 2 2" xfId="31205"/>
    <cellStyle name="Note 2 13 2 2 2 2" xfId="31206"/>
    <cellStyle name="Note 2 13 2 2 3" xfId="31207"/>
    <cellStyle name="Note 2 13 2 2 3 2" xfId="31208"/>
    <cellStyle name="Note 2 13 2 2 4" xfId="31209"/>
    <cellStyle name="Note 2 13 2 3" xfId="31210"/>
    <cellStyle name="Note 2 13 2 3 2" xfId="31211"/>
    <cellStyle name="Note 2 13 2 4" xfId="31212"/>
    <cellStyle name="Note 2 13 2 4 2" xfId="31213"/>
    <cellStyle name="Note 2 13 2 5" xfId="31214"/>
    <cellStyle name="Note 2 13 3" xfId="31215"/>
    <cellStyle name="Note 2 13 3 2" xfId="31216"/>
    <cellStyle name="Note 2 13 3 2 2" xfId="31217"/>
    <cellStyle name="Note 2 13 3 2 2 2" xfId="31218"/>
    <cellStyle name="Note 2 13 3 2 3" xfId="31219"/>
    <cellStyle name="Note 2 13 3 2 3 2" xfId="31220"/>
    <cellStyle name="Note 2 13 3 2 4" xfId="31221"/>
    <cellStyle name="Note 2 13 3 3" xfId="31222"/>
    <cellStyle name="Note 2 13 3 3 2" xfId="31223"/>
    <cellStyle name="Note 2 13 3 4" xfId="31224"/>
    <cellStyle name="Note 2 13 3 4 2" xfId="31225"/>
    <cellStyle name="Note 2 13 3 5" xfId="31226"/>
    <cellStyle name="Note 2 13 4" xfId="31227"/>
    <cellStyle name="Note 2 13 4 2" xfId="31228"/>
    <cellStyle name="Note 2 13 4 2 2" xfId="31229"/>
    <cellStyle name="Note 2 13 4 3" xfId="31230"/>
    <cellStyle name="Note 2 13 4 3 2" xfId="31231"/>
    <cellStyle name="Note 2 13 4 4" xfId="31232"/>
    <cellStyle name="Note 2 13 5" xfId="31233"/>
    <cellStyle name="Note 2 13 5 2" xfId="31234"/>
    <cellStyle name="Note 2 13 5 2 2" xfId="31235"/>
    <cellStyle name="Note 2 13 5 3" xfId="31236"/>
    <cellStyle name="Note 2 13 5 3 2" xfId="31237"/>
    <cellStyle name="Note 2 13 5 4" xfId="31238"/>
    <cellStyle name="Note 2 13 6" xfId="31239"/>
    <cellStyle name="Note 2 13 6 2" xfId="31240"/>
    <cellStyle name="Note 2 13 6 2 2" xfId="31241"/>
    <cellStyle name="Note 2 13 6 3" xfId="31242"/>
    <cellStyle name="Note 2 13 6 3 2" xfId="31243"/>
    <cellStyle name="Note 2 13 6 4" xfId="31244"/>
    <cellStyle name="Note 2 13 7" xfId="31245"/>
    <cellStyle name="Note 2 13 7 2" xfId="31246"/>
    <cellStyle name="Note 2 13 8" xfId="31247"/>
    <cellStyle name="Note 2 13 8 2" xfId="31248"/>
    <cellStyle name="Note 2 13 9" xfId="31249"/>
    <cellStyle name="Note 2 14" xfId="31250"/>
    <cellStyle name="Note 2 14 2" xfId="31251"/>
    <cellStyle name="Note 2 14 2 2" xfId="31252"/>
    <cellStyle name="Note 2 14 2 2 2" xfId="31253"/>
    <cellStyle name="Note 2 14 2 2 2 2" xfId="31254"/>
    <cellStyle name="Note 2 14 2 2 3" xfId="31255"/>
    <cellStyle name="Note 2 14 2 2 3 2" xfId="31256"/>
    <cellStyle name="Note 2 14 2 2 4" xfId="31257"/>
    <cellStyle name="Note 2 14 2 3" xfId="31258"/>
    <cellStyle name="Note 2 14 2 3 2" xfId="31259"/>
    <cellStyle name="Note 2 14 2 4" xfId="31260"/>
    <cellStyle name="Note 2 14 2 4 2" xfId="31261"/>
    <cellStyle name="Note 2 14 2 5" xfId="31262"/>
    <cellStyle name="Note 2 14 3" xfId="31263"/>
    <cellStyle name="Note 2 14 3 2" xfId="31264"/>
    <cellStyle name="Note 2 14 3 2 2" xfId="31265"/>
    <cellStyle name="Note 2 14 3 2 2 2" xfId="31266"/>
    <cellStyle name="Note 2 14 3 2 3" xfId="31267"/>
    <cellStyle name="Note 2 14 3 2 3 2" xfId="31268"/>
    <cellStyle name="Note 2 14 3 2 4" xfId="31269"/>
    <cellStyle name="Note 2 14 3 3" xfId="31270"/>
    <cellStyle name="Note 2 14 3 3 2" xfId="31271"/>
    <cellStyle name="Note 2 14 3 4" xfId="31272"/>
    <cellStyle name="Note 2 14 3 4 2" xfId="31273"/>
    <cellStyle name="Note 2 14 3 5" xfId="31274"/>
    <cellStyle name="Note 2 14 4" xfId="31275"/>
    <cellStyle name="Note 2 14 4 2" xfId="31276"/>
    <cellStyle name="Note 2 14 4 2 2" xfId="31277"/>
    <cellStyle name="Note 2 14 4 3" xfId="31278"/>
    <cellStyle name="Note 2 14 4 3 2" xfId="31279"/>
    <cellStyle name="Note 2 14 4 4" xfId="31280"/>
    <cellStyle name="Note 2 14 5" xfId="31281"/>
    <cellStyle name="Note 2 14 5 2" xfId="31282"/>
    <cellStyle name="Note 2 14 5 2 2" xfId="31283"/>
    <cellStyle name="Note 2 14 5 3" xfId="31284"/>
    <cellStyle name="Note 2 14 5 3 2" xfId="31285"/>
    <cellStyle name="Note 2 14 5 4" xfId="31286"/>
    <cellStyle name="Note 2 14 6" xfId="31287"/>
    <cellStyle name="Note 2 14 6 2" xfId="31288"/>
    <cellStyle name="Note 2 14 6 2 2" xfId="31289"/>
    <cellStyle name="Note 2 14 6 3" xfId="31290"/>
    <cellStyle name="Note 2 14 6 3 2" xfId="31291"/>
    <cellStyle name="Note 2 14 6 4" xfId="31292"/>
    <cellStyle name="Note 2 14 7" xfId="31293"/>
    <cellStyle name="Note 2 14 7 2" xfId="31294"/>
    <cellStyle name="Note 2 14 8" xfId="31295"/>
    <cellStyle name="Note 2 14 8 2" xfId="31296"/>
    <cellStyle name="Note 2 14 9" xfId="31297"/>
    <cellStyle name="Note 2 15" xfId="31298"/>
    <cellStyle name="Note 2 15 2" xfId="31299"/>
    <cellStyle name="Note 2 15 2 2" xfId="31300"/>
    <cellStyle name="Note 2 15 2 2 2" xfId="31301"/>
    <cellStyle name="Note 2 15 2 2 2 2" xfId="31302"/>
    <cellStyle name="Note 2 15 2 2 3" xfId="31303"/>
    <cellStyle name="Note 2 15 2 2 3 2" xfId="31304"/>
    <cellStyle name="Note 2 15 2 2 4" xfId="31305"/>
    <cellStyle name="Note 2 15 2 3" xfId="31306"/>
    <cellStyle name="Note 2 15 2 3 2" xfId="31307"/>
    <cellStyle name="Note 2 15 2 4" xfId="31308"/>
    <cellStyle name="Note 2 15 2 4 2" xfId="31309"/>
    <cellStyle name="Note 2 15 2 5" xfId="31310"/>
    <cellStyle name="Note 2 15 3" xfId="31311"/>
    <cellStyle name="Note 2 15 3 2" xfId="31312"/>
    <cellStyle name="Note 2 15 3 2 2" xfId="31313"/>
    <cellStyle name="Note 2 15 3 2 2 2" xfId="31314"/>
    <cellStyle name="Note 2 15 3 2 3" xfId="31315"/>
    <cellStyle name="Note 2 15 3 2 3 2" xfId="31316"/>
    <cellStyle name="Note 2 15 3 2 4" xfId="31317"/>
    <cellStyle name="Note 2 15 3 3" xfId="31318"/>
    <cellStyle name="Note 2 15 3 3 2" xfId="31319"/>
    <cellStyle name="Note 2 15 3 4" xfId="31320"/>
    <cellStyle name="Note 2 15 3 4 2" xfId="31321"/>
    <cellStyle name="Note 2 15 3 5" xfId="31322"/>
    <cellStyle name="Note 2 15 4" xfId="31323"/>
    <cellStyle name="Note 2 15 4 2" xfId="31324"/>
    <cellStyle name="Note 2 15 4 2 2" xfId="31325"/>
    <cellStyle name="Note 2 15 4 3" xfId="31326"/>
    <cellStyle name="Note 2 15 4 3 2" xfId="31327"/>
    <cellStyle name="Note 2 15 4 4" xfId="31328"/>
    <cellStyle name="Note 2 15 5" xfId="31329"/>
    <cellStyle name="Note 2 15 5 2" xfId="31330"/>
    <cellStyle name="Note 2 15 5 2 2" xfId="31331"/>
    <cellStyle name="Note 2 15 5 3" xfId="31332"/>
    <cellStyle name="Note 2 15 5 3 2" xfId="31333"/>
    <cellStyle name="Note 2 15 5 4" xfId="31334"/>
    <cellStyle name="Note 2 15 6" xfId="31335"/>
    <cellStyle name="Note 2 15 6 2" xfId="31336"/>
    <cellStyle name="Note 2 15 6 2 2" xfId="31337"/>
    <cellStyle name="Note 2 15 6 3" xfId="31338"/>
    <cellStyle name="Note 2 15 6 3 2" xfId="31339"/>
    <cellStyle name="Note 2 15 6 4" xfId="31340"/>
    <cellStyle name="Note 2 15 7" xfId="31341"/>
    <cellStyle name="Note 2 15 7 2" xfId="31342"/>
    <cellStyle name="Note 2 15 8" xfId="31343"/>
    <cellStyle name="Note 2 15 8 2" xfId="31344"/>
    <cellStyle name="Note 2 15 9" xfId="31345"/>
    <cellStyle name="Note 2 16" xfId="31346"/>
    <cellStyle name="Note 2 16 2" xfId="31347"/>
    <cellStyle name="Note 2 16 2 2" xfId="31348"/>
    <cellStyle name="Note 2 16 2 2 2" xfId="31349"/>
    <cellStyle name="Note 2 16 2 3" xfId="31350"/>
    <cellStyle name="Note 2 16 2 3 2" xfId="31351"/>
    <cellStyle name="Note 2 16 2 4" xfId="31352"/>
    <cellStyle name="Note 2 16 3" xfId="31353"/>
    <cellStyle name="Note 2 16 3 2" xfId="31354"/>
    <cellStyle name="Note 2 16 3 2 2" xfId="31355"/>
    <cellStyle name="Note 2 16 3 3" xfId="31356"/>
    <cellStyle name="Note 2 16 3 3 2" xfId="31357"/>
    <cellStyle name="Note 2 16 3 4" xfId="31358"/>
    <cellStyle name="Note 2 16 4" xfId="31359"/>
    <cellStyle name="Note 2 16 4 2" xfId="31360"/>
    <cellStyle name="Note 2 16 5" xfId="31361"/>
    <cellStyle name="Note 2 16 5 2" xfId="31362"/>
    <cellStyle name="Note 2 16 6" xfId="31363"/>
    <cellStyle name="Note 2 17" xfId="31364"/>
    <cellStyle name="Note 2 17 2" xfId="31365"/>
    <cellStyle name="Note 2 17 2 2" xfId="31366"/>
    <cellStyle name="Note 2 17 2 2 2" xfId="31367"/>
    <cellStyle name="Note 2 17 2 3" xfId="31368"/>
    <cellStyle name="Note 2 17 2 3 2" xfId="31369"/>
    <cellStyle name="Note 2 17 2 4" xfId="31370"/>
    <cellStyle name="Note 2 17 3" xfId="31371"/>
    <cellStyle name="Note 2 17 3 2" xfId="31372"/>
    <cellStyle name="Note 2 17 3 2 2" xfId="31373"/>
    <cellStyle name="Note 2 17 3 3" xfId="31374"/>
    <cellStyle name="Note 2 17 3 3 2" xfId="31375"/>
    <cellStyle name="Note 2 17 3 4" xfId="31376"/>
    <cellStyle name="Note 2 17 4" xfId="31377"/>
    <cellStyle name="Note 2 17 4 2" xfId="31378"/>
    <cellStyle name="Note 2 17 5" xfId="31379"/>
    <cellStyle name="Note 2 17 5 2" xfId="31380"/>
    <cellStyle name="Note 2 17 6" xfId="31381"/>
    <cellStyle name="Note 2 18" xfId="31382"/>
    <cellStyle name="Note 2 18 2" xfId="31383"/>
    <cellStyle name="Note 2 18 2 2" xfId="31384"/>
    <cellStyle name="Note 2 18 3" xfId="31385"/>
    <cellStyle name="Note 2 18 3 2" xfId="31386"/>
    <cellStyle name="Note 2 18 4" xfId="31387"/>
    <cellStyle name="Note 2 19" xfId="31388"/>
    <cellStyle name="Note 2 19 2" xfId="31389"/>
    <cellStyle name="Note 2 19 2 2" xfId="31390"/>
    <cellStyle name="Note 2 19 3" xfId="31391"/>
    <cellStyle name="Note 2 19 3 2" xfId="31392"/>
    <cellStyle name="Note 2 19 4" xfId="31393"/>
    <cellStyle name="Note 2 2" xfId="18988"/>
    <cellStyle name="Note 2 2 10" xfId="31394"/>
    <cellStyle name="Note 2 2 10 2" xfId="31395"/>
    <cellStyle name="Note 2 2 11" xfId="31396"/>
    <cellStyle name="Note 2 2 12" xfId="31397"/>
    <cellStyle name="Note 2 2 2" xfId="31398"/>
    <cellStyle name="Note 2 2 2 2" xfId="31399"/>
    <cellStyle name="Note 2 2 2 2 2" xfId="31400"/>
    <cellStyle name="Note 2 2 2 2 2 2" xfId="31401"/>
    <cellStyle name="Note 2 2 2 2 2 2 2" xfId="31402"/>
    <cellStyle name="Note 2 2 2 2 2 3" xfId="31403"/>
    <cellStyle name="Note 2 2 2 2 2 3 2" xfId="31404"/>
    <cellStyle name="Note 2 2 2 2 2 4" xfId="31405"/>
    <cellStyle name="Note 2 2 2 2 3" xfId="31406"/>
    <cellStyle name="Note 2 2 2 2 3 2" xfId="31407"/>
    <cellStyle name="Note 2 2 2 2 4" xfId="31408"/>
    <cellStyle name="Note 2 2 2 2 4 2" xfId="31409"/>
    <cellStyle name="Note 2 2 2 2 5" xfId="31410"/>
    <cellStyle name="Note 2 2 2 3" xfId="31411"/>
    <cellStyle name="Note 2 2 2 3 2" xfId="31412"/>
    <cellStyle name="Note 2 2 2 3 2 2" xfId="31413"/>
    <cellStyle name="Note 2 2 2 3 2 2 2" xfId="31414"/>
    <cellStyle name="Note 2 2 2 3 2 3" xfId="31415"/>
    <cellStyle name="Note 2 2 2 3 2 3 2" xfId="31416"/>
    <cellStyle name="Note 2 2 2 3 2 4" xfId="31417"/>
    <cellStyle name="Note 2 2 2 3 3" xfId="31418"/>
    <cellStyle name="Note 2 2 2 3 3 2" xfId="31419"/>
    <cellStyle name="Note 2 2 2 3 4" xfId="31420"/>
    <cellStyle name="Note 2 2 2 3 4 2" xfId="31421"/>
    <cellStyle name="Note 2 2 2 3 5" xfId="31422"/>
    <cellStyle name="Note 2 2 2 4" xfId="31423"/>
    <cellStyle name="Note 2 2 2 4 2" xfId="31424"/>
    <cellStyle name="Note 2 2 2 4 2 2" xfId="31425"/>
    <cellStyle name="Note 2 2 2 4 3" xfId="31426"/>
    <cellStyle name="Note 2 2 2 4 3 2" xfId="31427"/>
    <cellStyle name="Note 2 2 2 4 4" xfId="31428"/>
    <cellStyle name="Note 2 2 2 5" xfId="31429"/>
    <cellStyle name="Note 2 2 2 5 2" xfId="31430"/>
    <cellStyle name="Note 2 2 2 5 2 2" xfId="31431"/>
    <cellStyle name="Note 2 2 2 5 3" xfId="31432"/>
    <cellStyle name="Note 2 2 2 5 3 2" xfId="31433"/>
    <cellStyle name="Note 2 2 2 5 4" xfId="31434"/>
    <cellStyle name="Note 2 2 2 6" xfId="31435"/>
    <cellStyle name="Note 2 2 2 6 2" xfId="31436"/>
    <cellStyle name="Note 2 2 2 6 2 2" xfId="31437"/>
    <cellStyle name="Note 2 2 2 6 3" xfId="31438"/>
    <cellStyle name="Note 2 2 2 6 3 2" xfId="31439"/>
    <cellStyle name="Note 2 2 2 6 4" xfId="31440"/>
    <cellStyle name="Note 2 2 2 7" xfId="31441"/>
    <cellStyle name="Note 2 2 2 7 2" xfId="31442"/>
    <cellStyle name="Note 2 2 2 8" xfId="31443"/>
    <cellStyle name="Note 2 2 2 8 2" xfId="31444"/>
    <cellStyle name="Note 2 2 2 9" xfId="31445"/>
    <cellStyle name="Note 2 2 3" xfId="31446"/>
    <cellStyle name="Note 2 2 3 2" xfId="31447"/>
    <cellStyle name="Note 2 2 3 2 2" xfId="31448"/>
    <cellStyle name="Note 2 2 3 2 2 2" xfId="31449"/>
    <cellStyle name="Note 2 2 3 2 2 2 2" xfId="31450"/>
    <cellStyle name="Note 2 2 3 2 2 3" xfId="31451"/>
    <cellStyle name="Note 2 2 3 2 2 3 2" xfId="31452"/>
    <cellStyle name="Note 2 2 3 2 2 4" xfId="31453"/>
    <cellStyle name="Note 2 2 3 2 3" xfId="31454"/>
    <cellStyle name="Note 2 2 3 2 3 2" xfId="31455"/>
    <cellStyle name="Note 2 2 3 2 4" xfId="31456"/>
    <cellStyle name="Note 2 2 3 2 4 2" xfId="31457"/>
    <cellStyle name="Note 2 2 3 2 5" xfId="31458"/>
    <cellStyle name="Note 2 2 3 3" xfId="31459"/>
    <cellStyle name="Note 2 2 3 3 2" xfId="31460"/>
    <cellStyle name="Note 2 2 3 3 2 2" xfId="31461"/>
    <cellStyle name="Note 2 2 3 3 2 2 2" xfId="31462"/>
    <cellStyle name="Note 2 2 3 3 2 3" xfId="31463"/>
    <cellStyle name="Note 2 2 3 3 2 3 2" xfId="31464"/>
    <cellStyle name="Note 2 2 3 3 2 4" xfId="31465"/>
    <cellStyle name="Note 2 2 3 3 3" xfId="31466"/>
    <cellStyle name="Note 2 2 3 3 3 2" xfId="31467"/>
    <cellStyle name="Note 2 2 3 3 4" xfId="31468"/>
    <cellStyle name="Note 2 2 3 3 4 2" xfId="31469"/>
    <cellStyle name="Note 2 2 3 3 5" xfId="31470"/>
    <cellStyle name="Note 2 2 3 4" xfId="31471"/>
    <cellStyle name="Note 2 2 3 4 2" xfId="31472"/>
    <cellStyle name="Note 2 2 3 4 2 2" xfId="31473"/>
    <cellStyle name="Note 2 2 3 4 3" xfId="31474"/>
    <cellStyle name="Note 2 2 3 4 3 2" xfId="31475"/>
    <cellStyle name="Note 2 2 3 4 4" xfId="31476"/>
    <cellStyle name="Note 2 2 3 5" xfId="31477"/>
    <cellStyle name="Note 2 2 3 5 2" xfId="31478"/>
    <cellStyle name="Note 2 2 3 5 2 2" xfId="31479"/>
    <cellStyle name="Note 2 2 3 5 3" xfId="31480"/>
    <cellStyle name="Note 2 2 3 5 3 2" xfId="31481"/>
    <cellStyle name="Note 2 2 3 5 4" xfId="31482"/>
    <cellStyle name="Note 2 2 3 6" xfId="31483"/>
    <cellStyle name="Note 2 2 3 6 2" xfId="31484"/>
    <cellStyle name="Note 2 2 3 6 2 2" xfId="31485"/>
    <cellStyle name="Note 2 2 3 6 3" xfId="31486"/>
    <cellStyle name="Note 2 2 3 6 3 2" xfId="31487"/>
    <cellStyle name="Note 2 2 3 6 4" xfId="31488"/>
    <cellStyle name="Note 2 2 3 7" xfId="31489"/>
    <cellStyle name="Note 2 2 3 7 2" xfId="31490"/>
    <cellStyle name="Note 2 2 3 8" xfId="31491"/>
    <cellStyle name="Note 2 2 3 8 2" xfId="31492"/>
    <cellStyle name="Note 2 2 3 9" xfId="31493"/>
    <cellStyle name="Note 2 2 4" xfId="31494"/>
    <cellStyle name="Note 2 2 4 2" xfId="31495"/>
    <cellStyle name="Note 2 2 4 2 2" xfId="31496"/>
    <cellStyle name="Note 2 2 4 2 2 2" xfId="31497"/>
    <cellStyle name="Note 2 2 4 2 3" xfId="31498"/>
    <cellStyle name="Note 2 2 4 2 3 2" xfId="31499"/>
    <cellStyle name="Note 2 2 4 2 4" xfId="31500"/>
    <cellStyle name="Note 2 2 4 3" xfId="31501"/>
    <cellStyle name="Note 2 2 4 3 2" xfId="31502"/>
    <cellStyle name="Note 2 2 4 4" xfId="31503"/>
    <cellStyle name="Note 2 2 4 4 2" xfId="31504"/>
    <cellStyle name="Note 2 2 4 5" xfId="31505"/>
    <cellStyle name="Note 2 2 5" xfId="31506"/>
    <cellStyle name="Note 2 2 5 2" xfId="31507"/>
    <cellStyle name="Note 2 2 5 2 2" xfId="31508"/>
    <cellStyle name="Note 2 2 5 2 2 2" xfId="31509"/>
    <cellStyle name="Note 2 2 5 2 3" xfId="31510"/>
    <cellStyle name="Note 2 2 5 2 3 2" xfId="31511"/>
    <cellStyle name="Note 2 2 5 2 4" xfId="31512"/>
    <cellStyle name="Note 2 2 5 3" xfId="31513"/>
    <cellStyle name="Note 2 2 5 3 2" xfId="31514"/>
    <cellStyle name="Note 2 2 5 4" xfId="31515"/>
    <cellStyle name="Note 2 2 5 4 2" xfId="31516"/>
    <cellStyle name="Note 2 2 5 5" xfId="31517"/>
    <cellStyle name="Note 2 2 6" xfId="31518"/>
    <cellStyle name="Note 2 2 6 2" xfId="31519"/>
    <cellStyle name="Note 2 2 6 2 2" xfId="31520"/>
    <cellStyle name="Note 2 2 6 3" xfId="31521"/>
    <cellStyle name="Note 2 2 6 3 2" xfId="31522"/>
    <cellStyle name="Note 2 2 6 4" xfId="31523"/>
    <cellStyle name="Note 2 2 7" xfId="31524"/>
    <cellStyle name="Note 2 2 7 2" xfId="31525"/>
    <cellStyle name="Note 2 2 7 2 2" xfId="31526"/>
    <cellStyle name="Note 2 2 7 3" xfId="31527"/>
    <cellStyle name="Note 2 2 7 3 2" xfId="31528"/>
    <cellStyle name="Note 2 2 7 4" xfId="31529"/>
    <cellStyle name="Note 2 2 8" xfId="31530"/>
    <cellStyle name="Note 2 2 8 2" xfId="31531"/>
    <cellStyle name="Note 2 2 8 2 2" xfId="31532"/>
    <cellStyle name="Note 2 2 8 3" xfId="31533"/>
    <cellStyle name="Note 2 2 8 3 2" xfId="31534"/>
    <cellStyle name="Note 2 2 8 4" xfId="31535"/>
    <cellStyle name="Note 2 2 9" xfId="31536"/>
    <cellStyle name="Note 2 2 9 2" xfId="31537"/>
    <cellStyle name="Note 2 20" xfId="31538"/>
    <cellStyle name="Note 2 20 2" xfId="31539"/>
    <cellStyle name="Note 2 20 2 2" xfId="31540"/>
    <cellStyle name="Note 2 20 3" xfId="31541"/>
    <cellStyle name="Note 2 20 3 2" xfId="31542"/>
    <cellStyle name="Note 2 20 4" xfId="31543"/>
    <cellStyle name="Note 2 21" xfId="31544"/>
    <cellStyle name="Note 2 21 2" xfId="31545"/>
    <cellStyle name="Note 2 21 2 2" xfId="31546"/>
    <cellStyle name="Note 2 21 3" xfId="31547"/>
    <cellStyle name="Note 2 21 3 2" xfId="31548"/>
    <cellStyle name="Note 2 21 4" xfId="31549"/>
    <cellStyle name="Note 2 22" xfId="31550"/>
    <cellStyle name="Note 2 22 2" xfId="31551"/>
    <cellStyle name="Note 2 22 2 2" xfId="31552"/>
    <cellStyle name="Note 2 22 3" xfId="31553"/>
    <cellStyle name="Note 2 22 3 2" xfId="31554"/>
    <cellStyle name="Note 2 22 4" xfId="31555"/>
    <cellStyle name="Note 2 23" xfId="31556"/>
    <cellStyle name="Note 2 23 2" xfId="31557"/>
    <cellStyle name="Note 2 23 2 2" xfId="31558"/>
    <cellStyle name="Note 2 23 3" xfId="31559"/>
    <cellStyle name="Note 2 23 3 2" xfId="31560"/>
    <cellStyle name="Note 2 23 4" xfId="31561"/>
    <cellStyle name="Note 2 24" xfId="31562"/>
    <cellStyle name="Note 2 24 2" xfId="31563"/>
    <cellStyle name="Note 2 24 2 2" xfId="31564"/>
    <cellStyle name="Note 2 24 3" xfId="31565"/>
    <cellStyle name="Note 2 24 3 2" xfId="31566"/>
    <cellStyle name="Note 2 24 4" xfId="31567"/>
    <cellStyle name="Note 2 25" xfId="31568"/>
    <cellStyle name="Note 2 25 2" xfId="31569"/>
    <cellStyle name="Note 2 25 2 2" xfId="31570"/>
    <cellStyle name="Note 2 25 3" xfId="31571"/>
    <cellStyle name="Note 2 25 3 2" xfId="31572"/>
    <cellStyle name="Note 2 25 4" xfId="31573"/>
    <cellStyle name="Note 2 26" xfId="31574"/>
    <cellStyle name="Note 2 26 2" xfId="31575"/>
    <cellStyle name="Note 2 26 2 2" xfId="31576"/>
    <cellStyle name="Note 2 26 3" xfId="31577"/>
    <cellStyle name="Note 2 26 3 2" xfId="31578"/>
    <cellStyle name="Note 2 26 4" xfId="31579"/>
    <cellStyle name="Note 2 27" xfId="31580"/>
    <cellStyle name="Note 2 27 2" xfId="31581"/>
    <cellStyle name="Note 2 27 2 2" xfId="31582"/>
    <cellStyle name="Note 2 27 3" xfId="31583"/>
    <cellStyle name="Note 2 27 3 2" xfId="31584"/>
    <cellStyle name="Note 2 27 4" xfId="31585"/>
    <cellStyle name="Note 2 28" xfId="31586"/>
    <cellStyle name="Note 2 28 2" xfId="31587"/>
    <cellStyle name="Note 2 28 2 2" xfId="31588"/>
    <cellStyle name="Note 2 28 3" xfId="31589"/>
    <cellStyle name="Note 2 28 3 2" xfId="31590"/>
    <cellStyle name="Note 2 28 4" xfId="31591"/>
    <cellStyle name="Note 2 29" xfId="31592"/>
    <cellStyle name="Note 2 29 2" xfId="31593"/>
    <cellStyle name="Note 2 29 2 2" xfId="31594"/>
    <cellStyle name="Note 2 29 3" xfId="31595"/>
    <cellStyle name="Note 2 29 3 2" xfId="31596"/>
    <cellStyle name="Note 2 29 4" xfId="31597"/>
    <cellStyle name="Note 2 3" xfId="18989"/>
    <cellStyle name="Note 2 3 10" xfId="31598"/>
    <cellStyle name="Note 2 3 10 2" xfId="31599"/>
    <cellStyle name="Note 2 3 11" xfId="31600"/>
    <cellStyle name="Note 2 3 11 2" xfId="31601"/>
    <cellStyle name="Note 2 3 12" xfId="31602"/>
    <cellStyle name="Note 2 3 2" xfId="31603"/>
    <cellStyle name="Note 2 3 2 2" xfId="31604"/>
    <cellStyle name="Note 2 3 2 2 2" xfId="31605"/>
    <cellStyle name="Note 2 3 2 2 2 2" xfId="31606"/>
    <cellStyle name="Note 2 3 2 2 2 2 2" xfId="31607"/>
    <cellStyle name="Note 2 3 2 2 2 3" xfId="31608"/>
    <cellStyle name="Note 2 3 2 2 2 3 2" xfId="31609"/>
    <cellStyle name="Note 2 3 2 2 2 4" xfId="31610"/>
    <cellStyle name="Note 2 3 2 2 3" xfId="31611"/>
    <cellStyle name="Note 2 3 2 2 3 2" xfId="31612"/>
    <cellStyle name="Note 2 3 2 2 4" xfId="31613"/>
    <cellStyle name="Note 2 3 2 2 4 2" xfId="31614"/>
    <cellStyle name="Note 2 3 2 2 5" xfId="31615"/>
    <cellStyle name="Note 2 3 2 3" xfId="31616"/>
    <cellStyle name="Note 2 3 2 3 2" xfId="31617"/>
    <cellStyle name="Note 2 3 2 3 2 2" xfId="31618"/>
    <cellStyle name="Note 2 3 2 3 2 2 2" xfId="31619"/>
    <cellStyle name="Note 2 3 2 3 2 3" xfId="31620"/>
    <cellStyle name="Note 2 3 2 3 2 3 2" xfId="31621"/>
    <cellStyle name="Note 2 3 2 3 2 4" xfId="31622"/>
    <cellStyle name="Note 2 3 2 3 3" xfId="31623"/>
    <cellStyle name="Note 2 3 2 3 3 2" xfId="31624"/>
    <cellStyle name="Note 2 3 2 3 4" xfId="31625"/>
    <cellStyle name="Note 2 3 2 3 4 2" xfId="31626"/>
    <cellStyle name="Note 2 3 2 3 5" xfId="31627"/>
    <cellStyle name="Note 2 3 2 4" xfId="31628"/>
    <cellStyle name="Note 2 3 2 4 2" xfId="31629"/>
    <cellStyle name="Note 2 3 2 4 2 2" xfId="31630"/>
    <cellStyle name="Note 2 3 2 4 3" xfId="31631"/>
    <cellStyle name="Note 2 3 2 4 3 2" xfId="31632"/>
    <cellStyle name="Note 2 3 2 4 4" xfId="31633"/>
    <cellStyle name="Note 2 3 2 5" xfId="31634"/>
    <cellStyle name="Note 2 3 2 5 2" xfId="31635"/>
    <cellStyle name="Note 2 3 2 5 2 2" xfId="31636"/>
    <cellStyle name="Note 2 3 2 5 3" xfId="31637"/>
    <cellStyle name="Note 2 3 2 5 3 2" xfId="31638"/>
    <cellStyle name="Note 2 3 2 5 4" xfId="31639"/>
    <cellStyle name="Note 2 3 2 6" xfId="31640"/>
    <cellStyle name="Note 2 3 2 6 2" xfId="31641"/>
    <cellStyle name="Note 2 3 2 6 2 2" xfId="31642"/>
    <cellStyle name="Note 2 3 2 6 3" xfId="31643"/>
    <cellStyle name="Note 2 3 2 6 3 2" xfId="31644"/>
    <cellStyle name="Note 2 3 2 6 4" xfId="31645"/>
    <cellStyle name="Note 2 3 2 7" xfId="31646"/>
    <cellStyle name="Note 2 3 2 7 2" xfId="31647"/>
    <cellStyle name="Note 2 3 2 8" xfId="31648"/>
    <cellStyle name="Note 2 3 2 8 2" xfId="31649"/>
    <cellStyle name="Note 2 3 2 9" xfId="31650"/>
    <cellStyle name="Note 2 3 3" xfId="31651"/>
    <cellStyle name="Note 2 3 3 2" xfId="31652"/>
    <cellStyle name="Note 2 3 3 2 2" xfId="31653"/>
    <cellStyle name="Note 2 3 3 2 2 2" xfId="31654"/>
    <cellStyle name="Note 2 3 3 2 2 2 2" xfId="31655"/>
    <cellStyle name="Note 2 3 3 2 2 3" xfId="31656"/>
    <cellStyle name="Note 2 3 3 2 2 3 2" xfId="31657"/>
    <cellStyle name="Note 2 3 3 2 2 4" xfId="31658"/>
    <cellStyle name="Note 2 3 3 2 3" xfId="31659"/>
    <cellStyle name="Note 2 3 3 2 3 2" xfId="31660"/>
    <cellStyle name="Note 2 3 3 2 4" xfId="31661"/>
    <cellStyle name="Note 2 3 3 2 4 2" xfId="31662"/>
    <cellStyle name="Note 2 3 3 2 5" xfId="31663"/>
    <cellStyle name="Note 2 3 3 3" xfId="31664"/>
    <cellStyle name="Note 2 3 3 3 2" xfId="31665"/>
    <cellStyle name="Note 2 3 3 3 2 2" xfId="31666"/>
    <cellStyle name="Note 2 3 3 3 2 2 2" xfId="31667"/>
    <cellStyle name="Note 2 3 3 3 2 3" xfId="31668"/>
    <cellStyle name="Note 2 3 3 3 2 3 2" xfId="31669"/>
    <cellStyle name="Note 2 3 3 3 2 4" xfId="31670"/>
    <cellStyle name="Note 2 3 3 3 3" xfId="31671"/>
    <cellStyle name="Note 2 3 3 3 3 2" xfId="31672"/>
    <cellStyle name="Note 2 3 3 3 4" xfId="31673"/>
    <cellStyle name="Note 2 3 3 3 4 2" xfId="31674"/>
    <cellStyle name="Note 2 3 3 3 5" xfId="31675"/>
    <cellStyle name="Note 2 3 3 4" xfId="31676"/>
    <cellStyle name="Note 2 3 3 4 2" xfId="31677"/>
    <cellStyle name="Note 2 3 3 4 2 2" xfId="31678"/>
    <cellStyle name="Note 2 3 3 4 3" xfId="31679"/>
    <cellStyle name="Note 2 3 3 4 3 2" xfId="31680"/>
    <cellStyle name="Note 2 3 3 4 4" xfId="31681"/>
    <cellStyle name="Note 2 3 3 5" xfId="31682"/>
    <cellStyle name="Note 2 3 3 5 2" xfId="31683"/>
    <cellStyle name="Note 2 3 3 5 2 2" xfId="31684"/>
    <cellStyle name="Note 2 3 3 5 3" xfId="31685"/>
    <cellStyle name="Note 2 3 3 5 3 2" xfId="31686"/>
    <cellStyle name="Note 2 3 3 5 4" xfId="31687"/>
    <cellStyle name="Note 2 3 3 6" xfId="31688"/>
    <cellStyle name="Note 2 3 3 6 2" xfId="31689"/>
    <cellStyle name="Note 2 3 3 6 2 2" xfId="31690"/>
    <cellStyle name="Note 2 3 3 6 3" xfId="31691"/>
    <cellStyle name="Note 2 3 3 6 3 2" xfId="31692"/>
    <cellStyle name="Note 2 3 3 6 4" xfId="31693"/>
    <cellStyle name="Note 2 3 3 7" xfId="31694"/>
    <cellStyle name="Note 2 3 3 7 2" xfId="31695"/>
    <cellStyle name="Note 2 3 3 8" xfId="31696"/>
    <cellStyle name="Note 2 3 3 8 2" xfId="31697"/>
    <cellStyle name="Note 2 3 3 9" xfId="31698"/>
    <cellStyle name="Note 2 3 4" xfId="31699"/>
    <cellStyle name="Note 2 3 4 2" xfId="31700"/>
    <cellStyle name="Note 2 3 4 2 2" xfId="31701"/>
    <cellStyle name="Note 2 3 4 2 2 2" xfId="31702"/>
    <cellStyle name="Note 2 3 4 2 3" xfId="31703"/>
    <cellStyle name="Note 2 3 4 2 3 2" xfId="31704"/>
    <cellStyle name="Note 2 3 4 2 4" xfId="31705"/>
    <cellStyle name="Note 2 3 4 3" xfId="31706"/>
    <cellStyle name="Note 2 3 4 3 2" xfId="31707"/>
    <cellStyle name="Note 2 3 4 4" xfId="31708"/>
    <cellStyle name="Note 2 3 4 4 2" xfId="31709"/>
    <cellStyle name="Note 2 3 4 5" xfId="31710"/>
    <cellStyle name="Note 2 3 5" xfId="31711"/>
    <cellStyle name="Note 2 3 5 2" xfId="31712"/>
    <cellStyle name="Note 2 3 5 2 2" xfId="31713"/>
    <cellStyle name="Note 2 3 5 2 2 2" xfId="31714"/>
    <cellStyle name="Note 2 3 5 2 3" xfId="31715"/>
    <cellStyle name="Note 2 3 5 2 3 2" xfId="31716"/>
    <cellStyle name="Note 2 3 5 2 4" xfId="31717"/>
    <cellStyle name="Note 2 3 5 3" xfId="31718"/>
    <cellStyle name="Note 2 3 5 3 2" xfId="31719"/>
    <cellStyle name="Note 2 3 5 4" xfId="31720"/>
    <cellStyle name="Note 2 3 5 4 2" xfId="31721"/>
    <cellStyle name="Note 2 3 5 5" xfId="31722"/>
    <cellStyle name="Note 2 3 6" xfId="31723"/>
    <cellStyle name="Note 2 3 6 2" xfId="31724"/>
    <cellStyle name="Note 2 3 6 2 2" xfId="31725"/>
    <cellStyle name="Note 2 3 6 3" xfId="31726"/>
    <cellStyle name="Note 2 3 6 3 2" xfId="31727"/>
    <cellStyle name="Note 2 3 6 4" xfId="31728"/>
    <cellStyle name="Note 2 3 7" xfId="31729"/>
    <cellStyle name="Note 2 3 7 2" xfId="31730"/>
    <cellStyle name="Note 2 3 7 2 2" xfId="31731"/>
    <cellStyle name="Note 2 3 7 3" xfId="31732"/>
    <cellStyle name="Note 2 3 7 3 2" xfId="31733"/>
    <cellStyle name="Note 2 3 7 4" xfId="31734"/>
    <cellStyle name="Note 2 3 8" xfId="31735"/>
    <cellStyle name="Note 2 3 8 2" xfId="31736"/>
    <cellStyle name="Note 2 3 8 2 2" xfId="31737"/>
    <cellStyle name="Note 2 3 8 3" xfId="31738"/>
    <cellStyle name="Note 2 3 8 3 2" xfId="31739"/>
    <cellStyle name="Note 2 3 8 4" xfId="31740"/>
    <cellStyle name="Note 2 3 9" xfId="31741"/>
    <cellStyle name="Note 2 3 9 2" xfId="31742"/>
    <cellStyle name="Note 2 30" xfId="31743"/>
    <cellStyle name="Note 2 30 2" xfId="31744"/>
    <cellStyle name="Note 2 30 2 2" xfId="31745"/>
    <cellStyle name="Note 2 30 3" xfId="31746"/>
    <cellStyle name="Note 2 30 3 2" xfId="31747"/>
    <cellStyle name="Note 2 30 4" xfId="31748"/>
    <cellStyle name="Note 2 31" xfId="31749"/>
    <cellStyle name="Note 2 31 2" xfId="31750"/>
    <cellStyle name="Note 2 31 2 2" xfId="31751"/>
    <cellStyle name="Note 2 31 3" xfId="31752"/>
    <cellStyle name="Note 2 31 3 2" xfId="31753"/>
    <cellStyle name="Note 2 31 4" xfId="31754"/>
    <cellStyle name="Note 2 32" xfId="31755"/>
    <cellStyle name="Note 2 32 2" xfId="31756"/>
    <cellStyle name="Note 2 32 2 2" xfId="31757"/>
    <cellStyle name="Note 2 32 3" xfId="31758"/>
    <cellStyle name="Note 2 32 3 2" xfId="31759"/>
    <cellStyle name="Note 2 32 4" xfId="31760"/>
    <cellStyle name="Note 2 33" xfId="31761"/>
    <cellStyle name="Note 2 33 2" xfId="31762"/>
    <cellStyle name="Note 2 33 2 2" xfId="31763"/>
    <cellStyle name="Note 2 33 3" xfId="31764"/>
    <cellStyle name="Note 2 33 3 2" xfId="31765"/>
    <cellStyle name="Note 2 33 4" xfId="31766"/>
    <cellStyle name="Note 2 34" xfId="31767"/>
    <cellStyle name="Note 2 34 2" xfId="31768"/>
    <cellStyle name="Note 2 34 2 2" xfId="31769"/>
    <cellStyle name="Note 2 34 3" xfId="31770"/>
    <cellStyle name="Note 2 34 3 2" xfId="31771"/>
    <cellStyle name="Note 2 34 4" xfId="31772"/>
    <cellStyle name="Note 2 35" xfId="31773"/>
    <cellStyle name="Note 2 35 2" xfId="31774"/>
    <cellStyle name="Note 2 35 2 2" xfId="31775"/>
    <cellStyle name="Note 2 35 3" xfId="31776"/>
    <cellStyle name="Note 2 35 3 2" xfId="31777"/>
    <cellStyle name="Note 2 35 4" xfId="31778"/>
    <cellStyle name="Note 2 36" xfId="31779"/>
    <cellStyle name="Note 2 36 2" xfId="31780"/>
    <cellStyle name="Note 2 36 2 2" xfId="31781"/>
    <cellStyle name="Note 2 36 3" xfId="31782"/>
    <cellStyle name="Note 2 36 3 2" xfId="31783"/>
    <cellStyle name="Note 2 36 4" xfId="31784"/>
    <cellStyle name="Note 2 37" xfId="31785"/>
    <cellStyle name="Note 2 37 2" xfId="31786"/>
    <cellStyle name="Note 2 38" xfId="31787"/>
    <cellStyle name="Note 2 38 2" xfId="31788"/>
    <cellStyle name="Note 2 39" xfId="31789"/>
    <cellStyle name="Note 2 39 2" xfId="31790"/>
    <cellStyle name="Note 2 4" xfId="18990"/>
    <cellStyle name="Note 2 4 10" xfId="31791"/>
    <cellStyle name="Note 2 4 10 2" xfId="31792"/>
    <cellStyle name="Note 2 4 11" xfId="31793"/>
    <cellStyle name="Note 2 4 2" xfId="31794"/>
    <cellStyle name="Note 2 4 2 2" xfId="31795"/>
    <cellStyle name="Note 2 4 2 2 2" xfId="31796"/>
    <cellStyle name="Note 2 4 2 2 2 2" xfId="31797"/>
    <cellStyle name="Note 2 4 2 2 2 2 2" xfId="31798"/>
    <cellStyle name="Note 2 4 2 2 2 3" xfId="31799"/>
    <cellStyle name="Note 2 4 2 2 2 3 2" xfId="31800"/>
    <cellStyle name="Note 2 4 2 2 2 4" xfId="31801"/>
    <cellStyle name="Note 2 4 2 2 3" xfId="31802"/>
    <cellStyle name="Note 2 4 2 2 3 2" xfId="31803"/>
    <cellStyle name="Note 2 4 2 2 4" xfId="31804"/>
    <cellStyle name="Note 2 4 2 2 4 2" xfId="31805"/>
    <cellStyle name="Note 2 4 2 2 5" xfId="31806"/>
    <cellStyle name="Note 2 4 2 3" xfId="31807"/>
    <cellStyle name="Note 2 4 2 3 2" xfId="31808"/>
    <cellStyle name="Note 2 4 2 3 2 2" xfId="31809"/>
    <cellStyle name="Note 2 4 2 3 2 2 2" xfId="31810"/>
    <cellStyle name="Note 2 4 2 3 2 3" xfId="31811"/>
    <cellStyle name="Note 2 4 2 3 2 3 2" xfId="31812"/>
    <cellStyle name="Note 2 4 2 3 2 4" xfId="31813"/>
    <cellStyle name="Note 2 4 2 3 3" xfId="31814"/>
    <cellStyle name="Note 2 4 2 3 3 2" xfId="31815"/>
    <cellStyle name="Note 2 4 2 3 4" xfId="31816"/>
    <cellStyle name="Note 2 4 2 3 4 2" xfId="31817"/>
    <cellStyle name="Note 2 4 2 3 5" xfId="31818"/>
    <cellStyle name="Note 2 4 2 4" xfId="31819"/>
    <cellStyle name="Note 2 4 2 4 2" xfId="31820"/>
    <cellStyle name="Note 2 4 2 4 2 2" xfId="31821"/>
    <cellStyle name="Note 2 4 2 4 3" xfId="31822"/>
    <cellStyle name="Note 2 4 2 4 3 2" xfId="31823"/>
    <cellStyle name="Note 2 4 2 4 4" xfId="31824"/>
    <cellStyle name="Note 2 4 2 5" xfId="31825"/>
    <cellStyle name="Note 2 4 2 5 2" xfId="31826"/>
    <cellStyle name="Note 2 4 2 5 2 2" xfId="31827"/>
    <cellStyle name="Note 2 4 2 5 3" xfId="31828"/>
    <cellStyle name="Note 2 4 2 5 3 2" xfId="31829"/>
    <cellStyle name="Note 2 4 2 5 4" xfId="31830"/>
    <cellStyle name="Note 2 4 2 6" xfId="31831"/>
    <cellStyle name="Note 2 4 2 6 2" xfId="31832"/>
    <cellStyle name="Note 2 4 2 6 2 2" xfId="31833"/>
    <cellStyle name="Note 2 4 2 6 3" xfId="31834"/>
    <cellStyle name="Note 2 4 2 6 3 2" xfId="31835"/>
    <cellStyle name="Note 2 4 2 6 4" xfId="31836"/>
    <cellStyle name="Note 2 4 2 7" xfId="31837"/>
    <cellStyle name="Note 2 4 2 7 2" xfId="31838"/>
    <cellStyle name="Note 2 4 2 8" xfId="31839"/>
    <cellStyle name="Note 2 4 2 8 2" xfId="31840"/>
    <cellStyle name="Note 2 4 2 9" xfId="31841"/>
    <cellStyle name="Note 2 4 3" xfId="31842"/>
    <cellStyle name="Note 2 4 3 2" xfId="31843"/>
    <cellStyle name="Note 2 4 3 2 2" xfId="31844"/>
    <cellStyle name="Note 2 4 3 2 2 2" xfId="31845"/>
    <cellStyle name="Note 2 4 3 2 2 2 2" xfId="31846"/>
    <cellStyle name="Note 2 4 3 2 2 3" xfId="31847"/>
    <cellStyle name="Note 2 4 3 2 2 3 2" xfId="31848"/>
    <cellStyle name="Note 2 4 3 2 2 4" xfId="31849"/>
    <cellStyle name="Note 2 4 3 2 3" xfId="31850"/>
    <cellStyle name="Note 2 4 3 2 3 2" xfId="31851"/>
    <cellStyle name="Note 2 4 3 2 4" xfId="31852"/>
    <cellStyle name="Note 2 4 3 2 4 2" xfId="31853"/>
    <cellStyle name="Note 2 4 3 2 5" xfId="31854"/>
    <cellStyle name="Note 2 4 3 3" xfId="31855"/>
    <cellStyle name="Note 2 4 3 3 2" xfId="31856"/>
    <cellStyle name="Note 2 4 3 3 2 2" xfId="31857"/>
    <cellStyle name="Note 2 4 3 3 2 2 2" xfId="31858"/>
    <cellStyle name="Note 2 4 3 3 2 3" xfId="31859"/>
    <cellStyle name="Note 2 4 3 3 2 3 2" xfId="31860"/>
    <cellStyle name="Note 2 4 3 3 2 4" xfId="31861"/>
    <cellStyle name="Note 2 4 3 3 3" xfId="31862"/>
    <cellStyle name="Note 2 4 3 3 3 2" xfId="31863"/>
    <cellStyle name="Note 2 4 3 3 4" xfId="31864"/>
    <cellStyle name="Note 2 4 3 3 4 2" xfId="31865"/>
    <cellStyle name="Note 2 4 3 3 5" xfId="31866"/>
    <cellStyle name="Note 2 4 3 4" xfId="31867"/>
    <cellStyle name="Note 2 4 3 4 2" xfId="31868"/>
    <cellStyle name="Note 2 4 3 4 2 2" xfId="31869"/>
    <cellStyle name="Note 2 4 3 4 3" xfId="31870"/>
    <cellStyle name="Note 2 4 3 4 3 2" xfId="31871"/>
    <cellStyle name="Note 2 4 3 4 4" xfId="31872"/>
    <cellStyle name="Note 2 4 3 5" xfId="31873"/>
    <cellStyle name="Note 2 4 3 5 2" xfId="31874"/>
    <cellStyle name="Note 2 4 3 5 2 2" xfId="31875"/>
    <cellStyle name="Note 2 4 3 5 3" xfId="31876"/>
    <cellStyle name="Note 2 4 3 5 3 2" xfId="31877"/>
    <cellStyle name="Note 2 4 3 5 4" xfId="31878"/>
    <cellStyle name="Note 2 4 3 6" xfId="31879"/>
    <cellStyle name="Note 2 4 3 6 2" xfId="31880"/>
    <cellStyle name="Note 2 4 3 6 2 2" xfId="31881"/>
    <cellStyle name="Note 2 4 3 6 3" xfId="31882"/>
    <cellStyle name="Note 2 4 3 6 3 2" xfId="31883"/>
    <cellStyle name="Note 2 4 3 6 4" xfId="31884"/>
    <cellStyle name="Note 2 4 3 7" xfId="31885"/>
    <cellStyle name="Note 2 4 3 7 2" xfId="31886"/>
    <cellStyle name="Note 2 4 3 8" xfId="31887"/>
    <cellStyle name="Note 2 4 3 8 2" xfId="31888"/>
    <cellStyle name="Note 2 4 3 9" xfId="31889"/>
    <cellStyle name="Note 2 4 4" xfId="31890"/>
    <cellStyle name="Note 2 4 4 2" xfId="31891"/>
    <cellStyle name="Note 2 4 4 2 2" xfId="31892"/>
    <cellStyle name="Note 2 4 4 2 2 2" xfId="31893"/>
    <cellStyle name="Note 2 4 4 2 3" xfId="31894"/>
    <cellStyle name="Note 2 4 4 2 3 2" xfId="31895"/>
    <cellStyle name="Note 2 4 4 2 4" xfId="31896"/>
    <cellStyle name="Note 2 4 4 3" xfId="31897"/>
    <cellStyle name="Note 2 4 4 3 2" xfId="31898"/>
    <cellStyle name="Note 2 4 4 4" xfId="31899"/>
    <cellStyle name="Note 2 4 4 4 2" xfId="31900"/>
    <cellStyle name="Note 2 4 4 5" xfId="31901"/>
    <cellStyle name="Note 2 4 5" xfId="31902"/>
    <cellStyle name="Note 2 4 5 2" xfId="31903"/>
    <cellStyle name="Note 2 4 5 2 2" xfId="31904"/>
    <cellStyle name="Note 2 4 5 2 2 2" xfId="31905"/>
    <cellStyle name="Note 2 4 5 2 3" xfId="31906"/>
    <cellStyle name="Note 2 4 5 2 3 2" xfId="31907"/>
    <cellStyle name="Note 2 4 5 2 4" xfId="31908"/>
    <cellStyle name="Note 2 4 5 3" xfId="31909"/>
    <cellStyle name="Note 2 4 5 3 2" xfId="31910"/>
    <cellStyle name="Note 2 4 5 4" xfId="31911"/>
    <cellStyle name="Note 2 4 5 4 2" xfId="31912"/>
    <cellStyle name="Note 2 4 5 5" xfId="31913"/>
    <cellStyle name="Note 2 4 6" xfId="31914"/>
    <cellStyle name="Note 2 4 6 2" xfId="31915"/>
    <cellStyle name="Note 2 4 6 2 2" xfId="31916"/>
    <cellStyle name="Note 2 4 6 3" xfId="31917"/>
    <cellStyle name="Note 2 4 6 3 2" xfId="31918"/>
    <cellStyle name="Note 2 4 6 4" xfId="31919"/>
    <cellStyle name="Note 2 4 7" xfId="31920"/>
    <cellStyle name="Note 2 4 7 2" xfId="31921"/>
    <cellStyle name="Note 2 4 7 2 2" xfId="31922"/>
    <cellStyle name="Note 2 4 7 3" xfId="31923"/>
    <cellStyle name="Note 2 4 7 3 2" xfId="31924"/>
    <cellStyle name="Note 2 4 7 4" xfId="31925"/>
    <cellStyle name="Note 2 4 8" xfId="31926"/>
    <cellStyle name="Note 2 4 8 2" xfId="31927"/>
    <cellStyle name="Note 2 4 8 2 2" xfId="31928"/>
    <cellStyle name="Note 2 4 8 3" xfId="31929"/>
    <cellStyle name="Note 2 4 8 3 2" xfId="31930"/>
    <cellStyle name="Note 2 4 8 4" xfId="31931"/>
    <cellStyle name="Note 2 4 9" xfId="31932"/>
    <cellStyle name="Note 2 4 9 2" xfId="31933"/>
    <cellStyle name="Note 2 40" xfId="31934"/>
    <cellStyle name="Note 2 5" xfId="18991"/>
    <cellStyle name="Note 2 5 10" xfId="31935"/>
    <cellStyle name="Note 2 5 10 2" xfId="31936"/>
    <cellStyle name="Note 2 5 11" xfId="31937"/>
    <cellStyle name="Note 2 5 2" xfId="31938"/>
    <cellStyle name="Note 2 5 2 2" xfId="31939"/>
    <cellStyle name="Note 2 5 2 2 2" xfId="31940"/>
    <cellStyle name="Note 2 5 2 2 2 2" xfId="31941"/>
    <cellStyle name="Note 2 5 2 2 2 2 2" xfId="31942"/>
    <cellStyle name="Note 2 5 2 2 2 3" xfId="31943"/>
    <cellStyle name="Note 2 5 2 2 2 3 2" xfId="31944"/>
    <cellStyle name="Note 2 5 2 2 2 4" xfId="31945"/>
    <cellStyle name="Note 2 5 2 2 3" xfId="31946"/>
    <cellStyle name="Note 2 5 2 2 3 2" xfId="31947"/>
    <cellStyle name="Note 2 5 2 2 4" xfId="31948"/>
    <cellStyle name="Note 2 5 2 2 4 2" xfId="31949"/>
    <cellStyle name="Note 2 5 2 2 5" xfId="31950"/>
    <cellStyle name="Note 2 5 2 3" xfId="31951"/>
    <cellStyle name="Note 2 5 2 3 2" xfId="31952"/>
    <cellStyle name="Note 2 5 2 3 2 2" xfId="31953"/>
    <cellStyle name="Note 2 5 2 3 2 2 2" xfId="31954"/>
    <cellStyle name="Note 2 5 2 3 2 3" xfId="31955"/>
    <cellStyle name="Note 2 5 2 3 2 3 2" xfId="31956"/>
    <cellStyle name="Note 2 5 2 3 2 4" xfId="31957"/>
    <cellStyle name="Note 2 5 2 3 3" xfId="31958"/>
    <cellStyle name="Note 2 5 2 3 3 2" xfId="31959"/>
    <cellStyle name="Note 2 5 2 3 4" xfId="31960"/>
    <cellStyle name="Note 2 5 2 3 4 2" xfId="31961"/>
    <cellStyle name="Note 2 5 2 3 5" xfId="31962"/>
    <cellStyle name="Note 2 5 2 4" xfId="31963"/>
    <cellStyle name="Note 2 5 2 4 2" xfId="31964"/>
    <cellStyle name="Note 2 5 2 4 2 2" xfId="31965"/>
    <cellStyle name="Note 2 5 2 4 3" xfId="31966"/>
    <cellStyle name="Note 2 5 2 4 3 2" xfId="31967"/>
    <cellStyle name="Note 2 5 2 4 4" xfId="31968"/>
    <cellStyle name="Note 2 5 2 5" xfId="31969"/>
    <cellStyle name="Note 2 5 2 5 2" xfId="31970"/>
    <cellStyle name="Note 2 5 2 5 2 2" xfId="31971"/>
    <cellStyle name="Note 2 5 2 5 3" xfId="31972"/>
    <cellStyle name="Note 2 5 2 5 3 2" xfId="31973"/>
    <cellStyle name="Note 2 5 2 5 4" xfId="31974"/>
    <cellStyle name="Note 2 5 2 6" xfId="31975"/>
    <cellStyle name="Note 2 5 2 6 2" xfId="31976"/>
    <cellStyle name="Note 2 5 2 6 2 2" xfId="31977"/>
    <cellStyle name="Note 2 5 2 6 3" xfId="31978"/>
    <cellStyle name="Note 2 5 2 6 3 2" xfId="31979"/>
    <cellStyle name="Note 2 5 2 6 4" xfId="31980"/>
    <cellStyle name="Note 2 5 2 7" xfId="31981"/>
    <cellStyle name="Note 2 5 2 7 2" xfId="31982"/>
    <cellStyle name="Note 2 5 2 8" xfId="31983"/>
    <cellStyle name="Note 2 5 2 8 2" xfId="31984"/>
    <cellStyle name="Note 2 5 2 9" xfId="31985"/>
    <cellStyle name="Note 2 5 3" xfId="31986"/>
    <cellStyle name="Note 2 5 3 2" xfId="31987"/>
    <cellStyle name="Note 2 5 3 2 2" xfId="31988"/>
    <cellStyle name="Note 2 5 3 2 2 2" xfId="31989"/>
    <cellStyle name="Note 2 5 3 2 2 2 2" xfId="31990"/>
    <cellStyle name="Note 2 5 3 2 2 3" xfId="31991"/>
    <cellStyle name="Note 2 5 3 2 2 3 2" xfId="31992"/>
    <cellStyle name="Note 2 5 3 2 2 4" xfId="31993"/>
    <cellStyle name="Note 2 5 3 2 3" xfId="31994"/>
    <cellStyle name="Note 2 5 3 2 3 2" xfId="31995"/>
    <cellStyle name="Note 2 5 3 2 4" xfId="31996"/>
    <cellStyle name="Note 2 5 3 2 4 2" xfId="31997"/>
    <cellStyle name="Note 2 5 3 2 5" xfId="31998"/>
    <cellStyle name="Note 2 5 3 3" xfId="31999"/>
    <cellStyle name="Note 2 5 3 3 2" xfId="32000"/>
    <cellStyle name="Note 2 5 3 3 2 2" xfId="32001"/>
    <cellStyle name="Note 2 5 3 3 2 2 2" xfId="32002"/>
    <cellStyle name="Note 2 5 3 3 2 3" xfId="32003"/>
    <cellStyle name="Note 2 5 3 3 2 3 2" xfId="32004"/>
    <cellStyle name="Note 2 5 3 3 2 4" xfId="32005"/>
    <cellStyle name="Note 2 5 3 3 3" xfId="32006"/>
    <cellStyle name="Note 2 5 3 3 3 2" xfId="32007"/>
    <cellStyle name="Note 2 5 3 3 4" xfId="32008"/>
    <cellStyle name="Note 2 5 3 3 4 2" xfId="32009"/>
    <cellStyle name="Note 2 5 3 3 5" xfId="32010"/>
    <cellStyle name="Note 2 5 3 4" xfId="32011"/>
    <cellStyle name="Note 2 5 3 4 2" xfId="32012"/>
    <cellStyle name="Note 2 5 3 4 2 2" xfId="32013"/>
    <cellStyle name="Note 2 5 3 4 3" xfId="32014"/>
    <cellStyle name="Note 2 5 3 4 3 2" xfId="32015"/>
    <cellStyle name="Note 2 5 3 4 4" xfId="32016"/>
    <cellStyle name="Note 2 5 3 5" xfId="32017"/>
    <cellStyle name="Note 2 5 3 5 2" xfId="32018"/>
    <cellStyle name="Note 2 5 3 5 2 2" xfId="32019"/>
    <cellStyle name="Note 2 5 3 5 3" xfId="32020"/>
    <cellStyle name="Note 2 5 3 5 3 2" xfId="32021"/>
    <cellStyle name="Note 2 5 3 5 4" xfId="32022"/>
    <cellStyle name="Note 2 5 3 6" xfId="32023"/>
    <cellStyle name="Note 2 5 3 6 2" xfId="32024"/>
    <cellStyle name="Note 2 5 3 6 2 2" xfId="32025"/>
    <cellStyle name="Note 2 5 3 6 3" xfId="32026"/>
    <cellStyle name="Note 2 5 3 6 3 2" xfId="32027"/>
    <cellStyle name="Note 2 5 3 6 4" xfId="32028"/>
    <cellStyle name="Note 2 5 3 7" xfId="32029"/>
    <cellStyle name="Note 2 5 3 7 2" xfId="32030"/>
    <cellStyle name="Note 2 5 3 8" xfId="32031"/>
    <cellStyle name="Note 2 5 3 8 2" xfId="32032"/>
    <cellStyle name="Note 2 5 3 9" xfId="32033"/>
    <cellStyle name="Note 2 5 4" xfId="32034"/>
    <cellStyle name="Note 2 5 4 2" xfId="32035"/>
    <cellStyle name="Note 2 5 4 2 2" xfId="32036"/>
    <cellStyle name="Note 2 5 4 2 2 2" xfId="32037"/>
    <cellStyle name="Note 2 5 4 2 3" xfId="32038"/>
    <cellStyle name="Note 2 5 4 2 3 2" xfId="32039"/>
    <cellStyle name="Note 2 5 4 2 4" xfId="32040"/>
    <cellStyle name="Note 2 5 4 3" xfId="32041"/>
    <cellStyle name="Note 2 5 4 3 2" xfId="32042"/>
    <cellStyle name="Note 2 5 4 4" xfId="32043"/>
    <cellStyle name="Note 2 5 4 4 2" xfId="32044"/>
    <cellStyle name="Note 2 5 4 5" xfId="32045"/>
    <cellStyle name="Note 2 5 5" xfId="32046"/>
    <cellStyle name="Note 2 5 5 2" xfId="32047"/>
    <cellStyle name="Note 2 5 5 2 2" xfId="32048"/>
    <cellStyle name="Note 2 5 5 2 2 2" xfId="32049"/>
    <cellStyle name="Note 2 5 5 2 3" xfId="32050"/>
    <cellStyle name="Note 2 5 5 2 3 2" xfId="32051"/>
    <cellStyle name="Note 2 5 5 2 4" xfId="32052"/>
    <cellStyle name="Note 2 5 5 3" xfId="32053"/>
    <cellStyle name="Note 2 5 5 3 2" xfId="32054"/>
    <cellStyle name="Note 2 5 5 4" xfId="32055"/>
    <cellStyle name="Note 2 5 5 4 2" xfId="32056"/>
    <cellStyle name="Note 2 5 5 5" xfId="32057"/>
    <cellStyle name="Note 2 5 6" xfId="32058"/>
    <cellStyle name="Note 2 5 6 2" xfId="32059"/>
    <cellStyle name="Note 2 5 6 2 2" xfId="32060"/>
    <cellStyle name="Note 2 5 6 3" xfId="32061"/>
    <cellStyle name="Note 2 5 6 3 2" xfId="32062"/>
    <cellStyle name="Note 2 5 6 4" xfId="32063"/>
    <cellStyle name="Note 2 5 7" xfId="32064"/>
    <cellStyle name="Note 2 5 7 2" xfId="32065"/>
    <cellStyle name="Note 2 5 7 2 2" xfId="32066"/>
    <cellStyle name="Note 2 5 7 3" xfId="32067"/>
    <cellStyle name="Note 2 5 7 3 2" xfId="32068"/>
    <cellStyle name="Note 2 5 7 4" xfId="32069"/>
    <cellStyle name="Note 2 5 8" xfId="32070"/>
    <cellStyle name="Note 2 5 8 2" xfId="32071"/>
    <cellStyle name="Note 2 5 8 2 2" xfId="32072"/>
    <cellStyle name="Note 2 5 8 3" xfId="32073"/>
    <cellStyle name="Note 2 5 8 3 2" xfId="32074"/>
    <cellStyle name="Note 2 5 8 4" xfId="32075"/>
    <cellStyle name="Note 2 5 9" xfId="32076"/>
    <cellStyle name="Note 2 5 9 2" xfId="32077"/>
    <cellStyle name="Note 2 6" xfId="18992"/>
    <cellStyle name="Note 2 6 10" xfId="32078"/>
    <cellStyle name="Note 2 6 10 2" xfId="32079"/>
    <cellStyle name="Note 2 6 11" xfId="32080"/>
    <cellStyle name="Note 2 6 2" xfId="32081"/>
    <cellStyle name="Note 2 6 2 2" xfId="32082"/>
    <cellStyle name="Note 2 6 2 2 2" xfId="32083"/>
    <cellStyle name="Note 2 6 2 2 2 2" xfId="32084"/>
    <cellStyle name="Note 2 6 2 2 2 2 2" xfId="32085"/>
    <cellStyle name="Note 2 6 2 2 2 3" xfId="32086"/>
    <cellStyle name="Note 2 6 2 2 2 3 2" xfId="32087"/>
    <cellStyle name="Note 2 6 2 2 2 4" xfId="32088"/>
    <cellStyle name="Note 2 6 2 2 3" xfId="32089"/>
    <cellStyle name="Note 2 6 2 2 3 2" xfId="32090"/>
    <cellStyle name="Note 2 6 2 2 4" xfId="32091"/>
    <cellStyle name="Note 2 6 2 2 4 2" xfId="32092"/>
    <cellStyle name="Note 2 6 2 2 5" xfId="32093"/>
    <cellStyle name="Note 2 6 2 3" xfId="32094"/>
    <cellStyle name="Note 2 6 2 3 2" xfId="32095"/>
    <cellStyle name="Note 2 6 2 3 2 2" xfId="32096"/>
    <cellStyle name="Note 2 6 2 3 2 2 2" xfId="32097"/>
    <cellStyle name="Note 2 6 2 3 2 3" xfId="32098"/>
    <cellStyle name="Note 2 6 2 3 2 3 2" xfId="32099"/>
    <cellStyle name="Note 2 6 2 3 2 4" xfId="32100"/>
    <cellStyle name="Note 2 6 2 3 3" xfId="32101"/>
    <cellStyle name="Note 2 6 2 3 3 2" xfId="32102"/>
    <cellStyle name="Note 2 6 2 3 4" xfId="32103"/>
    <cellStyle name="Note 2 6 2 3 4 2" xfId="32104"/>
    <cellStyle name="Note 2 6 2 3 5" xfId="32105"/>
    <cellStyle name="Note 2 6 2 4" xfId="32106"/>
    <cellStyle name="Note 2 6 2 4 2" xfId="32107"/>
    <cellStyle name="Note 2 6 2 4 2 2" xfId="32108"/>
    <cellStyle name="Note 2 6 2 4 3" xfId="32109"/>
    <cellStyle name="Note 2 6 2 4 3 2" xfId="32110"/>
    <cellStyle name="Note 2 6 2 4 4" xfId="32111"/>
    <cellStyle name="Note 2 6 2 5" xfId="32112"/>
    <cellStyle name="Note 2 6 2 5 2" xfId="32113"/>
    <cellStyle name="Note 2 6 2 5 2 2" xfId="32114"/>
    <cellStyle name="Note 2 6 2 5 3" xfId="32115"/>
    <cellStyle name="Note 2 6 2 5 3 2" xfId="32116"/>
    <cellStyle name="Note 2 6 2 5 4" xfId="32117"/>
    <cellStyle name="Note 2 6 2 6" xfId="32118"/>
    <cellStyle name="Note 2 6 2 6 2" xfId="32119"/>
    <cellStyle name="Note 2 6 2 6 2 2" xfId="32120"/>
    <cellStyle name="Note 2 6 2 6 3" xfId="32121"/>
    <cellStyle name="Note 2 6 2 6 3 2" xfId="32122"/>
    <cellStyle name="Note 2 6 2 6 4" xfId="32123"/>
    <cellStyle name="Note 2 6 2 7" xfId="32124"/>
    <cellStyle name="Note 2 6 2 7 2" xfId="32125"/>
    <cellStyle name="Note 2 6 2 8" xfId="32126"/>
    <cellStyle name="Note 2 6 2 8 2" xfId="32127"/>
    <cellStyle name="Note 2 6 2 9" xfId="32128"/>
    <cellStyle name="Note 2 6 3" xfId="32129"/>
    <cellStyle name="Note 2 6 3 2" xfId="32130"/>
    <cellStyle name="Note 2 6 3 2 2" xfId="32131"/>
    <cellStyle name="Note 2 6 3 2 2 2" xfId="32132"/>
    <cellStyle name="Note 2 6 3 2 2 2 2" xfId="32133"/>
    <cellStyle name="Note 2 6 3 2 2 3" xfId="32134"/>
    <cellStyle name="Note 2 6 3 2 2 3 2" xfId="32135"/>
    <cellStyle name="Note 2 6 3 2 2 4" xfId="32136"/>
    <cellStyle name="Note 2 6 3 2 3" xfId="32137"/>
    <cellStyle name="Note 2 6 3 2 3 2" xfId="32138"/>
    <cellStyle name="Note 2 6 3 2 4" xfId="32139"/>
    <cellStyle name="Note 2 6 3 2 4 2" xfId="32140"/>
    <cellStyle name="Note 2 6 3 2 5" xfId="32141"/>
    <cellStyle name="Note 2 6 3 3" xfId="32142"/>
    <cellStyle name="Note 2 6 3 3 2" xfId="32143"/>
    <cellStyle name="Note 2 6 3 3 2 2" xfId="32144"/>
    <cellStyle name="Note 2 6 3 3 2 2 2" xfId="32145"/>
    <cellStyle name="Note 2 6 3 3 2 3" xfId="32146"/>
    <cellStyle name="Note 2 6 3 3 2 3 2" xfId="32147"/>
    <cellStyle name="Note 2 6 3 3 2 4" xfId="32148"/>
    <cellStyle name="Note 2 6 3 3 3" xfId="32149"/>
    <cellStyle name="Note 2 6 3 3 3 2" xfId="32150"/>
    <cellStyle name="Note 2 6 3 3 4" xfId="32151"/>
    <cellStyle name="Note 2 6 3 3 4 2" xfId="32152"/>
    <cellStyle name="Note 2 6 3 3 5" xfId="32153"/>
    <cellStyle name="Note 2 6 3 4" xfId="32154"/>
    <cellStyle name="Note 2 6 3 4 2" xfId="32155"/>
    <cellStyle name="Note 2 6 3 4 2 2" xfId="32156"/>
    <cellStyle name="Note 2 6 3 4 3" xfId="32157"/>
    <cellStyle name="Note 2 6 3 4 3 2" xfId="32158"/>
    <cellStyle name="Note 2 6 3 4 4" xfId="32159"/>
    <cellStyle name="Note 2 6 3 5" xfId="32160"/>
    <cellStyle name="Note 2 6 3 5 2" xfId="32161"/>
    <cellStyle name="Note 2 6 3 5 2 2" xfId="32162"/>
    <cellStyle name="Note 2 6 3 5 3" xfId="32163"/>
    <cellStyle name="Note 2 6 3 5 3 2" xfId="32164"/>
    <cellStyle name="Note 2 6 3 5 4" xfId="32165"/>
    <cellStyle name="Note 2 6 3 6" xfId="32166"/>
    <cellStyle name="Note 2 6 3 6 2" xfId="32167"/>
    <cellStyle name="Note 2 6 3 6 2 2" xfId="32168"/>
    <cellStyle name="Note 2 6 3 6 3" xfId="32169"/>
    <cellStyle name="Note 2 6 3 6 3 2" xfId="32170"/>
    <cellStyle name="Note 2 6 3 6 4" xfId="32171"/>
    <cellStyle name="Note 2 6 3 7" xfId="32172"/>
    <cellStyle name="Note 2 6 3 7 2" xfId="32173"/>
    <cellStyle name="Note 2 6 3 8" xfId="32174"/>
    <cellStyle name="Note 2 6 3 8 2" xfId="32175"/>
    <cellStyle name="Note 2 6 3 9" xfId="32176"/>
    <cellStyle name="Note 2 6 4" xfId="32177"/>
    <cellStyle name="Note 2 6 4 2" xfId="32178"/>
    <cellStyle name="Note 2 6 4 2 2" xfId="32179"/>
    <cellStyle name="Note 2 6 4 2 2 2" xfId="32180"/>
    <cellStyle name="Note 2 6 4 2 3" xfId="32181"/>
    <cellStyle name="Note 2 6 4 2 3 2" xfId="32182"/>
    <cellStyle name="Note 2 6 4 2 4" xfId="32183"/>
    <cellStyle name="Note 2 6 4 3" xfId="32184"/>
    <cellStyle name="Note 2 6 4 3 2" xfId="32185"/>
    <cellStyle name="Note 2 6 4 4" xfId="32186"/>
    <cellStyle name="Note 2 6 4 4 2" xfId="32187"/>
    <cellStyle name="Note 2 6 4 5" xfId="32188"/>
    <cellStyle name="Note 2 6 5" xfId="32189"/>
    <cellStyle name="Note 2 6 5 2" xfId="32190"/>
    <cellStyle name="Note 2 6 5 2 2" xfId="32191"/>
    <cellStyle name="Note 2 6 5 2 2 2" xfId="32192"/>
    <cellStyle name="Note 2 6 5 2 3" xfId="32193"/>
    <cellStyle name="Note 2 6 5 2 3 2" xfId="32194"/>
    <cellStyle name="Note 2 6 5 2 4" xfId="32195"/>
    <cellStyle name="Note 2 6 5 3" xfId="32196"/>
    <cellStyle name="Note 2 6 5 3 2" xfId="32197"/>
    <cellStyle name="Note 2 6 5 4" xfId="32198"/>
    <cellStyle name="Note 2 6 5 4 2" xfId="32199"/>
    <cellStyle name="Note 2 6 5 5" xfId="32200"/>
    <cellStyle name="Note 2 6 6" xfId="32201"/>
    <cellStyle name="Note 2 6 6 2" xfId="32202"/>
    <cellStyle name="Note 2 6 6 2 2" xfId="32203"/>
    <cellStyle name="Note 2 6 6 3" xfId="32204"/>
    <cellStyle name="Note 2 6 6 3 2" xfId="32205"/>
    <cellStyle name="Note 2 6 6 4" xfId="32206"/>
    <cellStyle name="Note 2 6 7" xfId="32207"/>
    <cellStyle name="Note 2 6 7 2" xfId="32208"/>
    <cellStyle name="Note 2 6 7 2 2" xfId="32209"/>
    <cellStyle name="Note 2 6 7 3" xfId="32210"/>
    <cellStyle name="Note 2 6 7 3 2" xfId="32211"/>
    <cellStyle name="Note 2 6 7 4" xfId="32212"/>
    <cellStyle name="Note 2 6 8" xfId="32213"/>
    <cellStyle name="Note 2 6 8 2" xfId="32214"/>
    <cellStyle name="Note 2 6 8 2 2" xfId="32215"/>
    <cellStyle name="Note 2 6 8 3" xfId="32216"/>
    <cellStyle name="Note 2 6 8 3 2" xfId="32217"/>
    <cellStyle name="Note 2 6 8 4" xfId="32218"/>
    <cellStyle name="Note 2 6 9" xfId="32219"/>
    <cellStyle name="Note 2 6 9 2" xfId="32220"/>
    <cellStyle name="Note 2 7" xfId="18993"/>
    <cellStyle name="Note 2 7 10" xfId="32221"/>
    <cellStyle name="Note 2 7 10 2" xfId="32222"/>
    <cellStyle name="Note 2 7 11" xfId="32223"/>
    <cellStyle name="Note 2 7 2" xfId="32224"/>
    <cellStyle name="Note 2 7 2 2" xfId="32225"/>
    <cellStyle name="Note 2 7 2 2 2" xfId="32226"/>
    <cellStyle name="Note 2 7 2 2 2 2" xfId="32227"/>
    <cellStyle name="Note 2 7 2 2 2 2 2" xfId="32228"/>
    <cellStyle name="Note 2 7 2 2 2 3" xfId="32229"/>
    <cellStyle name="Note 2 7 2 2 2 3 2" xfId="32230"/>
    <cellStyle name="Note 2 7 2 2 2 4" xfId="32231"/>
    <cellStyle name="Note 2 7 2 2 3" xfId="32232"/>
    <cellStyle name="Note 2 7 2 2 3 2" xfId="32233"/>
    <cellStyle name="Note 2 7 2 2 4" xfId="32234"/>
    <cellStyle name="Note 2 7 2 2 4 2" xfId="32235"/>
    <cellStyle name="Note 2 7 2 2 5" xfId="32236"/>
    <cellStyle name="Note 2 7 2 3" xfId="32237"/>
    <cellStyle name="Note 2 7 2 3 2" xfId="32238"/>
    <cellStyle name="Note 2 7 2 3 2 2" xfId="32239"/>
    <cellStyle name="Note 2 7 2 3 2 2 2" xfId="32240"/>
    <cellStyle name="Note 2 7 2 3 2 3" xfId="32241"/>
    <cellStyle name="Note 2 7 2 3 2 3 2" xfId="32242"/>
    <cellStyle name="Note 2 7 2 3 2 4" xfId="32243"/>
    <cellStyle name="Note 2 7 2 3 3" xfId="32244"/>
    <cellStyle name="Note 2 7 2 3 3 2" xfId="32245"/>
    <cellStyle name="Note 2 7 2 3 4" xfId="32246"/>
    <cellStyle name="Note 2 7 2 3 4 2" xfId="32247"/>
    <cellStyle name="Note 2 7 2 3 5" xfId="32248"/>
    <cellStyle name="Note 2 7 2 4" xfId="32249"/>
    <cellStyle name="Note 2 7 2 4 2" xfId="32250"/>
    <cellStyle name="Note 2 7 2 4 2 2" xfId="32251"/>
    <cellStyle name="Note 2 7 2 4 3" xfId="32252"/>
    <cellStyle name="Note 2 7 2 4 3 2" xfId="32253"/>
    <cellStyle name="Note 2 7 2 4 4" xfId="32254"/>
    <cellStyle name="Note 2 7 2 5" xfId="32255"/>
    <cellStyle name="Note 2 7 2 5 2" xfId="32256"/>
    <cellStyle name="Note 2 7 2 5 2 2" xfId="32257"/>
    <cellStyle name="Note 2 7 2 5 3" xfId="32258"/>
    <cellStyle name="Note 2 7 2 5 3 2" xfId="32259"/>
    <cellStyle name="Note 2 7 2 5 4" xfId="32260"/>
    <cellStyle name="Note 2 7 2 6" xfId="32261"/>
    <cellStyle name="Note 2 7 2 6 2" xfId="32262"/>
    <cellStyle name="Note 2 7 2 6 2 2" xfId="32263"/>
    <cellStyle name="Note 2 7 2 6 3" xfId="32264"/>
    <cellStyle name="Note 2 7 2 6 3 2" xfId="32265"/>
    <cellStyle name="Note 2 7 2 6 4" xfId="32266"/>
    <cellStyle name="Note 2 7 2 7" xfId="32267"/>
    <cellStyle name="Note 2 7 2 7 2" xfId="32268"/>
    <cellStyle name="Note 2 7 2 8" xfId="32269"/>
    <cellStyle name="Note 2 7 2 8 2" xfId="32270"/>
    <cellStyle name="Note 2 7 2 9" xfId="32271"/>
    <cellStyle name="Note 2 7 3" xfId="32272"/>
    <cellStyle name="Note 2 7 3 2" xfId="32273"/>
    <cellStyle name="Note 2 7 3 2 2" xfId="32274"/>
    <cellStyle name="Note 2 7 3 2 2 2" xfId="32275"/>
    <cellStyle name="Note 2 7 3 2 2 2 2" xfId="32276"/>
    <cellStyle name="Note 2 7 3 2 2 3" xfId="32277"/>
    <cellStyle name="Note 2 7 3 2 2 3 2" xfId="32278"/>
    <cellStyle name="Note 2 7 3 2 2 4" xfId="32279"/>
    <cellStyle name="Note 2 7 3 2 3" xfId="32280"/>
    <cellStyle name="Note 2 7 3 2 3 2" xfId="32281"/>
    <cellStyle name="Note 2 7 3 2 4" xfId="32282"/>
    <cellStyle name="Note 2 7 3 2 4 2" xfId="32283"/>
    <cellStyle name="Note 2 7 3 2 5" xfId="32284"/>
    <cellStyle name="Note 2 7 3 3" xfId="32285"/>
    <cellStyle name="Note 2 7 3 3 2" xfId="32286"/>
    <cellStyle name="Note 2 7 3 3 2 2" xfId="32287"/>
    <cellStyle name="Note 2 7 3 3 2 2 2" xfId="32288"/>
    <cellStyle name="Note 2 7 3 3 2 3" xfId="32289"/>
    <cellStyle name="Note 2 7 3 3 2 3 2" xfId="32290"/>
    <cellStyle name="Note 2 7 3 3 2 4" xfId="32291"/>
    <cellStyle name="Note 2 7 3 3 3" xfId="32292"/>
    <cellStyle name="Note 2 7 3 3 3 2" xfId="32293"/>
    <cellStyle name="Note 2 7 3 3 4" xfId="32294"/>
    <cellStyle name="Note 2 7 3 3 4 2" xfId="32295"/>
    <cellStyle name="Note 2 7 3 3 5" xfId="32296"/>
    <cellStyle name="Note 2 7 3 4" xfId="32297"/>
    <cellStyle name="Note 2 7 3 4 2" xfId="32298"/>
    <cellStyle name="Note 2 7 3 4 2 2" xfId="32299"/>
    <cellStyle name="Note 2 7 3 4 3" xfId="32300"/>
    <cellStyle name="Note 2 7 3 4 3 2" xfId="32301"/>
    <cellStyle name="Note 2 7 3 4 4" xfId="32302"/>
    <cellStyle name="Note 2 7 3 5" xfId="32303"/>
    <cellStyle name="Note 2 7 3 5 2" xfId="32304"/>
    <cellStyle name="Note 2 7 3 5 2 2" xfId="32305"/>
    <cellStyle name="Note 2 7 3 5 3" xfId="32306"/>
    <cellStyle name="Note 2 7 3 5 3 2" xfId="32307"/>
    <cellStyle name="Note 2 7 3 5 4" xfId="32308"/>
    <cellStyle name="Note 2 7 3 6" xfId="32309"/>
    <cellStyle name="Note 2 7 3 6 2" xfId="32310"/>
    <cellStyle name="Note 2 7 3 6 2 2" xfId="32311"/>
    <cellStyle name="Note 2 7 3 6 3" xfId="32312"/>
    <cellStyle name="Note 2 7 3 6 3 2" xfId="32313"/>
    <cellStyle name="Note 2 7 3 6 4" xfId="32314"/>
    <cellStyle name="Note 2 7 3 7" xfId="32315"/>
    <cellStyle name="Note 2 7 3 7 2" xfId="32316"/>
    <cellStyle name="Note 2 7 3 8" xfId="32317"/>
    <cellStyle name="Note 2 7 3 8 2" xfId="32318"/>
    <cellStyle name="Note 2 7 3 9" xfId="32319"/>
    <cellStyle name="Note 2 7 4" xfId="32320"/>
    <cellStyle name="Note 2 7 4 2" xfId="32321"/>
    <cellStyle name="Note 2 7 4 2 2" xfId="32322"/>
    <cellStyle name="Note 2 7 4 2 2 2" xfId="32323"/>
    <cellStyle name="Note 2 7 4 2 3" xfId="32324"/>
    <cellStyle name="Note 2 7 4 2 3 2" xfId="32325"/>
    <cellStyle name="Note 2 7 4 2 4" xfId="32326"/>
    <cellStyle name="Note 2 7 4 3" xfId="32327"/>
    <cellStyle name="Note 2 7 4 3 2" xfId="32328"/>
    <cellStyle name="Note 2 7 4 4" xfId="32329"/>
    <cellStyle name="Note 2 7 4 4 2" xfId="32330"/>
    <cellStyle name="Note 2 7 4 5" xfId="32331"/>
    <cellStyle name="Note 2 7 5" xfId="32332"/>
    <cellStyle name="Note 2 7 5 2" xfId="32333"/>
    <cellStyle name="Note 2 7 5 2 2" xfId="32334"/>
    <cellStyle name="Note 2 7 5 2 2 2" xfId="32335"/>
    <cellStyle name="Note 2 7 5 2 3" xfId="32336"/>
    <cellStyle name="Note 2 7 5 2 3 2" xfId="32337"/>
    <cellStyle name="Note 2 7 5 2 4" xfId="32338"/>
    <cellStyle name="Note 2 7 5 3" xfId="32339"/>
    <cellStyle name="Note 2 7 5 3 2" xfId="32340"/>
    <cellStyle name="Note 2 7 5 4" xfId="32341"/>
    <cellStyle name="Note 2 7 5 4 2" xfId="32342"/>
    <cellStyle name="Note 2 7 5 5" xfId="32343"/>
    <cellStyle name="Note 2 7 6" xfId="32344"/>
    <cellStyle name="Note 2 7 6 2" xfId="32345"/>
    <cellStyle name="Note 2 7 6 2 2" xfId="32346"/>
    <cellStyle name="Note 2 7 6 3" xfId="32347"/>
    <cellStyle name="Note 2 7 6 3 2" xfId="32348"/>
    <cellStyle name="Note 2 7 6 4" xfId="32349"/>
    <cellStyle name="Note 2 7 7" xfId="32350"/>
    <cellStyle name="Note 2 7 7 2" xfId="32351"/>
    <cellStyle name="Note 2 7 7 2 2" xfId="32352"/>
    <cellStyle name="Note 2 7 7 3" xfId="32353"/>
    <cellStyle name="Note 2 7 7 3 2" xfId="32354"/>
    <cellStyle name="Note 2 7 7 4" xfId="32355"/>
    <cellStyle name="Note 2 7 8" xfId="32356"/>
    <cellStyle name="Note 2 7 8 2" xfId="32357"/>
    <cellStyle name="Note 2 7 8 2 2" xfId="32358"/>
    <cellStyle name="Note 2 7 8 3" xfId="32359"/>
    <cellStyle name="Note 2 7 8 3 2" xfId="32360"/>
    <cellStyle name="Note 2 7 8 4" xfId="32361"/>
    <cellStyle name="Note 2 7 9" xfId="32362"/>
    <cellStyle name="Note 2 7 9 2" xfId="32363"/>
    <cellStyle name="Note 2 8" xfId="18994"/>
    <cellStyle name="Note 2 8 10" xfId="32364"/>
    <cellStyle name="Note 2 8 10 2" xfId="32365"/>
    <cellStyle name="Note 2 8 11" xfId="32366"/>
    <cellStyle name="Note 2 8 2" xfId="32367"/>
    <cellStyle name="Note 2 8 2 2" xfId="32368"/>
    <cellStyle name="Note 2 8 2 2 2" xfId="32369"/>
    <cellStyle name="Note 2 8 2 2 2 2" xfId="32370"/>
    <cellStyle name="Note 2 8 2 2 2 2 2" xfId="32371"/>
    <cellStyle name="Note 2 8 2 2 2 3" xfId="32372"/>
    <cellStyle name="Note 2 8 2 2 2 3 2" xfId="32373"/>
    <cellStyle name="Note 2 8 2 2 2 4" xfId="32374"/>
    <cellStyle name="Note 2 8 2 2 3" xfId="32375"/>
    <cellStyle name="Note 2 8 2 2 3 2" xfId="32376"/>
    <cellStyle name="Note 2 8 2 2 4" xfId="32377"/>
    <cellStyle name="Note 2 8 2 2 4 2" xfId="32378"/>
    <cellStyle name="Note 2 8 2 2 5" xfId="32379"/>
    <cellStyle name="Note 2 8 2 3" xfId="32380"/>
    <cellStyle name="Note 2 8 2 3 2" xfId="32381"/>
    <cellStyle name="Note 2 8 2 3 2 2" xfId="32382"/>
    <cellStyle name="Note 2 8 2 3 2 2 2" xfId="32383"/>
    <cellStyle name="Note 2 8 2 3 2 3" xfId="32384"/>
    <cellStyle name="Note 2 8 2 3 2 3 2" xfId="32385"/>
    <cellStyle name="Note 2 8 2 3 2 4" xfId="32386"/>
    <cellStyle name="Note 2 8 2 3 3" xfId="32387"/>
    <cellStyle name="Note 2 8 2 3 3 2" xfId="32388"/>
    <cellStyle name="Note 2 8 2 3 4" xfId="32389"/>
    <cellStyle name="Note 2 8 2 3 4 2" xfId="32390"/>
    <cellStyle name="Note 2 8 2 3 5" xfId="32391"/>
    <cellStyle name="Note 2 8 2 4" xfId="32392"/>
    <cellStyle name="Note 2 8 2 4 2" xfId="32393"/>
    <cellStyle name="Note 2 8 2 4 2 2" xfId="32394"/>
    <cellStyle name="Note 2 8 2 4 3" xfId="32395"/>
    <cellStyle name="Note 2 8 2 4 3 2" xfId="32396"/>
    <cellStyle name="Note 2 8 2 4 4" xfId="32397"/>
    <cellStyle name="Note 2 8 2 5" xfId="32398"/>
    <cellStyle name="Note 2 8 2 5 2" xfId="32399"/>
    <cellStyle name="Note 2 8 2 5 2 2" xfId="32400"/>
    <cellStyle name="Note 2 8 2 5 3" xfId="32401"/>
    <cellStyle name="Note 2 8 2 5 3 2" xfId="32402"/>
    <cellStyle name="Note 2 8 2 5 4" xfId="32403"/>
    <cellStyle name="Note 2 8 2 6" xfId="32404"/>
    <cellStyle name="Note 2 8 2 6 2" xfId="32405"/>
    <cellStyle name="Note 2 8 2 6 2 2" xfId="32406"/>
    <cellStyle name="Note 2 8 2 6 3" xfId="32407"/>
    <cellStyle name="Note 2 8 2 6 3 2" xfId="32408"/>
    <cellStyle name="Note 2 8 2 6 4" xfId="32409"/>
    <cellStyle name="Note 2 8 2 7" xfId="32410"/>
    <cellStyle name="Note 2 8 2 7 2" xfId="32411"/>
    <cellStyle name="Note 2 8 2 8" xfId="32412"/>
    <cellStyle name="Note 2 8 2 8 2" xfId="32413"/>
    <cellStyle name="Note 2 8 2 9" xfId="32414"/>
    <cellStyle name="Note 2 8 3" xfId="32415"/>
    <cellStyle name="Note 2 8 3 2" xfId="32416"/>
    <cellStyle name="Note 2 8 3 2 2" xfId="32417"/>
    <cellStyle name="Note 2 8 3 2 2 2" xfId="32418"/>
    <cellStyle name="Note 2 8 3 2 2 2 2" xfId="32419"/>
    <cellStyle name="Note 2 8 3 2 2 3" xfId="32420"/>
    <cellStyle name="Note 2 8 3 2 2 3 2" xfId="32421"/>
    <cellStyle name="Note 2 8 3 2 2 4" xfId="32422"/>
    <cellStyle name="Note 2 8 3 2 3" xfId="32423"/>
    <cellStyle name="Note 2 8 3 2 3 2" xfId="32424"/>
    <cellStyle name="Note 2 8 3 2 4" xfId="32425"/>
    <cellStyle name="Note 2 8 3 2 4 2" xfId="32426"/>
    <cellStyle name="Note 2 8 3 2 5" xfId="32427"/>
    <cellStyle name="Note 2 8 3 3" xfId="32428"/>
    <cellStyle name="Note 2 8 3 3 2" xfId="32429"/>
    <cellStyle name="Note 2 8 3 3 2 2" xfId="32430"/>
    <cellStyle name="Note 2 8 3 3 2 2 2" xfId="32431"/>
    <cellStyle name="Note 2 8 3 3 2 3" xfId="32432"/>
    <cellStyle name="Note 2 8 3 3 2 3 2" xfId="32433"/>
    <cellStyle name="Note 2 8 3 3 2 4" xfId="32434"/>
    <cellStyle name="Note 2 8 3 3 3" xfId="32435"/>
    <cellStyle name="Note 2 8 3 3 3 2" xfId="32436"/>
    <cellStyle name="Note 2 8 3 3 4" xfId="32437"/>
    <cellStyle name="Note 2 8 3 3 4 2" xfId="32438"/>
    <cellStyle name="Note 2 8 3 3 5" xfId="32439"/>
    <cellStyle name="Note 2 8 3 4" xfId="32440"/>
    <cellStyle name="Note 2 8 3 4 2" xfId="32441"/>
    <cellStyle name="Note 2 8 3 4 2 2" xfId="32442"/>
    <cellStyle name="Note 2 8 3 4 3" xfId="32443"/>
    <cellStyle name="Note 2 8 3 4 3 2" xfId="32444"/>
    <cellStyle name="Note 2 8 3 4 4" xfId="32445"/>
    <cellStyle name="Note 2 8 3 5" xfId="32446"/>
    <cellStyle name="Note 2 8 3 5 2" xfId="32447"/>
    <cellStyle name="Note 2 8 3 5 2 2" xfId="32448"/>
    <cellStyle name="Note 2 8 3 5 3" xfId="32449"/>
    <cellStyle name="Note 2 8 3 5 3 2" xfId="32450"/>
    <cellStyle name="Note 2 8 3 5 4" xfId="32451"/>
    <cellStyle name="Note 2 8 3 6" xfId="32452"/>
    <cellStyle name="Note 2 8 3 6 2" xfId="32453"/>
    <cellStyle name="Note 2 8 3 6 2 2" xfId="32454"/>
    <cellStyle name="Note 2 8 3 6 3" xfId="32455"/>
    <cellStyle name="Note 2 8 3 6 3 2" xfId="32456"/>
    <cellStyle name="Note 2 8 3 6 4" xfId="32457"/>
    <cellStyle name="Note 2 8 3 7" xfId="32458"/>
    <cellStyle name="Note 2 8 3 7 2" xfId="32459"/>
    <cellStyle name="Note 2 8 3 8" xfId="32460"/>
    <cellStyle name="Note 2 8 3 8 2" xfId="32461"/>
    <cellStyle name="Note 2 8 3 9" xfId="32462"/>
    <cellStyle name="Note 2 8 4" xfId="32463"/>
    <cellStyle name="Note 2 8 4 2" xfId="32464"/>
    <cellStyle name="Note 2 8 4 2 2" xfId="32465"/>
    <cellStyle name="Note 2 8 4 2 2 2" xfId="32466"/>
    <cellStyle name="Note 2 8 4 2 3" xfId="32467"/>
    <cellStyle name="Note 2 8 4 2 3 2" xfId="32468"/>
    <cellStyle name="Note 2 8 4 2 4" xfId="32469"/>
    <cellStyle name="Note 2 8 4 3" xfId="32470"/>
    <cellStyle name="Note 2 8 4 3 2" xfId="32471"/>
    <cellStyle name="Note 2 8 4 4" xfId="32472"/>
    <cellStyle name="Note 2 8 4 4 2" xfId="32473"/>
    <cellStyle name="Note 2 8 4 5" xfId="32474"/>
    <cellStyle name="Note 2 8 5" xfId="32475"/>
    <cellStyle name="Note 2 8 5 2" xfId="32476"/>
    <cellStyle name="Note 2 8 5 2 2" xfId="32477"/>
    <cellStyle name="Note 2 8 5 2 2 2" xfId="32478"/>
    <cellStyle name="Note 2 8 5 2 3" xfId="32479"/>
    <cellStyle name="Note 2 8 5 2 3 2" xfId="32480"/>
    <cellStyle name="Note 2 8 5 2 4" xfId="32481"/>
    <cellStyle name="Note 2 8 5 3" xfId="32482"/>
    <cellStyle name="Note 2 8 5 3 2" xfId="32483"/>
    <cellStyle name="Note 2 8 5 4" xfId="32484"/>
    <cellStyle name="Note 2 8 5 4 2" xfId="32485"/>
    <cellStyle name="Note 2 8 5 5" xfId="32486"/>
    <cellStyle name="Note 2 8 6" xfId="32487"/>
    <cellStyle name="Note 2 8 6 2" xfId="32488"/>
    <cellStyle name="Note 2 8 6 2 2" xfId="32489"/>
    <cellStyle name="Note 2 8 6 3" xfId="32490"/>
    <cellStyle name="Note 2 8 6 3 2" xfId="32491"/>
    <cellStyle name="Note 2 8 6 4" xfId="32492"/>
    <cellStyle name="Note 2 8 7" xfId="32493"/>
    <cellStyle name="Note 2 8 7 2" xfId="32494"/>
    <cellStyle name="Note 2 8 7 2 2" xfId="32495"/>
    <cellStyle name="Note 2 8 7 3" xfId="32496"/>
    <cellStyle name="Note 2 8 7 3 2" xfId="32497"/>
    <cellStyle name="Note 2 8 7 4" xfId="32498"/>
    <cellStyle name="Note 2 8 8" xfId="32499"/>
    <cellStyle name="Note 2 8 8 2" xfId="32500"/>
    <cellStyle name="Note 2 8 8 2 2" xfId="32501"/>
    <cellStyle name="Note 2 8 8 3" xfId="32502"/>
    <cellStyle name="Note 2 8 8 3 2" xfId="32503"/>
    <cellStyle name="Note 2 8 8 4" xfId="32504"/>
    <cellStyle name="Note 2 8 9" xfId="32505"/>
    <cellStyle name="Note 2 8 9 2" xfId="32506"/>
    <cellStyle name="Note 2 9" xfId="18995"/>
    <cellStyle name="Note 2 9 10" xfId="32507"/>
    <cellStyle name="Note 2 9 10 2" xfId="32508"/>
    <cellStyle name="Note 2 9 11" xfId="32509"/>
    <cellStyle name="Note 2 9 2" xfId="32510"/>
    <cellStyle name="Note 2 9 2 2" xfId="32511"/>
    <cellStyle name="Note 2 9 2 2 2" xfId="32512"/>
    <cellStyle name="Note 2 9 2 2 2 2" xfId="32513"/>
    <cellStyle name="Note 2 9 2 2 2 2 2" xfId="32514"/>
    <cellStyle name="Note 2 9 2 2 2 3" xfId="32515"/>
    <cellStyle name="Note 2 9 2 2 2 3 2" xfId="32516"/>
    <cellStyle name="Note 2 9 2 2 2 4" xfId="32517"/>
    <cellStyle name="Note 2 9 2 2 3" xfId="32518"/>
    <cellStyle name="Note 2 9 2 2 3 2" xfId="32519"/>
    <cellStyle name="Note 2 9 2 2 4" xfId="32520"/>
    <cellStyle name="Note 2 9 2 2 4 2" xfId="32521"/>
    <cellStyle name="Note 2 9 2 2 5" xfId="32522"/>
    <cellStyle name="Note 2 9 2 3" xfId="32523"/>
    <cellStyle name="Note 2 9 2 3 2" xfId="32524"/>
    <cellStyle name="Note 2 9 2 3 2 2" xfId="32525"/>
    <cellStyle name="Note 2 9 2 3 2 2 2" xfId="32526"/>
    <cellStyle name="Note 2 9 2 3 2 3" xfId="32527"/>
    <cellStyle name="Note 2 9 2 3 2 3 2" xfId="32528"/>
    <cellStyle name="Note 2 9 2 3 2 4" xfId="32529"/>
    <cellStyle name="Note 2 9 2 3 3" xfId="32530"/>
    <cellStyle name="Note 2 9 2 3 3 2" xfId="32531"/>
    <cellStyle name="Note 2 9 2 3 4" xfId="32532"/>
    <cellStyle name="Note 2 9 2 3 4 2" xfId="32533"/>
    <cellStyle name="Note 2 9 2 3 5" xfId="32534"/>
    <cellStyle name="Note 2 9 2 4" xfId="32535"/>
    <cellStyle name="Note 2 9 2 4 2" xfId="32536"/>
    <cellStyle name="Note 2 9 2 4 2 2" xfId="32537"/>
    <cellStyle name="Note 2 9 2 4 3" xfId="32538"/>
    <cellStyle name="Note 2 9 2 4 3 2" xfId="32539"/>
    <cellStyle name="Note 2 9 2 4 4" xfId="32540"/>
    <cellStyle name="Note 2 9 2 5" xfId="32541"/>
    <cellStyle name="Note 2 9 2 5 2" xfId="32542"/>
    <cellStyle name="Note 2 9 2 5 2 2" xfId="32543"/>
    <cellStyle name="Note 2 9 2 5 3" xfId="32544"/>
    <cellStyle name="Note 2 9 2 5 3 2" xfId="32545"/>
    <cellStyle name="Note 2 9 2 5 4" xfId="32546"/>
    <cellStyle name="Note 2 9 2 6" xfId="32547"/>
    <cellStyle name="Note 2 9 2 6 2" xfId="32548"/>
    <cellStyle name="Note 2 9 2 6 2 2" xfId="32549"/>
    <cellStyle name="Note 2 9 2 6 3" xfId="32550"/>
    <cellStyle name="Note 2 9 2 6 3 2" xfId="32551"/>
    <cellStyle name="Note 2 9 2 6 4" xfId="32552"/>
    <cellStyle name="Note 2 9 2 7" xfId="32553"/>
    <cellStyle name="Note 2 9 2 7 2" xfId="32554"/>
    <cellStyle name="Note 2 9 2 8" xfId="32555"/>
    <cellStyle name="Note 2 9 2 8 2" xfId="32556"/>
    <cellStyle name="Note 2 9 2 9" xfId="32557"/>
    <cellStyle name="Note 2 9 3" xfId="32558"/>
    <cellStyle name="Note 2 9 3 2" xfId="32559"/>
    <cellStyle name="Note 2 9 3 2 2" xfId="32560"/>
    <cellStyle name="Note 2 9 3 2 2 2" xfId="32561"/>
    <cellStyle name="Note 2 9 3 2 2 2 2" xfId="32562"/>
    <cellStyle name="Note 2 9 3 2 2 3" xfId="32563"/>
    <cellStyle name="Note 2 9 3 2 2 3 2" xfId="32564"/>
    <cellStyle name="Note 2 9 3 2 2 4" xfId="32565"/>
    <cellStyle name="Note 2 9 3 2 3" xfId="32566"/>
    <cellStyle name="Note 2 9 3 2 3 2" xfId="32567"/>
    <cellStyle name="Note 2 9 3 2 4" xfId="32568"/>
    <cellStyle name="Note 2 9 3 2 4 2" xfId="32569"/>
    <cellStyle name="Note 2 9 3 2 5" xfId="32570"/>
    <cellStyle name="Note 2 9 3 3" xfId="32571"/>
    <cellStyle name="Note 2 9 3 3 2" xfId="32572"/>
    <cellStyle name="Note 2 9 3 3 2 2" xfId="32573"/>
    <cellStyle name="Note 2 9 3 3 2 2 2" xfId="32574"/>
    <cellStyle name="Note 2 9 3 3 2 3" xfId="32575"/>
    <cellStyle name="Note 2 9 3 3 2 3 2" xfId="32576"/>
    <cellStyle name="Note 2 9 3 3 2 4" xfId="32577"/>
    <cellStyle name="Note 2 9 3 3 3" xfId="32578"/>
    <cellStyle name="Note 2 9 3 3 3 2" xfId="32579"/>
    <cellStyle name="Note 2 9 3 3 4" xfId="32580"/>
    <cellStyle name="Note 2 9 3 3 4 2" xfId="32581"/>
    <cellStyle name="Note 2 9 3 3 5" xfId="32582"/>
    <cellStyle name="Note 2 9 3 4" xfId="32583"/>
    <cellStyle name="Note 2 9 3 4 2" xfId="32584"/>
    <cellStyle name="Note 2 9 3 4 2 2" xfId="32585"/>
    <cellStyle name="Note 2 9 3 4 3" xfId="32586"/>
    <cellStyle name="Note 2 9 3 4 3 2" xfId="32587"/>
    <cellStyle name="Note 2 9 3 4 4" xfId="32588"/>
    <cellStyle name="Note 2 9 3 5" xfId="32589"/>
    <cellStyle name="Note 2 9 3 5 2" xfId="32590"/>
    <cellStyle name="Note 2 9 3 5 2 2" xfId="32591"/>
    <cellStyle name="Note 2 9 3 5 3" xfId="32592"/>
    <cellStyle name="Note 2 9 3 5 3 2" xfId="32593"/>
    <cellStyle name="Note 2 9 3 5 4" xfId="32594"/>
    <cellStyle name="Note 2 9 3 6" xfId="32595"/>
    <cellStyle name="Note 2 9 3 6 2" xfId="32596"/>
    <cellStyle name="Note 2 9 3 6 2 2" xfId="32597"/>
    <cellStyle name="Note 2 9 3 6 3" xfId="32598"/>
    <cellStyle name="Note 2 9 3 6 3 2" xfId="32599"/>
    <cellStyle name="Note 2 9 3 6 4" xfId="32600"/>
    <cellStyle name="Note 2 9 3 7" xfId="32601"/>
    <cellStyle name="Note 2 9 3 7 2" xfId="32602"/>
    <cellStyle name="Note 2 9 3 8" xfId="32603"/>
    <cellStyle name="Note 2 9 3 8 2" xfId="32604"/>
    <cellStyle name="Note 2 9 3 9" xfId="32605"/>
    <cellStyle name="Note 2 9 4" xfId="32606"/>
    <cellStyle name="Note 2 9 4 2" xfId="32607"/>
    <cellStyle name="Note 2 9 4 2 2" xfId="32608"/>
    <cellStyle name="Note 2 9 4 2 2 2" xfId="32609"/>
    <cellStyle name="Note 2 9 4 2 3" xfId="32610"/>
    <cellStyle name="Note 2 9 4 2 3 2" xfId="32611"/>
    <cellStyle name="Note 2 9 4 2 4" xfId="32612"/>
    <cellStyle name="Note 2 9 4 3" xfId="32613"/>
    <cellStyle name="Note 2 9 4 3 2" xfId="32614"/>
    <cellStyle name="Note 2 9 4 4" xfId="32615"/>
    <cellStyle name="Note 2 9 4 4 2" xfId="32616"/>
    <cellStyle name="Note 2 9 4 5" xfId="32617"/>
    <cellStyle name="Note 2 9 5" xfId="32618"/>
    <cellStyle name="Note 2 9 5 2" xfId="32619"/>
    <cellStyle name="Note 2 9 5 2 2" xfId="32620"/>
    <cellStyle name="Note 2 9 5 2 2 2" xfId="32621"/>
    <cellStyle name="Note 2 9 5 2 3" xfId="32622"/>
    <cellStyle name="Note 2 9 5 2 3 2" xfId="32623"/>
    <cellStyle name="Note 2 9 5 2 4" xfId="32624"/>
    <cellStyle name="Note 2 9 5 3" xfId="32625"/>
    <cellStyle name="Note 2 9 5 3 2" xfId="32626"/>
    <cellStyle name="Note 2 9 5 4" xfId="32627"/>
    <cellStyle name="Note 2 9 5 4 2" xfId="32628"/>
    <cellStyle name="Note 2 9 5 5" xfId="32629"/>
    <cellStyle name="Note 2 9 6" xfId="32630"/>
    <cellStyle name="Note 2 9 6 2" xfId="32631"/>
    <cellStyle name="Note 2 9 6 2 2" xfId="32632"/>
    <cellStyle name="Note 2 9 6 3" xfId="32633"/>
    <cellStyle name="Note 2 9 6 3 2" xfId="32634"/>
    <cellStyle name="Note 2 9 6 4" xfId="32635"/>
    <cellStyle name="Note 2 9 7" xfId="32636"/>
    <cellStyle name="Note 2 9 7 2" xfId="32637"/>
    <cellStyle name="Note 2 9 7 2 2" xfId="32638"/>
    <cellStyle name="Note 2 9 7 3" xfId="32639"/>
    <cellStyle name="Note 2 9 7 3 2" xfId="32640"/>
    <cellStyle name="Note 2 9 7 4" xfId="32641"/>
    <cellStyle name="Note 2 9 8" xfId="32642"/>
    <cellStyle name="Note 2 9 8 2" xfId="32643"/>
    <cellStyle name="Note 2 9 8 2 2" xfId="32644"/>
    <cellStyle name="Note 2 9 8 3" xfId="32645"/>
    <cellStyle name="Note 2 9 8 3 2" xfId="32646"/>
    <cellStyle name="Note 2 9 8 4" xfId="32647"/>
    <cellStyle name="Note 2 9 9" xfId="32648"/>
    <cellStyle name="Note 2 9 9 2" xfId="32649"/>
    <cellStyle name="Note 20" xfId="18996"/>
    <cellStyle name="Note 21" xfId="18997"/>
    <cellStyle name="Note 22" xfId="18998"/>
    <cellStyle name="Note 23" xfId="18999"/>
    <cellStyle name="Note 3" xfId="19000"/>
    <cellStyle name="Note 3 10" xfId="32650"/>
    <cellStyle name="Note 3 10 10" xfId="32651"/>
    <cellStyle name="Note 3 10 10 2" xfId="32652"/>
    <cellStyle name="Note 3 10 11" xfId="32653"/>
    <cellStyle name="Note 3 10 2" xfId="32654"/>
    <cellStyle name="Note 3 10 2 2" xfId="32655"/>
    <cellStyle name="Note 3 10 2 2 2" xfId="32656"/>
    <cellStyle name="Note 3 10 2 2 2 2" xfId="32657"/>
    <cellStyle name="Note 3 10 2 2 2 2 2" xfId="32658"/>
    <cellStyle name="Note 3 10 2 2 2 3" xfId="32659"/>
    <cellStyle name="Note 3 10 2 2 2 3 2" xfId="32660"/>
    <cellStyle name="Note 3 10 2 2 2 4" xfId="32661"/>
    <cellStyle name="Note 3 10 2 2 3" xfId="32662"/>
    <cellStyle name="Note 3 10 2 2 3 2" xfId="32663"/>
    <cellStyle name="Note 3 10 2 2 4" xfId="32664"/>
    <cellStyle name="Note 3 10 2 2 4 2" xfId="32665"/>
    <cellStyle name="Note 3 10 2 2 5" xfId="32666"/>
    <cellStyle name="Note 3 10 2 3" xfId="32667"/>
    <cellStyle name="Note 3 10 2 3 2" xfId="32668"/>
    <cellStyle name="Note 3 10 2 3 2 2" xfId="32669"/>
    <cellStyle name="Note 3 10 2 3 2 2 2" xfId="32670"/>
    <cellStyle name="Note 3 10 2 3 2 3" xfId="32671"/>
    <cellStyle name="Note 3 10 2 3 2 3 2" xfId="32672"/>
    <cellStyle name="Note 3 10 2 3 2 4" xfId="32673"/>
    <cellStyle name="Note 3 10 2 3 3" xfId="32674"/>
    <cellStyle name="Note 3 10 2 3 3 2" xfId="32675"/>
    <cellStyle name="Note 3 10 2 3 4" xfId="32676"/>
    <cellStyle name="Note 3 10 2 3 4 2" xfId="32677"/>
    <cellStyle name="Note 3 10 2 3 5" xfId="32678"/>
    <cellStyle name="Note 3 10 2 4" xfId="32679"/>
    <cellStyle name="Note 3 10 2 4 2" xfId="32680"/>
    <cellStyle name="Note 3 10 2 4 2 2" xfId="32681"/>
    <cellStyle name="Note 3 10 2 4 3" xfId="32682"/>
    <cellStyle name="Note 3 10 2 4 3 2" xfId="32683"/>
    <cellStyle name="Note 3 10 2 4 4" xfId="32684"/>
    <cellStyle name="Note 3 10 2 5" xfId="32685"/>
    <cellStyle name="Note 3 10 2 5 2" xfId="32686"/>
    <cellStyle name="Note 3 10 2 5 2 2" xfId="32687"/>
    <cellStyle name="Note 3 10 2 5 3" xfId="32688"/>
    <cellStyle name="Note 3 10 2 5 3 2" xfId="32689"/>
    <cellStyle name="Note 3 10 2 5 4" xfId="32690"/>
    <cellStyle name="Note 3 10 2 6" xfId="32691"/>
    <cellStyle name="Note 3 10 2 6 2" xfId="32692"/>
    <cellStyle name="Note 3 10 2 6 2 2" xfId="32693"/>
    <cellStyle name="Note 3 10 2 6 3" xfId="32694"/>
    <cellStyle name="Note 3 10 2 6 3 2" xfId="32695"/>
    <cellStyle name="Note 3 10 2 6 4" xfId="32696"/>
    <cellStyle name="Note 3 10 2 7" xfId="32697"/>
    <cellStyle name="Note 3 10 2 7 2" xfId="32698"/>
    <cellStyle name="Note 3 10 2 8" xfId="32699"/>
    <cellStyle name="Note 3 10 2 8 2" xfId="32700"/>
    <cellStyle name="Note 3 10 2 9" xfId="32701"/>
    <cellStyle name="Note 3 10 3" xfId="32702"/>
    <cellStyle name="Note 3 10 3 2" xfId="32703"/>
    <cellStyle name="Note 3 10 3 2 2" xfId="32704"/>
    <cellStyle name="Note 3 10 3 2 2 2" xfId="32705"/>
    <cellStyle name="Note 3 10 3 2 2 2 2" xfId="32706"/>
    <cellStyle name="Note 3 10 3 2 2 3" xfId="32707"/>
    <cellStyle name="Note 3 10 3 2 2 3 2" xfId="32708"/>
    <cellStyle name="Note 3 10 3 2 2 4" xfId="32709"/>
    <cellStyle name="Note 3 10 3 2 3" xfId="32710"/>
    <cellStyle name="Note 3 10 3 2 3 2" xfId="32711"/>
    <cellStyle name="Note 3 10 3 2 4" xfId="32712"/>
    <cellStyle name="Note 3 10 3 2 4 2" xfId="32713"/>
    <cellStyle name="Note 3 10 3 2 5" xfId="32714"/>
    <cellStyle name="Note 3 10 3 3" xfId="32715"/>
    <cellStyle name="Note 3 10 3 3 2" xfId="32716"/>
    <cellStyle name="Note 3 10 3 3 2 2" xfId="32717"/>
    <cellStyle name="Note 3 10 3 3 2 2 2" xfId="32718"/>
    <cellStyle name="Note 3 10 3 3 2 3" xfId="32719"/>
    <cellStyle name="Note 3 10 3 3 2 3 2" xfId="32720"/>
    <cellStyle name="Note 3 10 3 3 2 4" xfId="32721"/>
    <cellStyle name="Note 3 10 3 3 3" xfId="32722"/>
    <cellStyle name="Note 3 10 3 3 3 2" xfId="32723"/>
    <cellStyle name="Note 3 10 3 3 4" xfId="32724"/>
    <cellStyle name="Note 3 10 3 3 4 2" xfId="32725"/>
    <cellStyle name="Note 3 10 3 3 5" xfId="32726"/>
    <cellStyle name="Note 3 10 3 4" xfId="32727"/>
    <cellStyle name="Note 3 10 3 4 2" xfId="32728"/>
    <cellStyle name="Note 3 10 3 4 2 2" xfId="32729"/>
    <cellStyle name="Note 3 10 3 4 3" xfId="32730"/>
    <cellStyle name="Note 3 10 3 4 3 2" xfId="32731"/>
    <cellStyle name="Note 3 10 3 4 4" xfId="32732"/>
    <cellStyle name="Note 3 10 3 5" xfId="32733"/>
    <cellStyle name="Note 3 10 3 5 2" xfId="32734"/>
    <cellStyle name="Note 3 10 3 5 2 2" xfId="32735"/>
    <cellStyle name="Note 3 10 3 5 3" xfId="32736"/>
    <cellStyle name="Note 3 10 3 5 3 2" xfId="32737"/>
    <cellStyle name="Note 3 10 3 5 4" xfId="32738"/>
    <cellStyle name="Note 3 10 3 6" xfId="32739"/>
    <cellStyle name="Note 3 10 3 6 2" xfId="32740"/>
    <cellStyle name="Note 3 10 3 6 2 2" xfId="32741"/>
    <cellStyle name="Note 3 10 3 6 3" xfId="32742"/>
    <cellStyle name="Note 3 10 3 6 3 2" xfId="32743"/>
    <cellStyle name="Note 3 10 3 6 4" xfId="32744"/>
    <cellStyle name="Note 3 10 3 7" xfId="32745"/>
    <cellStyle name="Note 3 10 3 7 2" xfId="32746"/>
    <cellStyle name="Note 3 10 3 8" xfId="32747"/>
    <cellStyle name="Note 3 10 3 8 2" xfId="32748"/>
    <cellStyle name="Note 3 10 3 9" xfId="32749"/>
    <cellStyle name="Note 3 10 4" xfId="32750"/>
    <cellStyle name="Note 3 10 4 2" xfId="32751"/>
    <cellStyle name="Note 3 10 4 2 2" xfId="32752"/>
    <cellStyle name="Note 3 10 4 2 2 2" xfId="32753"/>
    <cellStyle name="Note 3 10 4 2 3" xfId="32754"/>
    <cellStyle name="Note 3 10 4 2 3 2" xfId="32755"/>
    <cellStyle name="Note 3 10 4 2 4" xfId="32756"/>
    <cellStyle name="Note 3 10 4 3" xfId="32757"/>
    <cellStyle name="Note 3 10 4 3 2" xfId="32758"/>
    <cellStyle name="Note 3 10 4 4" xfId="32759"/>
    <cellStyle name="Note 3 10 4 4 2" xfId="32760"/>
    <cellStyle name="Note 3 10 4 5" xfId="32761"/>
    <cellStyle name="Note 3 10 5" xfId="32762"/>
    <cellStyle name="Note 3 10 5 2" xfId="32763"/>
    <cellStyle name="Note 3 10 5 2 2" xfId="32764"/>
    <cellStyle name="Note 3 10 5 2 2 2" xfId="32765"/>
    <cellStyle name="Note 3 10 5 2 3" xfId="32766"/>
    <cellStyle name="Note 3 10 5 2 3 2" xfId="32767"/>
    <cellStyle name="Note 3 10 5 2 4" xfId="32768"/>
    <cellStyle name="Note 3 10 5 3" xfId="32769"/>
    <cellStyle name="Note 3 10 5 3 2" xfId="32770"/>
    <cellStyle name="Note 3 10 5 4" xfId="32771"/>
    <cellStyle name="Note 3 10 5 4 2" xfId="32772"/>
    <cellStyle name="Note 3 10 5 5" xfId="32773"/>
    <cellStyle name="Note 3 10 6" xfId="32774"/>
    <cellStyle name="Note 3 10 6 2" xfId="32775"/>
    <cellStyle name="Note 3 10 6 2 2" xfId="32776"/>
    <cellStyle name="Note 3 10 6 3" xfId="32777"/>
    <cellStyle name="Note 3 10 6 3 2" xfId="32778"/>
    <cellStyle name="Note 3 10 6 4" xfId="32779"/>
    <cellStyle name="Note 3 10 7" xfId="32780"/>
    <cellStyle name="Note 3 10 7 2" xfId="32781"/>
    <cellStyle name="Note 3 10 7 2 2" xfId="32782"/>
    <cellStyle name="Note 3 10 7 3" xfId="32783"/>
    <cellStyle name="Note 3 10 7 3 2" xfId="32784"/>
    <cellStyle name="Note 3 10 7 4" xfId="32785"/>
    <cellStyle name="Note 3 10 8" xfId="32786"/>
    <cellStyle name="Note 3 10 8 2" xfId="32787"/>
    <cellStyle name="Note 3 10 8 2 2" xfId="32788"/>
    <cellStyle name="Note 3 10 8 3" xfId="32789"/>
    <cellStyle name="Note 3 10 8 3 2" xfId="32790"/>
    <cellStyle name="Note 3 10 8 4" xfId="32791"/>
    <cellStyle name="Note 3 10 9" xfId="32792"/>
    <cellStyle name="Note 3 10 9 2" xfId="32793"/>
    <cellStyle name="Note 3 11" xfId="32794"/>
    <cellStyle name="Note 3 11 10" xfId="32795"/>
    <cellStyle name="Note 3 11 10 2" xfId="32796"/>
    <cellStyle name="Note 3 11 11" xfId="32797"/>
    <cellStyle name="Note 3 11 2" xfId="32798"/>
    <cellStyle name="Note 3 11 2 2" xfId="32799"/>
    <cellStyle name="Note 3 11 2 2 2" xfId="32800"/>
    <cellStyle name="Note 3 11 2 2 2 2" xfId="32801"/>
    <cellStyle name="Note 3 11 2 2 2 2 2" xfId="32802"/>
    <cellStyle name="Note 3 11 2 2 2 3" xfId="32803"/>
    <cellStyle name="Note 3 11 2 2 2 3 2" xfId="32804"/>
    <cellStyle name="Note 3 11 2 2 2 4" xfId="32805"/>
    <cellStyle name="Note 3 11 2 2 3" xfId="32806"/>
    <cellStyle name="Note 3 11 2 2 3 2" xfId="32807"/>
    <cellStyle name="Note 3 11 2 2 4" xfId="32808"/>
    <cellStyle name="Note 3 11 2 2 4 2" xfId="32809"/>
    <cellStyle name="Note 3 11 2 2 5" xfId="32810"/>
    <cellStyle name="Note 3 11 2 3" xfId="32811"/>
    <cellStyle name="Note 3 11 2 3 2" xfId="32812"/>
    <cellStyle name="Note 3 11 2 3 2 2" xfId="32813"/>
    <cellStyle name="Note 3 11 2 3 2 2 2" xfId="32814"/>
    <cellStyle name="Note 3 11 2 3 2 3" xfId="32815"/>
    <cellStyle name="Note 3 11 2 3 2 3 2" xfId="32816"/>
    <cellStyle name="Note 3 11 2 3 2 4" xfId="32817"/>
    <cellStyle name="Note 3 11 2 3 3" xfId="32818"/>
    <cellStyle name="Note 3 11 2 3 3 2" xfId="32819"/>
    <cellStyle name="Note 3 11 2 3 4" xfId="32820"/>
    <cellStyle name="Note 3 11 2 3 4 2" xfId="32821"/>
    <cellStyle name="Note 3 11 2 3 5" xfId="32822"/>
    <cellStyle name="Note 3 11 2 4" xfId="32823"/>
    <cellStyle name="Note 3 11 2 4 2" xfId="32824"/>
    <cellStyle name="Note 3 11 2 4 2 2" xfId="32825"/>
    <cellStyle name="Note 3 11 2 4 3" xfId="32826"/>
    <cellStyle name="Note 3 11 2 4 3 2" xfId="32827"/>
    <cellStyle name="Note 3 11 2 4 4" xfId="32828"/>
    <cellStyle name="Note 3 11 2 5" xfId="32829"/>
    <cellStyle name="Note 3 11 2 5 2" xfId="32830"/>
    <cellStyle name="Note 3 11 2 5 2 2" xfId="32831"/>
    <cellStyle name="Note 3 11 2 5 3" xfId="32832"/>
    <cellStyle name="Note 3 11 2 5 3 2" xfId="32833"/>
    <cellStyle name="Note 3 11 2 5 4" xfId="32834"/>
    <cellStyle name="Note 3 11 2 6" xfId="32835"/>
    <cellStyle name="Note 3 11 2 6 2" xfId="32836"/>
    <cellStyle name="Note 3 11 2 6 2 2" xfId="32837"/>
    <cellStyle name="Note 3 11 2 6 3" xfId="32838"/>
    <cellStyle name="Note 3 11 2 6 3 2" xfId="32839"/>
    <cellStyle name="Note 3 11 2 6 4" xfId="32840"/>
    <cellStyle name="Note 3 11 2 7" xfId="32841"/>
    <cellStyle name="Note 3 11 2 7 2" xfId="32842"/>
    <cellStyle name="Note 3 11 2 8" xfId="32843"/>
    <cellStyle name="Note 3 11 2 8 2" xfId="32844"/>
    <cellStyle name="Note 3 11 2 9" xfId="32845"/>
    <cellStyle name="Note 3 11 3" xfId="32846"/>
    <cellStyle name="Note 3 11 3 2" xfId="32847"/>
    <cellStyle name="Note 3 11 3 2 2" xfId="32848"/>
    <cellStyle name="Note 3 11 3 2 2 2" xfId="32849"/>
    <cellStyle name="Note 3 11 3 2 2 2 2" xfId="32850"/>
    <cellStyle name="Note 3 11 3 2 2 3" xfId="32851"/>
    <cellStyle name="Note 3 11 3 2 2 3 2" xfId="32852"/>
    <cellStyle name="Note 3 11 3 2 2 4" xfId="32853"/>
    <cellStyle name="Note 3 11 3 2 3" xfId="32854"/>
    <cellStyle name="Note 3 11 3 2 3 2" xfId="32855"/>
    <cellStyle name="Note 3 11 3 2 4" xfId="32856"/>
    <cellStyle name="Note 3 11 3 2 4 2" xfId="32857"/>
    <cellStyle name="Note 3 11 3 2 5" xfId="32858"/>
    <cellStyle name="Note 3 11 3 3" xfId="32859"/>
    <cellStyle name="Note 3 11 3 3 2" xfId="32860"/>
    <cellStyle name="Note 3 11 3 3 2 2" xfId="32861"/>
    <cellStyle name="Note 3 11 3 3 2 2 2" xfId="32862"/>
    <cellStyle name="Note 3 11 3 3 2 3" xfId="32863"/>
    <cellStyle name="Note 3 11 3 3 2 3 2" xfId="32864"/>
    <cellStyle name="Note 3 11 3 3 2 4" xfId="32865"/>
    <cellStyle name="Note 3 11 3 3 3" xfId="32866"/>
    <cellStyle name="Note 3 11 3 3 3 2" xfId="32867"/>
    <cellStyle name="Note 3 11 3 3 4" xfId="32868"/>
    <cellStyle name="Note 3 11 3 3 4 2" xfId="32869"/>
    <cellStyle name="Note 3 11 3 3 5" xfId="32870"/>
    <cellStyle name="Note 3 11 3 4" xfId="32871"/>
    <cellStyle name="Note 3 11 3 4 2" xfId="32872"/>
    <cellStyle name="Note 3 11 3 4 2 2" xfId="32873"/>
    <cellStyle name="Note 3 11 3 4 3" xfId="32874"/>
    <cellStyle name="Note 3 11 3 4 3 2" xfId="32875"/>
    <cellStyle name="Note 3 11 3 4 4" xfId="32876"/>
    <cellStyle name="Note 3 11 3 5" xfId="32877"/>
    <cellStyle name="Note 3 11 3 5 2" xfId="32878"/>
    <cellStyle name="Note 3 11 3 5 2 2" xfId="32879"/>
    <cellStyle name="Note 3 11 3 5 3" xfId="32880"/>
    <cellStyle name="Note 3 11 3 5 3 2" xfId="32881"/>
    <cellStyle name="Note 3 11 3 5 4" xfId="32882"/>
    <cellStyle name="Note 3 11 3 6" xfId="32883"/>
    <cellStyle name="Note 3 11 3 6 2" xfId="32884"/>
    <cellStyle name="Note 3 11 3 6 2 2" xfId="32885"/>
    <cellStyle name="Note 3 11 3 6 3" xfId="32886"/>
    <cellStyle name="Note 3 11 3 6 3 2" xfId="32887"/>
    <cellStyle name="Note 3 11 3 6 4" xfId="32888"/>
    <cellStyle name="Note 3 11 3 7" xfId="32889"/>
    <cellStyle name="Note 3 11 3 7 2" xfId="32890"/>
    <cellStyle name="Note 3 11 3 8" xfId="32891"/>
    <cellStyle name="Note 3 11 3 8 2" xfId="32892"/>
    <cellStyle name="Note 3 11 3 9" xfId="32893"/>
    <cellStyle name="Note 3 11 4" xfId="32894"/>
    <cellStyle name="Note 3 11 4 2" xfId="32895"/>
    <cellStyle name="Note 3 11 4 2 2" xfId="32896"/>
    <cellStyle name="Note 3 11 4 2 2 2" xfId="32897"/>
    <cellStyle name="Note 3 11 4 2 3" xfId="32898"/>
    <cellStyle name="Note 3 11 4 2 3 2" xfId="32899"/>
    <cellStyle name="Note 3 11 4 2 4" xfId="32900"/>
    <cellStyle name="Note 3 11 4 3" xfId="32901"/>
    <cellStyle name="Note 3 11 4 3 2" xfId="32902"/>
    <cellStyle name="Note 3 11 4 4" xfId="32903"/>
    <cellStyle name="Note 3 11 4 4 2" xfId="32904"/>
    <cellStyle name="Note 3 11 4 5" xfId="32905"/>
    <cellStyle name="Note 3 11 5" xfId="32906"/>
    <cellStyle name="Note 3 11 5 2" xfId="32907"/>
    <cellStyle name="Note 3 11 5 2 2" xfId="32908"/>
    <cellStyle name="Note 3 11 5 2 2 2" xfId="32909"/>
    <cellStyle name="Note 3 11 5 2 3" xfId="32910"/>
    <cellStyle name="Note 3 11 5 2 3 2" xfId="32911"/>
    <cellStyle name="Note 3 11 5 2 4" xfId="32912"/>
    <cellStyle name="Note 3 11 5 3" xfId="32913"/>
    <cellStyle name="Note 3 11 5 3 2" xfId="32914"/>
    <cellStyle name="Note 3 11 5 4" xfId="32915"/>
    <cellStyle name="Note 3 11 5 4 2" xfId="32916"/>
    <cellStyle name="Note 3 11 5 5" xfId="32917"/>
    <cellStyle name="Note 3 11 6" xfId="32918"/>
    <cellStyle name="Note 3 11 6 2" xfId="32919"/>
    <cellStyle name="Note 3 11 6 2 2" xfId="32920"/>
    <cellStyle name="Note 3 11 6 3" xfId="32921"/>
    <cellStyle name="Note 3 11 6 3 2" xfId="32922"/>
    <cellStyle name="Note 3 11 6 4" xfId="32923"/>
    <cellStyle name="Note 3 11 7" xfId="32924"/>
    <cellStyle name="Note 3 11 7 2" xfId="32925"/>
    <cellStyle name="Note 3 11 7 2 2" xfId="32926"/>
    <cellStyle name="Note 3 11 7 3" xfId="32927"/>
    <cellStyle name="Note 3 11 7 3 2" xfId="32928"/>
    <cellStyle name="Note 3 11 7 4" xfId="32929"/>
    <cellStyle name="Note 3 11 8" xfId="32930"/>
    <cellStyle name="Note 3 11 8 2" xfId="32931"/>
    <cellStyle name="Note 3 11 8 2 2" xfId="32932"/>
    <cellStyle name="Note 3 11 8 3" xfId="32933"/>
    <cellStyle name="Note 3 11 8 3 2" xfId="32934"/>
    <cellStyle name="Note 3 11 8 4" xfId="32935"/>
    <cellStyle name="Note 3 11 9" xfId="32936"/>
    <cellStyle name="Note 3 11 9 2" xfId="32937"/>
    <cellStyle name="Note 3 12" xfId="32938"/>
    <cellStyle name="Note 3 12 2" xfId="32939"/>
    <cellStyle name="Note 3 12 2 2" xfId="32940"/>
    <cellStyle name="Note 3 12 2 2 2" xfId="32941"/>
    <cellStyle name="Note 3 12 2 2 2 2" xfId="32942"/>
    <cellStyle name="Note 3 12 2 2 3" xfId="32943"/>
    <cellStyle name="Note 3 12 2 2 3 2" xfId="32944"/>
    <cellStyle name="Note 3 12 2 2 4" xfId="32945"/>
    <cellStyle name="Note 3 12 2 3" xfId="32946"/>
    <cellStyle name="Note 3 12 2 3 2" xfId="32947"/>
    <cellStyle name="Note 3 12 2 4" xfId="32948"/>
    <cellStyle name="Note 3 12 2 4 2" xfId="32949"/>
    <cellStyle name="Note 3 12 2 5" xfId="32950"/>
    <cellStyle name="Note 3 12 3" xfId="32951"/>
    <cellStyle name="Note 3 12 3 2" xfId="32952"/>
    <cellStyle name="Note 3 12 3 2 2" xfId="32953"/>
    <cellStyle name="Note 3 12 3 2 2 2" xfId="32954"/>
    <cellStyle name="Note 3 12 3 2 3" xfId="32955"/>
    <cellStyle name="Note 3 12 3 2 3 2" xfId="32956"/>
    <cellStyle name="Note 3 12 3 2 4" xfId="32957"/>
    <cellStyle name="Note 3 12 3 3" xfId="32958"/>
    <cellStyle name="Note 3 12 3 3 2" xfId="32959"/>
    <cellStyle name="Note 3 12 3 4" xfId="32960"/>
    <cellStyle name="Note 3 12 3 4 2" xfId="32961"/>
    <cellStyle name="Note 3 12 3 5" xfId="32962"/>
    <cellStyle name="Note 3 12 4" xfId="32963"/>
    <cellStyle name="Note 3 12 4 2" xfId="32964"/>
    <cellStyle name="Note 3 12 4 2 2" xfId="32965"/>
    <cellStyle name="Note 3 12 4 3" xfId="32966"/>
    <cellStyle name="Note 3 12 4 3 2" xfId="32967"/>
    <cellStyle name="Note 3 12 4 4" xfId="32968"/>
    <cellStyle name="Note 3 12 5" xfId="32969"/>
    <cellStyle name="Note 3 12 5 2" xfId="32970"/>
    <cellStyle name="Note 3 12 5 2 2" xfId="32971"/>
    <cellStyle name="Note 3 12 5 3" xfId="32972"/>
    <cellStyle name="Note 3 12 5 3 2" xfId="32973"/>
    <cellStyle name="Note 3 12 5 4" xfId="32974"/>
    <cellStyle name="Note 3 12 6" xfId="32975"/>
    <cellStyle name="Note 3 12 6 2" xfId="32976"/>
    <cellStyle name="Note 3 12 6 2 2" xfId="32977"/>
    <cellStyle name="Note 3 12 6 3" xfId="32978"/>
    <cellStyle name="Note 3 12 6 3 2" xfId="32979"/>
    <cellStyle name="Note 3 12 6 4" xfId="32980"/>
    <cellStyle name="Note 3 12 7" xfId="32981"/>
    <cellStyle name="Note 3 12 7 2" xfId="32982"/>
    <cellStyle name="Note 3 12 8" xfId="32983"/>
    <cellStyle name="Note 3 12 8 2" xfId="32984"/>
    <cellStyle name="Note 3 12 9" xfId="32985"/>
    <cellStyle name="Note 3 13" xfId="32986"/>
    <cellStyle name="Note 3 13 2" xfId="32987"/>
    <cellStyle name="Note 3 13 2 2" xfId="32988"/>
    <cellStyle name="Note 3 13 2 2 2" xfId="32989"/>
    <cellStyle name="Note 3 13 2 2 2 2" xfId="32990"/>
    <cellStyle name="Note 3 13 2 2 3" xfId="32991"/>
    <cellStyle name="Note 3 13 2 2 3 2" xfId="32992"/>
    <cellStyle name="Note 3 13 2 2 4" xfId="32993"/>
    <cellStyle name="Note 3 13 2 3" xfId="32994"/>
    <cellStyle name="Note 3 13 2 3 2" xfId="32995"/>
    <cellStyle name="Note 3 13 2 4" xfId="32996"/>
    <cellStyle name="Note 3 13 2 4 2" xfId="32997"/>
    <cellStyle name="Note 3 13 2 5" xfId="32998"/>
    <cellStyle name="Note 3 13 3" xfId="32999"/>
    <cellStyle name="Note 3 13 3 2" xfId="33000"/>
    <cellStyle name="Note 3 13 3 2 2" xfId="33001"/>
    <cellStyle name="Note 3 13 3 2 2 2" xfId="33002"/>
    <cellStyle name="Note 3 13 3 2 3" xfId="33003"/>
    <cellStyle name="Note 3 13 3 2 3 2" xfId="33004"/>
    <cellStyle name="Note 3 13 3 2 4" xfId="33005"/>
    <cellStyle name="Note 3 13 3 3" xfId="33006"/>
    <cellStyle name="Note 3 13 3 3 2" xfId="33007"/>
    <cellStyle name="Note 3 13 3 4" xfId="33008"/>
    <cellStyle name="Note 3 13 3 4 2" xfId="33009"/>
    <cellStyle name="Note 3 13 3 5" xfId="33010"/>
    <cellStyle name="Note 3 13 4" xfId="33011"/>
    <cellStyle name="Note 3 13 4 2" xfId="33012"/>
    <cellStyle name="Note 3 13 4 2 2" xfId="33013"/>
    <cellStyle name="Note 3 13 4 3" xfId="33014"/>
    <cellStyle name="Note 3 13 4 3 2" xfId="33015"/>
    <cellStyle name="Note 3 13 4 4" xfId="33016"/>
    <cellStyle name="Note 3 13 5" xfId="33017"/>
    <cellStyle name="Note 3 13 5 2" xfId="33018"/>
    <cellStyle name="Note 3 13 5 2 2" xfId="33019"/>
    <cellStyle name="Note 3 13 5 3" xfId="33020"/>
    <cellStyle name="Note 3 13 5 3 2" xfId="33021"/>
    <cellStyle name="Note 3 13 5 4" xfId="33022"/>
    <cellStyle name="Note 3 13 6" xfId="33023"/>
    <cellStyle name="Note 3 13 6 2" xfId="33024"/>
    <cellStyle name="Note 3 13 6 2 2" xfId="33025"/>
    <cellStyle name="Note 3 13 6 3" xfId="33026"/>
    <cellStyle name="Note 3 13 6 3 2" xfId="33027"/>
    <cellStyle name="Note 3 13 6 4" xfId="33028"/>
    <cellStyle name="Note 3 13 7" xfId="33029"/>
    <cellStyle name="Note 3 13 7 2" xfId="33030"/>
    <cellStyle name="Note 3 13 8" xfId="33031"/>
    <cellStyle name="Note 3 13 8 2" xfId="33032"/>
    <cellStyle name="Note 3 13 9" xfId="33033"/>
    <cellStyle name="Note 3 14" xfId="33034"/>
    <cellStyle name="Note 3 14 2" xfId="33035"/>
    <cellStyle name="Note 3 14 2 2" xfId="33036"/>
    <cellStyle name="Note 3 14 2 2 2" xfId="33037"/>
    <cellStyle name="Note 3 14 2 2 2 2" xfId="33038"/>
    <cellStyle name="Note 3 14 2 2 3" xfId="33039"/>
    <cellStyle name="Note 3 14 2 2 3 2" xfId="33040"/>
    <cellStyle name="Note 3 14 2 2 4" xfId="33041"/>
    <cellStyle name="Note 3 14 2 3" xfId="33042"/>
    <cellStyle name="Note 3 14 2 3 2" xfId="33043"/>
    <cellStyle name="Note 3 14 2 4" xfId="33044"/>
    <cellStyle name="Note 3 14 2 4 2" xfId="33045"/>
    <cellStyle name="Note 3 14 2 5" xfId="33046"/>
    <cellStyle name="Note 3 14 3" xfId="33047"/>
    <cellStyle name="Note 3 14 3 2" xfId="33048"/>
    <cellStyle name="Note 3 14 3 2 2" xfId="33049"/>
    <cellStyle name="Note 3 14 3 2 2 2" xfId="33050"/>
    <cellStyle name="Note 3 14 3 2 3" xfId="33051"/>
    <cellStyle name="Note 3 14 3 2 3 2" xfId="33052"/>
    <cellStyle name="Note 3 14 3 2 4" xfId="33053"/>
    <cellStyle name="Note 3 14 3 3" xfId="33054"/>
    <cellStyle name="Note 3 14 3 3 2" xfId="33055"/>
    <cellStyle name="Note 3 14 3 4" xfId="33056"/>
    <cellStyle name="Note 3 14 3 4 2" xfId="33057"/>
    <cellStyle name="Note 3 14 3 5" xfId="33058"/>
    <cellStyle name="Note 3 14 4" xfId="33059"/>
    <cellStyle name="Note 3 14 4 2" xfId="33060"/>
    <cellStyle name="Note 3 14 4 2 2" xfId="33061"/>
    <cellStyle name="Note 3 14 4 3" xfId="33062"/>
    <cellStyle name="Note 3 14 4 3 2" xfId="33063"/>
    <cellStyle name="Note 3 14 4 4" xfId="33064"/>
    <cellStyle name="Note 3 14 5" xfId="33065"/>
    <cellStyle name="Note 3 14 5 2" xfId="33066"/>
    <cellStyle name="Note 3 14 5 2 2" xfId="33067"/>
    <cellStyle name="Note 3 14 5 3" xfId="33068"/>
    <cellStyle name="Note 3 14 5 3 2" xfId="33069"/>
    <cellStyle name="Note 3 14 5 4" xfId="33070"/>
    <cellStyle name="Note 3 14 6" xfId="33071"/>
    <cellStyle name="Note 3 14 6 2" xfId="33072"/>
    <cellStyle name="Note 3 14 6 2 2" xfId="33073"/>
    <cellStyle name="Note 3 14 6 3" xfId="33074"/>
    <cellStyle name="Note 3 14 6 3 2" xfId="33075"/>
    <cellStyle name="Note 3 14 6 4" xfId="33076"/>
    <cellStyle name="Note 3 14 7" xfId="33077"/>
    <cellStyle name="Note 3 14 7 2" xfId="33078"/>
    <cellStyle name="Note 3 14 8" xfId="33079"/>
    <cellStyle name="Note 3 14 8 2" xfId="33080"/>
    <cellStyle name="Note 3 14 9" xfId="33081"/>
    <cellStyle name="Note 3 15" xfId="33082"/>
    <cellStyle name="Note 3 15 2" xfId="33083"/>
    <cellStyle name="Note 3 15 2 2" xfId="33084"/>
    <cellStyle name="Note 3 15 2 2 2" xfId="33085"/>
    <cellStyle name="Note 3 15 2 2 2 2" xfId="33086"/>
    <cellStyle name="Note 3 15 2 2 3" xfId="33087"/>
    <cellStyle name="Note 3 15 2 2 3 2" xfId="33088"/>
    <cellStyle name="Note 3 15 2 2 4" xfId="33089"/>
    <cellStyle name="Note 3 15 2 3" xfId="33090"/>
    <cellStyle name="Note 3 15 2 3 2" xfId="33091"/>
    <cellStyle name="Note 3 15 2 4" xfId="33092"/>
    <cellStyle name="Note 3 15 2 4 2" xfId="33093"/>
    <cellStyle name="Note 3 15 2 5" xfId="33094"/>
    <cellStyle name="Note 3 15 3" xfId="33095"/>
    <cellStyle name="Note 3 15 3 2" xfId="33096"/>
    <cellStyle name="Note 3 15 3 2 2" xfId="33097"/>
    <cellStyle name="Note 3 15 3 2 2 2" xfId="33098"/>
    <cellStyle name="Note 3 15 3 2 3" xfId="33099"/>
    <cellStyle name="Note 3 15 3 2 3 2" xfId="33100"/>
    <cellStyle name="Note 3 15 3 2 4" xfId="33101"/>
    <cellStyle name="Note 3 15 3 3" xfId="33102"/>
    <cellStyle name="Note 3 15 3 3 2" xfId="33103"/>
    <cellStyle name="Note 3 15 3 4" xfId="33104"/>
    <cellStyle name="Note 3 15 3 4 2" xfId="33105"/>
    <cellStyle name="Note 3 15 3 5" xfId="33106"/>
    <cellStyle name="Note 3 15 4" xfId="33107"/>
    <cellStyle name="Note 3 15 4 2" xfId="33108"/>
    <cellStyle name="Note 3 15 4 2 2" xfId="33109"/>
    <cellStyle name="Note 3 15 4 3" xfId="33110"/>
    <cellStyle name="Note 3 15 4 3 2" xfId="33111"/>
    <cellStyle name="Note 3 15 4 4" xfId="33112"/>
    <cellStyle name="Note 3 15 5" xfId="33113"/>
    <cellStyle name="Note 3 15 5 2" xfId="33114"/>
    <cellStyle name="Note 3 15 5 2 2" xfId="33115"/>
    <cellStyle name="Note 3 15 5 3" xfId="33116"/>
    <cellStyle name="Note 3 15 5 3 2" xfId="33117"/>
    <cellStyle name="Note 3 15 5 4" xfId="33118"/>
    <cellStyle name="Note 3 15 6" xfId="33119"/>
    <cellStyle name="Note 3 15 6 2" xfId="33120"/>
    <cellStyle name="Note 3 15 6 2 2" xfId="33121"/>
    <cellStyle name="Note 3 15 6 3" xfId="33122"/>
    <cellStyle name="Note 3 15 6 3 2" xfId="33123"/>
    <cellStyle name="Note 3 15 6 4" xfId="33124"/>
    <cellStyle name="Note 3 15 7" xfId="33125"/>
    <cellStyle name="Note 3 15 7 2" xfId="33126"/>
    <cellStyle name="Note 3 15 8" xfId="33127"/>
    <cellStyle name="Note 3 15 8 2" xfId="33128"/>
    <cellStyle name="Note 3 15 9" xfId="33129"/>
    <cellStyle name="Note 3 16" xfId="33130"/>
    <cellStyle name="Note 3 16 2" xfId="33131"/>
    <cellStyle name="Note 3 16 2 2" xfId="33132"/>
    <cellStyle name="Note 3 16 2 2 2" xfId="33133"/>
    <cellStyle name="Note 3 16 2 3" xfId="33134"/>
    <cellStyle name="Note 3 16 2 3 2" xfId="33135"/>
    <cellStyle name="Note 3 16 2 4" xfId="33136"/>
    <cellStyle name="Note 3 16 3" xfId="33137"/>
    <cellStyle name="Note 3 16 3 2" xfId="33138"/>
    <cellStyle name="Note 3 16 3 2 2" xfId="33139"/>
    <cellStyle name="Note 3 16 3 3" xfId="33140"/>
    <cellStyle name="Note 3 16 3 3 2" xfId="33141"/>
    <cellStyle name="Note 3 16 3 4" xfId="33142"/>
    <cellStyle name="Note 3 16 4" xfId="33143"/>
    <cellStyle name="Note 3 16 4 2" xfId="33144"/>
    <cellStyle name="Note 3 16 5" xfId="33145"/>
    <cellStyle name="Note 3 16 5 2" xfId="33146"/>
    <cellStyle name="Note 3 16 6" xfId="33147"/>
    <cellStyle name="Note 3 17" xfId="33148"/>
    <cellStyle name="Note 3 17 2" xfId="33149"/>
    <cellStyle name="Note 3 17 2 2" xfId="33150"/>
    <cellStyle name="Note 3 17 2 2 2" xfId="33151"/>
    <cellStyle name="Note 3 17 2 3" xfId="33152"/>
    <cellStyle name="Note 3 17 2 3 2" xfId="33153"/>
    <cellStyle name="Note 3 17 2 4" xfId="33154"/>
    <cellStyle name="Note 3 17 3" xfId="33155"/>
    <cellStyle name="Note 3 17 3 2" xfId="33156"/>
    <cellStyle name="Note 3 17 3 2 2" xfId="33157"/>
    <cellStyle name="Note 3 17 3 3" xfId="33158"/>
    <cellStyle name="Note 3 17 3 3 2" xfId="33159"/>
    <cellStyle name="Note 3 17 3 4" xfId="33160"/>
    <cellStyle name="Note 3 17 4" xfId="33161"/>
    <cellStyle name="Note 3 17 4 2" xfId="33162"/>
    <cellStyle name="Note 3 17 5" xfId="33163"/>
    <cellStyle name="Note 3 17 5 2" xfId="33164"/>
    <cellStyle name="Note 3 17 6" xfId="33165"/>
    <cellStyle name="Note 3 18" xfId="33166"/>
    <cellStyle name="Note 3 18 2" xfId="33167"/>
    <cellStyle name="Note 3 18 2 2" xfId="33168"/>
    <cellStyle name="Note 3 18 3" xfId="33169"/>
    <cellStyle name="Note 3 18 3 2" xfId="33170"/>
    <cellStyle name="Note 3 18 4" xfId="33171"/>
    <cellStyle name="Note 3 19" xfId="33172"/>
    <cellStyle name="Note 3 19 2" xfId="33173"/>
    <cellStyle name="Note 3 19 2 2" xfId="33174"/>
    <cellStyle name="Note 3 19 3" xfId="33175"/>
    <cellStyle name="Note 3 19 3 2" xfId="33176"/>
    <cellStyle name="Note 3 19 4" xfId="33177"/>
    <cellStyle name="Note 3 2" xfId="33178"/>
    <cellStyle name="Note 3 2 10" xfId="33179"/>
    <cellStyle name="Note 3 2 10 2" xfId="33180"/>
    <cellStyle name="Note 3 2 11" xfId="33181"/>
    <cellStyle name="Note 3 2 2" xfId="33182"/>
    <cellStyle name="Note 3 2 2 2" xfId="33183"/>
    <cellStyle name="Note 3 2 2 2 2" xfId="33184"/>
    <cellStyle name="Note 3 2 2 2 2 2" xfId="33185"/>
    <cellStyle name="Note 3 2 2 2 2 2 2" xfId="33186"/>
    <cellStyle name="Note 3 2 2 2 2 3" xfId="33187"/>
    <cellStyle name="Note 3 2 2 2 2 3 2" xfId="33188"/>
    <cellStyle name="Note 3 2 2 2 2 4" xfId="33189"/>
    <cellStyle name="Note 3 2 2 2 3" xfId="33190"/>
    <cellStyle name="Note 3 2 2 2 3 2" xfId="33191"/>
    <cellStyle name="Note 3 2 2 2 4" xfId="33192"/>
    <cellStyle name="Note 3 2 2 2 4 2" xfId="33193"/>
    <cellStyle name="Note 3 2 2 2 5" xfId="33194"/>
    <cellStyle name="Note 3 2 2 3" xfId="33195"/>
    <cellStyle name="Note 3 2 2 3 2" xfId="33196"/>
    <cellStyle name="Note 3 2 2 3 2 2" xfId="33197"/>
    <cellStyle name="Note 3 2 2 3 2 2 2" xfId="33198"/>
    <cellStyle name="Note 3 2 2 3 2 3" xfId="33199"/>
    <cellStyle name="Note 3 2 2 3 2 3 2" xfId="33200"/>
    <cellStyle name="Note 3 2 2 3 2 4" xfId="33201"/>
    <cellStyle name="Note 3 2 2 3 3" xfId="33202"/>
    <cellStyle name="Note 3 2 2 3 3 2" xfId="33203"/>
    <cellStyle name="Note 3 2 2 3 4" xfId="33204"/>
    <cellStyle name="Note 3 2 2 3 4 2" xfId="33205"/>
    <cellStyle name="Note 3 2 2 3 5" xfId="33206"/>
    <cellStyle name="Note 3 2 2 4" xfId="33207"/>
    <cellStyle name="Note 3 2 2 4 2" xfId="33208"/>
    <cellStyle name="Note 3 2 2 4 2 2" xfId="33209"/>
    <cellStyle name="Note 3 2 2 4 3" xfId="33210"/>
    <cellStyle name="Note 3 2 2 4 3 2" xfId="33211"/>
    <cellStyle name="Note 3 2 2 4 4" xfId="33212"/>
    <cellStyle name="Note 3 2 2 5" xfId="33213"/>
    <cellStyle name="Note 3 2 2 5 2" xfId="33214"/>
    <cellStyle name="Note 3 2 2 5 2 2" xfId="33215"/>
    <cellStyle name="Note 3 2 2 5 3" xfId="33216"/>
    <cellStyle name="Note 3 2 2 5 3 2" xfId="33217"/>
    <cellStyle name="Note 3 2 2 5 4" xfId="33218"/>
    <cellStyle name="Note 3 2 2 6" xfId="33219"/>
    <cellStyle name="Note 3 2 2 6 2" xfId="33220"/>
    <cellStyle name="Note 3 2 2 6 2 2" xfId="33221"/>
    <cellStyle name="Note 3 2 2 6 3" xfId="33222"/>
    <cellStyle name="Note 3 2 2 6 3 2" xfId="33223"/>
    <cellStyle name="Note 3 2 2 6 4" xfId="33224"/>
    <cellStyle name="Note 3 2 2 7" xfId="33225"/>
    <cellStyle name="Note 3 2 2 7 2" xfId="33226"/>
    <cellStyle name="Note 3 2 2 8" xfId="33227"/>
    <cellStyle name="Note 3 2 2 8 2" xfId="33228"/>
    <cellStyle name="Note 3 2 2 9" xfId="33229"/>
    <cellStyle name="Note 3 2 3" xfId="33230"/>
    <cellStyle name="Note 3 2 3 2" xfId="33231"/>
    <cellStyle name="Note 3 2 3 2 2" xfId="33232"/>
    <cellStyle name="Note 3 2 3 2 2 2" xfId="33233"/>
    <cellStyle name="Note 3 2 3 2 2 2 2" xfId="33234"/>
    <cellStyle name="Note 3 2 3 2 2 3" xfId="33235"/>
    <cellStyle name="Note 3 2 3 2 2 3 2" xfId="33236"/>
    <cellStyle name="Note 3 2 3 2 2 4" xfId="33237"/>
    <cellStyle name="Note 3 2 3 2 3" xfId="33238"/>
    <cellStyle name="Note 3 2 3 2 3 2" xfId="33239"/>
    <cellStyle name="Note 3 2 3 2 4" xfId="33240"/>
    <cellStyle name="Note 3 2 3 2 4 2" xfId="33241"/>
    <cellStyle name="Note 3 2 3 2 5" xfId="33242"/>
    <cellStyle name="Note 3 2 3 3" xfId="33243"/>
    <cellStyle name="Note 3 2 3 3 2" xfId="33244"/>
    <cellStyle name="Note 3 2 3 3 2 2" xfId="33245"/>
    <cellStyle name="Note 3 2 3 3 2 2 2" xfId="33246"/>
    <cellStyle name="Note 3 2 3 3 2 3" xfId="33247"/>
    <cellStyle name="Note 3 2 3 3 2 3 2" xfId="33248"/>
    <cellStyle name="Note 3 2 3 3 2 4" xfId="33249"/>
    <cellStyle name="Note 3 2 3 3 3" xfId="33250"/>
    <cellStyle name="Note 3 2 3 3 3 2" xfId="33251"/>
    <cellStyle name="Note 3 2 3 3 4" xfId="33252"/>
    <cellStyle name="Note 3 2 3 3 4 2" xfId="33253"/>
    <cellStyle name="Note 3 2 3 3 5" xfId="33254"/>
    <cellStyle name="Note 3 2 3 4" xfId="33255"/>
    <cellStyle name="Note 3 2 3 4 2" xfId="33256"/>
    <cellStyle name="Note 3 2 3 4 2 2" xfId="33257"/>
    <cellStyle name="Note 3 2 3 4 3" xfId="33258"/>
    <cellStyle name="Note 3 2 3 4 3 2" xfId="33259"/>
    <cellStyle name="Note 3 2 3 4 4" xfId="33260"/>
    <cellStyle name="Note 3 2 3 5" xfId="33261"/>
    <cellStyle name="Note 3 2 3 5 2" xfId="33262"/>
    <cellStyle name="Note 3 2 3 5 2 2" xfId="33263"/>
    <cellStyle name="Note 3 2 3 5 3" xfId="33264"/>
    <cellStyle name="Note 3 2 3 5 3 2" xfId="33265"/>
    <cellStyle name="Note 3 2 3 5 4" xfId="33266"/>
    <cellStyle name="Note 3 2 3 6" xfId="33267"/>
    <cellStyle name="Note 3 2 3 6 2" xfId="33268"/>
    <cellStyle name="Note 3 2 3 6 2 2" xfId="33269"/>
    <cellStyle name="Note 3 2 3 6 3" xfId="33270"/>
    <cellStyle name="Note 3 2 3 6 3 2" xfId="33271"/>
    <cellStyle name="Note 3 2 3 6 4" xfId="33272"/>
    <cellStyle name="Note 3 2 3 7" xfId="33273"/>
    <cellStyle name="Note 3 2 3 7 2" xfId="33274"/>
    <cellStyle name="Note 3 2 3 8" xfId="33275"/>
    <cellStyle name="Note 3 2 3 8 2" xfId="33276"/>
    <cellStyle name="Note 3 2 3 9" xfId="33277"/>
    <cellStyle name="Note 3 2 4" xfId="33278"/>
    <cellStyle name="Note 3 2 4 2" xfId="33279"/>
    <cellStyle name="Note 3 2 4 2 2" xfId="33280"/>
    <cellStyle name="Note 3 2 4 2 2 2" xfId="33281"/>
    <cellStyle name="Note 3 2 4 2 3" xfId="33282"/>
    <cellStyle name="Note 3 2 4 2 3 2" xfId="33283"/>
    <cellStyle name="Note 3 2 4 2 4" xfId="33284"/>
    <cellStyle name="Note 3 2 4 3" xfId="33285"/>
    <cellStyle name="Note 3 2 4 3 2" xfId="33286"/>
    <cellStyle name="Note 3 2 4 4" xfId="33287"/>
    <cellStyle name="Note 3 2 4 4 2" xfId="33288"/>
    <cellStyle name="Note 3 2 4 5" xfId="33289"/>
    <cellStyle name="Note 3 2 5" xfId="33290"/>
    <cellStyle name="Note 3 2 5 2" xfId="33291"/>
    <cellStyle name="Note 3 2 5 2 2" xfId="33292"/>
    <cellStyle name="Note 3 2 5 2 2 2" xfId="33293"/>
    <cellStyle name="Note 3 2 5 2 3" xfId="33294"/>
    <cellStyle name="Note 3 2 5 2 3 2" xfId="33295"/>
    <cellStyle name="Note 3 2 5 2 4" xfId="33296"/>
    <cellStyle name="Note 3 2 5 3" xfId="33297"/>
    <cellStyle name="Note 3 2 5 3 2" xfId="33298"/>
    <cellStyle name="Note 3 2 5 4" xfId="33299"/>
    <cellStyle name="Note 3 2 5 4 2" xfId="33300"/>
    <cellStyle name="Note 3 2 5 5" xfId="33301"/>
    <cellStyle name="Note 3 2 6" xfId="33302"/>
    <cellStyle name="Note 3 2 6 2" xfId="33303"/>
    <cellStyle name="Note 3 2 6 2 2" xfId="33304"/>
    <cellStyle name="Note 3 2 6 3" xfId="33305"/>
    <cellStyle name="Note 3 2 6 3 2" xfId="33306"/>
    <cellStyle name="Note 3 2 6 4" xfId="33307"/>
    <cellStyle name="Note 3 2 7" xfId="33308"/>
    <cellStyle name="Note 3 2 7 2" xfId="33309"/>
    <cellStyle name="Note 3 2 7 2 2" xfId="33310"/>
    <cellStyle name="Note 3 2 7 3" xfId="33311"/>
    <cellStyle name="Note 3 2 7 3 2" xfId="33312"/>
    <cellStyle name="Note 3 2 7 4" xfId="33313"/>
    <cellStyle name="Note 3 2 8" xfId="33314"/>
    <cellStyle name="Note 3 2 8 2" xfId="33315"/>
    <cellStyle name="Note 3 2 8 2 2" xfId="33316"/>
    <cellStyle name="Note 3 2 8 3" xfId="33317"/>
    <cellStyle name="Note 3 2 8 3 2" xfId="33318"/>
    <cellStyle name="Note 3 2 8 4" xfId="33319"/>
    <cellStyle name="Note 3 2 9" xfId="33320"/>
    <cellStyle name="Note 3 2 9 2" xfId="33321"/>
    <cellStyle name="Note 3 20" xfId="33322"/>
    <cellStyle name="Note 3 20 2" xfId="33323"/>
    <cellStyle name="Note 3 20 2 2" xfId="33324"/>
    <cellStyle name="Note 3 20 3" xfId="33325"/>
    <cellStyle name="Note 3 20 3 2" xfId="33326"/>
    <cellStyle name="Note 3 20 4" xfId="33327"/>
    <cellStyle name="Note 3 21" xfId="33328"/>
    <cellStyle name="Note 3 21 2" xfId="33329"/>
    <cellStyle name="Note 3 21 2 2" xfId="33330"/>
    <cellStyle name="Note 3 21 3" xfId="33331"/>
    <cellStyle name="Note 3 21 3 2" xfId="33332"/>
    <cellStyle name="Note 3 21 4" xfId="33333"/>
    <cellStyle name="Note 3 22" xfId="33334"/>
    <cellStyle name="Note 3 22 2" xfId="33335"/>
    <cellStyle name="Note 3 22 2 2" xfId="33336"/>
    <cellStyle name="Note 3 22 3" xfId="33337"/>
    <cellStyle name="Note 3 22 3 2" xfId="33338"/>
    <cellStyle name="Note 3 22 4" xfId="33339"/>
    <cellStyle name="Note 3 23" xfId="33340"/>
    <cellStyle name="Note 3 23 2" xfId="33341"/>
    <cellStyle name="Note 3 23 2 2" xfId="33342"/>
    <cellStyle name="Note 3 23 3" xfId="33343"/>
    <cellStyle name="Note 3 23 3 2" xfId="33344"/>
    <cellStyle name="Note 3 23 4" xfId="33345"/>
    <cellStyle name="Note 3 24" xfId="33346"/>
    <cellStyle name="Note 3 24 2" xfId="33347"/>
    <cellStyle name="Note 3 24 2 2" xfId="33348"/>
    <cellStyle name="Note 3 24 3" xfId="33349"/>
    <cellStyle name="Note 3 24 3 2" xfId="33350"/>
    <cellStyle name="Note 3 24 4" xfId="33351"/>
    <cellStyle name="Note 3 25" xfId="33352"/>
    <cellStyle name="Note 3 25 2" xfId="33353"/>
    <cellStyle name="Note 3 25 2 2" xfId="33354"/>
    <cellStyle name="Note 3 25 3" xfId="33355"/>
    <cellStyle name="Note 3 25 3 2" xfId="33356"/>
    <cellStyle name="Note 3 25 4" xfId="33357"/>
    <cellStyle name="Note 3 26" xfId="33358"/>
    <cellStyle name="Note 3 26 2" xfId="33359"/>
    <cellStyle name="Note 3 26 2 2" xfId="33360"/>
    <cellStyle name="Note 3 26 3" xfId="33361"/>
    <cellStyle name="Note 3 26 3 2" xfId="33362"/>
    <cellStyle name="Note 3 26 4" xfId="33363"/>
    <cellStyle name="Note 3 27" xfId="33364"/>
    <cellStyle name="Note 3 27 2" xfId="33365"/>
    <cellStyle name="Note 3 27 2 2" xfId="33366"/>
    <cellStyle name="Note 3 27 3" xfId="33367"/>
    <cellStyle name="Note 3 27 3 2" xfId="33368"/>
    <cellStyle name="Note 3 27 4" xfId="33369"/>
    <cellStyle name="Note 3 28" xfId="33370"/>
    <cellStyle name="Note 3 28 2" xfId="33371"/>
    <cellStyle name="Note 3 28 2 2" xfId="33372"/>
    <cellStyle name="Note 3 28 3" xfId="33373"/>
    <cellStyle name="Note 3 28 3 2" xfId="33374"/>
    <cellStyle name="Note 3 28 4" xfId="33375"/>
    <cellStyle name="Note 3 29" xfId="33376"/>
    <cellStyle name="Note 3 29 2" xfId="33377"/>
    <cellStyle name="Note 3 29 2 2" xfId="33378"/>
    <cellStyle name="Note 3 29 3" xfId="33379"/>
    <cellStyle name="Note 3 29 3 2" xfId="33380"/>
    <cellStyle name="Note 3 29 4" xfId="33381"/>
    <cellStyle name="Note 3 3" xfId="33382"/>
    <cellStyle name="Note 3 3 10" xfId="33383"/>
    <cellStyle name="Note 3 3 10 2" xfId="33384"/>
    <cellStyle name="Note 3 3 11" xfId="33385"/>
    <cellStyle name="Note 3 3 2" xfId="33386"/>
    <cellStyle name="Note 3 3 2 2" xfId="33387"/>
    <cellStyle name="Note 3 3 2 2 2" xfId="33388"/>
    <cellStyle name="Note 3 3 2 2 2 2" xfId="33389"/>
    <cellStyle name="Note 3 3 2 2 2 2 2" xfId="33390"/>
    <cellStyle name="Note 3 3 2 2 2 3" xfId="33391"/>
    <cellStyle name="Note 3 3 2 2 2 3 2" xfId="33392"/>
    <cellStyle name="Note 3 3 2 2 2 4" xfId="33393"/>
    <cellStyle name="Note 3 3 2 2 3" xfId="33394"/>
    <cellStyle name="Note 3 3 2 2 3 2" xfId="33395"/>
    <cellStyle name="Note 3 3 2 2 4" xfId="33396"/>
    <cellStyle name="Note 3 3 2 2 4 2" xfId="33397"/>
    <cellStyle name="Note 3 3 2 2 5" xfId="33398"/>
    <cellStyle name="Note 3 3 2 3" xfId="33399"/>
    <cellStyle name="Note 3 3 2 3 2" xfId="33400"/>
    <cellStyle name="Note 3 3 2 3 2 2" xfId="33401"/>
    <cellStyle name="Note 3 3 2 3 2 2 2" xfId="33402"/>
    <cellStyle name="Note 3 3 2 3 2 3" xfId="33403"/>
    <cellStyle name="Note 3 3 2 3 2 3 2" xfId="33404"/>
    <cellStyle name="Note 3 3 2 3 2 4" xfId="33405"/>
    <cellStyle name="Note 3 3 2 3 3" xfId="33406"/>
    <cellStyle name="Note 3 3 2 3 3 2" xfId="33407"/>
    <cellStyle name="Note 3 3 2 3 4" xfId="33408"/>
    <cellStyle name="Note 3 3 2 3 4 2" xfId="33409"/>
    <cellStyle name="Note 3 3 2 3 5" xfId="33410"/>
    <cellStyle name="Note 3 3 2 4" xfId="33411"/>
    <cellStyle name="Note 3 3 2 4 2" xfId="33412"/>
    <cellStyle name="Note 3 3 2 4 2 2" xfId="33413"/>
    <cellStyle name="Note 3 3 2 4 3" xfId="33414"/>
    <cellStyle name="Note 3 3 2 4 3 2" xfId="33415"/>
    <cellStyle name="Note 3 3 2 4 4" xfId="33416"/>
    <cellStyle name="Note 3 3 2 5" xfId="33417"/>
    <cellStyle name="Note 3 3 2 5 2" xfId="33418"/>
    <cellStyle name="Note 3 3 2 5 2 2" xfId="33419"/>
    <cellStyle name="Note 3 3 2 5 3" xfId="33420"/>
    <cellStyle name="Note 3 3 2 5 3 2" xfId="33421"/>
    <cellStyle name="Note 3 3 2 5 4" xfId="33422"/>
    <cellStyle name="Note 3 3 2 6" xfId="33423"/>
    <cellStyle name="Note 3 3 2 6 2" xfId="33424"/>
    <cellStyle name="Note 3 3 2 6 2 2" xfId="33425"/>
    <cellStyle name="Note 3 3 2 6 3" xfId="33426"/>
    <cellStyle name="Note 3 3 2 6 3 2" xfId="33427"/>
    <cellStyle name="Note 3 3 2 6 4" xfId="33428"/>
    <cellStyle name="Note 3 3 2 7" xfId="33429"/>
    <cellStyle name="Note 3 3 2 7 2" xfId="33430"/>
    <cellStyle name="Note 3 3 2 8" xfId="33431"/>
    <cellStyle name="Note 3 3 2 8 2" xfId="33432"/>
    <cellStyle name="Note 3 3 2 9" xfId="33433"/>
    <cellStyle name="Note 3 3 3" xfId="33434"/>
    <cellStyle name="Note 3 3 3 2" xfId="33435"/>
    <cellStyle name="Note 3 3 3 2 2" xfId="33436"/>
    <cellStyle name="Note 3 3 3 2 2 2" xfId="33437"/>
    <cellStyle name="Note 3 3 3 2 2 2 2" xfId="33438"/>
    <cellStyle name="Note 3 3 3 2 2 3" xfId="33439"/>
    <cellStyle name="Note 3 3 3 2 2 3 2" xfId="33440"/>
    <cellStyle name="Note 3 3 3 2 2 4" xfId="33441"/>
    <cellStyle name="Note 3 3 3 2 3" xfId="33442"/>
    <cellStyle name="Note 3 3 3 2 3 2" xfId="33443"/>
    <cellStyle name="Note 3 3 3 2 4" xfId="33444"/>
    <cellStyle name="Note 3 3 3 2 4 2" xfId="33445"/>
    <cellStyle name="Note 3 3 3 2 5" xfId="33446"/>
    <cellStyle name="Note 3 3 3 3" xfId="33447"/>
    <cellStyle name="Note 3 3 3 3 2" xfId="33448"/>
    <cellStyle name="Note 3 3 3 3 2 2" xfId="33449"/>
    <cellStyle name="Note 3 3 3 3 2 2 2" xfId="33450"/>
    <cellStyle name="Note 3 3 3 3 2 3" xfId="33451"/>
    <cellStyle name="Note 3 3 3 3 2 3 2" xfId="33452"/>
    <cellStyle name="Note 3 3 3 3 2 4" xfId="33453"/>
    <cellStyle name="Note 3 3 3 3 3" xfId="33454"/>
    <cellStyle name="Note 3 3 3 3 3 2" xfId="33455"/>
    <cellStyle name="Note 3 3 3 3 4" xfId="33456"/>
    <cellStyle name="Note 3 3 3 3 4 2" xfId="33457"/>
    <cellStyle name="Note 3 3 3 3 5" xfId="33458"/>
    <cellStyle name="Note 3 3 3 4" xfId="33459"/>
    <cellStyle name="Note 3 3 3 4 2" xfId="33460"/>
    <cellStyle name="Note 3 3 3 4 2 2" xfId="33461"/>
    <cellStyle name="Note 3 3 3 4 3" xfId="33462"/>
    <cellStyle name="Note 3 3 3 4 3 2" xfId="33463"/>
    <cellStyle name="Note 3 3 3 4 4" xfId="33464"/>
    <cellStyle name="Note 3 3 3 5" xfId="33465"/>
    <cellStyle name="Note 3 3 3 5 2" xfId="33466"/>
    <cellStyle name="Note 3 3 3 5 2 2" xfId="33467"/>
    <cellStyle name="Note 3 3 3 5 3" xfId="33468"/>
    <cellStyle name="Note 3 3 3 5 3 2" xfId="33469"/>
    <cellStyle name="Note 3 3 3 5 4" xfId="33470"/>
    <cellStyle name="Note 3 3 3 6" xfId="33471"/>
    <cellStyle name="Note 3 3 3 6 2" xfId="33472"/>
    <cellStyle name="Note 3 3 3 6 2 2" xfId="33473"/>
    <cellStyle name="Note 3 3 3 6 3" xfId="33474"/>
    <cellStyle name="Note 3 3 3 6 3 2" xfId="33475"/>
    <cellStyle name="Note 3 3 3 6 4" xfId="33476"/>
    <cellStyle name="Note 3 3 3 7" xfId="33477"/>
    <cellStyle name="Note 3 3 3 7 2" xfId="33478"/>
    <cellStyle name="Note 3 3 3 8" xfId="33479"/>
    <cellStyle name="Note 3 3 3 8 2" xfId="33480"/>
    <cellStyle name="Note 3 3 3 9" xfId="33481"/>
    <cellStyle name="Note 3 3 4" xfId="33482"/>
    <cellStyle name="Note 3 3 4 2" xfId="33483"/>
    <cellStyle name="Note 3 3 4 2 2" xfId="33484"/>
    <cellStyle name="Note 3 3 4 2 2 2" xfId="33485"/>
    <cellStyle name="Note 3 3 4 2 3" xfId="33486"/>
    <cellStyle name="Note 3 3 4 2 3 2" xfId="33487"/>
    <cellStyle name="Note 3 3 4 2 4" xfId="33488"/>
    <cellStyle name="Note 3 3 4 3" xfId="33489"/>
    <cellStyle name="Note 3 3 4 3 2" xfId="33490"/>
    <cellStyle name="Note 3 3 4 4" xfId="33491"/>
    <cellStyle name="Note 3 3 4 4 2" xfId="33492"/>
    <cellStyle name="Note 3 3 4 5" xfId="33493"/>
    <cellStyle name="Note 3 3 5" xfId="33494"/>
    <cellStyle name="Note 3 3 5 2" xfId="33495"/>
    <cellStyle name="Note 3 3 5 2 2" xfId="33496"/>
    <cellStyle name="Note 3 3 5 2 2 2" xfId="33497"/>
    <cellStyle name="Note 3 3 5 2 3" xfId="33498"/>
    <cellStyle name="Note 3 3 5 2 3 2" xfId="33499"/>
    <cellStyle name="Note 3 3 5 2 4" xfId="33500"/>
    <cellStyle name="Note 3 3 5 3" xfId="33501"/>
    <cellStyle name="Note 3 3 5 3 2" xfId="33502"/>
    <cellStyle name="Note 3 3 5 4" xfId="33503"/>
    <cellStyle name="Note 3 3 5 4 2" xfId="33504"/>
    <cellStyle name="Note 3 3 5 5" xfId="33505"/>
    <cellStyle name="Note 3 3 6" xfId="33506"/>
    <cellStyle name="Note 3 3 6 2" xfId="33507"/>
    <cellStyle name="Note 3 3 6 2 2" xfId="33508"/>
    <cellStyle name="Note 3 3 6 3" xfId="33509"/>
    <cellStyle name="Note 3 3 6 3 2" xfId="33510"/>
    <cellStyle name="Note 3 3 6 4" xfId="33511"/>
    <cellStyle name="Note 3 3 7" xfId="33512"/>
    <cellStyle name="Note 3 3 7 2" xfId="33513"/>
    <cellStyle name="Note 3 3 7 2 2" xfId="33514"/>
    <cellStyle name="Note 3 3 7 3" xfId="33515"/>
    <cellStyle name="Note 3 3 7 3 2" xfId="33516"/>
    <cellStyle name="Note 3 3 7 4" xfId="33517"/>
    <cellStyle name="Note 3 3 8" xfId="33518"/>
    <cellStyle name="Note 3 3 8 2" xfId="33519"/>
    <cellStyle name="Note 3 3 8 2 2" xfId="33520"/>
    <cellStyle name="Note 3 3 8 3" xfId="33521"/>
    <cellStyle name="Note 3 3 8 3 2" xfId="33522"/>
    <cellStyle name="Note 3 3 8 4" xfId="33523"/>
    <cellStyle name="Note 3 3 9" xfId="33524"/>
    <cellStyle name="Note 3 3 9 2" xfId="33525"/>
    <cellStyle name="Note 3 30" xfId="33526"/>
    <cellStyle name="Note 3 30 2" xfId="33527"/>
    <cellStyle name="Note 3 30 2 2" xfId="33528"/>
    <cellStyle name="Note 3 30 3" xfId="33529"/>
    <cellStyle name="Note 3 30 3 2" xfId="33530"/>
    <cellStyle name="Note 3 30 4" xfId="33531"/>
    <cellStyle name="Note 3 31" xfId="33532"/>
    <cellStyle name="Note 3 31 2" xfId="33533"/>
    <cellStyle name="Note 3 31 2 2" xfId="33534"/>
    <cellStyle name="Note 3 31 3" xfId="33535"/>
    <cellStyle name="Note 3 31 3 2" xfId="33536"/>
    <cellStyle name="Note 3 31 4" xfId="33537"/>
    <cellStyle name="Note 3 32" xfId="33538"/>
    <cellStyle name="Note 3 32 2" xfId="33539"/>
    <cellStyle name="Note 3 32 2 2" xfId="33540"/>
    <cellStyle name="Note 3 32 3" xfId="33541"/>
    <cellStyle name="Note 3 32 3 2" xfId="33542"/>
    <cellStyle name="Note 3 32 4" xfId="33543"/>
    <cellStyle name="Note 3 33" xfId="33544"/>
    <cellStyle name="Note 3 33 2" xfId="33545"/>
    <cellStyle name="Note 3 33 2 2" xfId="33546"/>
    <cellStyle name="Note 3 33 3" xfId="33547"/>
    <cellStyle name="Note 3 33 3 2" xfId="33548"/>
    <cellStyle name="Note 3 33 4" xfId="33549"/>
    <cellStyle name="Note 3 34" xfId="33550"/>
    <cellStyle name="Note 3 34 2" xfId="33551"/>
    <cellStyle name="Note 3 34 2 2" xfId="33552"/>
    <cellStyle name="Note 3 34 3" xfId="33553"/>
    <cellStyle name="Note 3 34 3 2" xfId="33554"/>
    <cellStyle name="Note 3 34 4" xfId="33555"/>
    <cellStyle name="Note 3 35" xfId="33556"/>
    <cellStyle name="Note 3 35 2" xfId="33557"/>
    <cellStyle name="Note 3 36" xfId="33558"/>
    <cellStyle name="Note 3 36 2" xfId="33559"/>
    <cellStyle name="Note 3 37" xfId="33560"/>
    <cellStyle name="Note 3 38" xfId="33561"/>
    <cellStyle name="Note 3 4" xfId="33562"/>
    <cellStyle name="Note 3 4 10" xfId="33563"/>
    <cellStyle name="Note 3 4 10 2" xfId="33564"/>
    <cellStyle name="Note 3 4 11" xfId="33565"/>
    <cellStyle name="Note 3 4 2" xfId="33566"/>
    <cellStyle name="Note 3 4 2 2" xfId="33567"/>
    <cellStyle name="Note 3 4 2 2 2" xfId="33568"/>
    <cellStyle name="Note 3 4 2 2 2 2" xfId="33569"/>
    <cellStyle name="Note 3 4 2 2 2 2 2" xfId="33570"/>
    <cellStyle name="Note 3 4 2 2 2 3" xfId="33571"/>
    <cellStyle name="Note 3 4 2 2 2 3 2" xfId="33572"/>
    <cellStyle name="Note 3 4 2 2 2 4" xfId="33573"/>
    <cellStyle name="Note 3 4 2 2 3" xfId="33574"/>
    <cellStyle name="Note 3 4 2 2 3 2" xfId="33575"/>
    <cellStyle name="Note 3 4 2 2 4" xfId="33576"/>
    <cellStyle name="Note 3 4 2 2 4 2" xfId="33577"/>
    <cellStyle name="Note 3 4 2 2 5" xfId="33578"/>
    <cellStyle name="Note 3 4 2 3" xfId="33579"/>
    <cellStyle name="Note 3 4 2 3 2" xfId="33580"/>
    <cellStyle name="Note 3 4 2 3 2 2" xfId="33581"/>
    <cellStyle name="Note 3 4 2 3 2 2 2" xfId="33582"/>
    <cellStyle name="Note 3 4 2 3 2 3" xfId="33583"/>
    <cellStyle name="Note 3 4 2 3 2 3 2" xfId="33584"/>
    <cellStyle name="Note 3 4 2 3 2 4" xfId="33585"/>
    <cellStyle name="Note 3 4 2 3 3" xfId="33586"/>
    <cellStyle name="Note 3 4 2 3 3 2" xfId="33587"/>
    <cellStyle name="Note 3 4 2 3 4" xfId="33588"/>
    <cellStyle name="Note 3 4 2 3 4 2" xfId="33589"/>
    <cellStyle name="Note 3 4 2 3 5" xfId="33590"/>
    <cellStyle name="Note 3 4 2 4" xfId="33591"/>
    <cellStyle name="Note 3 4 2 4 2" xfId="33592"/>
    <cellStyle name="Note 3 4 2 4 2 2" xfId="33593"/>
    <cellStyle name="Note 3 4 2 4 3" xfId="33594"/>
    <cellStyle name="Note 3 4 2 4 3 2" xfId="33595"/>
    <cellStyle name="Note 3 4 2 4 4" xfId="33596"/>
    <cellStyle name="Note 3 4 2 5" xfId="33597"/>
    <cellStyle name="Note 3 4 2 5 2" xfId="33598"/>
    <cellStyle name="Note 3 4 2 5 2 2" xfId="33599"/>
    <cellStyle name="Note 3 4 2 5 3" xfId="33600"/>
    <cellStyle name="Note 3 4 2 5 3 2" xfId="33601"/>
    <cellStyle name="Note 3 4 2 5 4" xfId="33602"/>
    <cellStyle name="Note 3 4 2 6" xfId="33603"/>
    <cellStyle name="Note 3 4 2 6 2" xfId="33604"/>
    <cellStyle name="Note 3 4 2 6 2 2" xfId="33605"/>
    <cellStyle name="Note 3 4 2 6 3" xfId="33606"/>
    <cellStyle name="Note 3 4 2 6 3 2" xfId="33607"/>
    <cellStyle name="Note 3 4 2 6 4" xfId="33608"/>
    <cellStyle name="Note 3 4 2 7" xfId="33609"/>
    <cellStyle name="Note 3 4 2 7 2" xfId="33610"/>
    <cellStyle name="Note 3 4 2 8" xfId="33611"/>
    <cellStyle name="Note 3 4 2 8 2" xfId="33612"/>
    <cellStyle name="Note 3 4 2 9" xfId="33613"/>
    <cellStyle name="Note 3 4 3" xfId="33614"/>
    <cellStyle name="Note 3 4 3 2" xfId="33615"/>
    <cellStyle name="Note 3 4 3 2 2" xfId="33616"/>
    <cellStyle name="Note 3 4 3 2 2 2" xfId="33617"/>
    <cellStyle name="Note 3 4 3 2 2 2 2" xfId="33618"/>
    <cellStyle name="Note 3 4 3 2 2 3" xfId="33619"/>
    <cellStyle name="Note 3 4 3 2 2 3 2" xfId="33620"/>
    <cellStyle name="Note 3 4 3 2 2 4" xfId="33621"/>
    <cellStyle name="Note 3 4 3 2 3" xfId="33622"/>
    <cellStyle name="Note 3 4 3 2 3 2" xfId="33623"/>
    <cellStyle name="Note 3 4 3 2 4" xfId="33624"/>
    <cellStyle name="Note 3 4 3 2 4 2" xfId="33625"/>
    <cellStyle name="Note 3 4 3 2 5" xfId="33626"/>
    <cellStyle name="Note 3 4 3 3" xfId="33627"/>
    <cellStyle name="Note 3 4 3 3 2" xfId="33628"/>
    <cellStyle name="Note 3 4 3 3 2 2" xfId="33629"/>
    <cellStyle name="Note 3 4 3 3 2 2 2" xfId="33630"/>
    <cellStyle name="Note 3 4 3 3 2 3" xfId="33631"/>
    <cellStyle name="Note 3 4 3 3 2 3 2" xfId="33632"/>
    <cellStyle name="Note 3 4 3 3 2 4" xfId="33633"/>
    <cellStyle name="Note 3 4 3 3 3" xfId="33634"/>
    <cellStyle name="Note 3 4 3 3 3 2" xfId="33635"/>
    <cellStyle name="Note 3 4 3 3 4" xfId="33636"/>
    <cellStyle name="Note 3 4 3 3 4 2" xfId="33637"/>
    <cellStyle name="Note 3 4 3 3 5" xfId="33638"/>
    <cellStyle name="Note 3 4 3 4" xfId="33639"/>
    <cellStyle name="Note 3 4 3 4 2" xfId="33640"/>
    <cellStyle name="Note 3 4 3 4 2 2" xfId="33641"/>
    <cellStyle name="Note 3 4 3 4 3" xfId="33642"/>
    <cellStyle name="Note 3 4 3 4 3 2" xfId="33643"/>
    <cellStyle name="Note 3 4 3 4 4" xfId="33644"/>
    <cellStyle name="Note 3 4 3 5" xfId="33645"/>
    <cellStyle name="Note 3 4 3 5 2" xfId="33646"/>
    <cellStyle name="Note 3 4 3 5 2 2" xfId="33647"/>
    <cellStyle name="Note 3 4 3 5 3" xfId="33648"/>
    <cellStyle name="Note 3 4 3 5 3 2" xfId="33649"/>
    <cellStyle name="Note 3 4 3 5 4" xfId="33650"/>
    <cellStyle name="Note 3 4 3 6" xfId="33651"/>
    <cellStyle name="Note 3 4 3 6 2" xfId="33652"/>
    <cellStyle name="Note 3 4 3 6 2 2" xfId="33653"/>
    <cellStyle name="Note 3 4 3 6 3" xfId="33654"/>
    <cellStyle name="Note 3 4 3 6 3 2" xfId="33655"/>
    <cellStyle name="Note 3 4 3 6 4" xfId="33656"/>
    <cellStyle name="Note 3 4 3 7" xfId="33657"/>
    <cellStyle name="Note 3 4 3 7 2" xfId="33658"/>
    <cellStyle name="Note 3 4 3 8" xfId="33659"/>
    <cellStyle name="Note 3 4 3 8 2" xfId="33660"/>
    <cellStyle name="Note 3 4 3 9" xfId="33661"/>
    <cellStyle name="Note 3 4 4" xfId="33662"/>
    <cellStyle name="Note 3 4 4 2" xfId="33663"/>
    <cellStyle name="Note 3 4 4 2 2" xfId="33664"/>
    <cellStyle name="Note 3 4 4 2 2 2" xfId="33665"/>
    <cellStyle name="Note 3 4 4 2 3" xfId="33666"/>
    <cellStyle name="Note 3 4 4 2 3 2" xfId="33667"/>
    <cellStyle name="Note 3 4 4 2 4" xfId="33668"/>
    <cellStyle name="Note 3 4 4 3" xfId="33669"/>
    <cellStyle name="Note 3 4 4 3 2" xfId="33670"/>
    <cellStyle name="Note 3 4 4 4" xfId="33671"/>
    <cellStyle name="Note 3 4 4 4 2" xfId="33672"/>
    <cellStyle name="Note 3 4 4 5" xfId="33673"/>
    <cellStyle name="Note 3 4 5" xfId="33674"/>
    <cellStyle name="Note 3 4 5 2" xfId="33675"/>
    <cellStyle name="Note 3 4 5 2 2" xfId="33676"/>
    <cellStyle name="Note 3 4 5 2 2 2" xfId="33677"/>
    <cellStyle name="Note 3 4 5 2 3" xfId="33678"/>
    <cellStyle name="Note 3 4 5 2 3 2" xfId="33679"/>
    <cellStyle name="Note 3 4 5 2 4" xfId="33680"/>
    <cellStyle name="Note 3 4 5 3" xfId="33681"/>
    <cellStyle name="Note 3 4 5 3 2" xfId="33682"/>
    <cellStyle name="Note 3 4 5 4" xfId="33683"/>
    <cellStyle name="Note 3 4 5 4 2" xfId="33684"/>
    <cellStyle name="Note 3 4 5 5" xfId="33685"/>
    <cellStyle name="Note 3 4 6" xfId="33686"/>
    <cellStyle name="Note 3 4 6 2" xfId="33687"/>
    <cellStyle name="Note 3 4 6 2 2" xfId="33688"/>
    <cellStyle name="Note 3 4 6 3" xfId="33689"/>
    <cellStyle name="Note 3 4 6 3 2" xfId="33690"/>
    <cellStyle name="Note 3 4 6 4" xfId="33691"/>
    <cellStyle name="Note 3 4 7" xfId="33692"/>
    <cellStyle name="Note 3 4 7 2" xfId="33693"/>
    <cellStyle name="Note 3 4 7 2 2" xfId="33694"/>
    <cellStyle name="Note 3 4 7 3" xfId="33695"/>
    <cellStyle name="Note 3 4 7 3 2" xfId="33696"/>
    <cellStyle name="Note 3 4 7 4" xfId="33697"/>
    <cellStyle name="Note 3 4 8" xfId="33698"/>
    <cellStyle name="Note 3 4 8 2" xfId="33699"/>
    <cellStyle name="Note 3 4 8 2 2" xfId="33700"/>
    <cellStyle name="Note 3 4 8 3" xfId="33701"/>
    <cellStyle name="Note 3 4 8 3 2" xfId="33702"/>
    <cellStyle name="Note 3 4 8 4" xfId="33703"/>
    <cellStyle name="Note 3 4 9" xfId="33704"/>
    <cellStyle name="Note 3 4 9 2" xfId="33705"/>
    <cellStyle name="Note 3 5" xfId="33706"/>
    <cellStyle name="Note 3 5 10" xfId="33707"/>
    <cellStyle name="Note 3 5 10 2" xfId="33708"/>
    <cellStyle name="Note 3 5 11" xfId="33709"/>
    <cellStyle name="Note 3 5 2" xfId="33710"/>
    <cellStyle name="Note 3 5 2 2" xfId="33711"/>
    <cellStyle name="Note 3 5 2 2 2" xfId="33712"/>
    <cellStyle name="Note 3 5 2 2 2 2" xfId="33713"/>
    <cellStyle name="Note 3 5 2 2 2 2 2" xfId="33714"/>
    <cellStyle name="Note 3 5 2 2 2 3" xfId="33715"/>
    <cellStyle name="Note 3 5 2 2 2 3 2" xfId="33716"/>
    <cellStyle name="Note 3 5 2 2 2 4" xfId="33717"/>
    <cellStyle name="Note 3 5 2 2 3" xfId="33718"/>
    <cellStyle name="Note 3 5 2 2 3 2" xfId="33719"/>
    <cellStyle name="Note 3 5 2 2 4" xfId="33720"/>
    <cellStyle name="Note 3 5 2 2 4 2" xfId="33721"/>
    <cellStyle name="Note 3 5 2 2 5" xfId="33722"/>
    <cellStyle name="Note 3 5 2 3" xfId="33723"/>
    <cellStyle name="Note 3 5 2 3 2" xfId="33724"/>
    <cellStyle name="Note 3 5 2 3 2 2" xfId="33725"/>
    <cellStyle name="Note 3 5 2 3 2 2 2" xfId="33726"/>
    <cellStyle name="Note 3 5 2 3 2 3" xfId="33727"/>
    <cellStyle name="Note 3 5 2 3 2 3 2" xfId="33728"/>
    <cellStyle name="Note 3 5 2 3 2 4" xfId="33729"/>
    <cellStyle name="Note 3 5 2 3 3" xfId="33730"/>
    <cellStyle name="Note 3 5 2 3 3 2" xfId="33731"/>
    <cellStyle name="Note 3 5 2 3 4" xfId="33732"/>
    <cellStyle name="Note 3 5 2 3 4 2" xfId="33733"/>
    <cellStyle name="Note 3 5 2 3 5" xfId="33734"/>
    <cellStyle name="Note 3 5 2 4" xfId="33735"/>
    <cellStyle name="Note 3 5 2 4 2" xfId="33736"/>
    <cellStyle name="Note 3 5 2 4 2 2" xfId="33737"/>
    <cellStyle name="Note 3 5 2 4 3" xfId="33738"/>
    <cellStyle name="Note 3 5 2 4 3 2" xfId="33739"/>
    <cellStyle name="Note 3 5 2 4 4" xfId="33740"/>
    <cellStyle name="Note 3 5 2 5" xfId="33741"/>
    <cellStyle name="Note 3 5 2 5 2" xfId="33742"/>
    <cellStyle name="Note 3 5 2 5 2 2" xfId="33743"/>
    <cellStyle name="Note 3 5 2 5 3" xfId="33744"/>
    <cellStyle name="Note 3 5 2 5 3 2" xfId="33745"/>
    <cellStyle name="Note 3 5 2 5 4" xfId="33746"/>
    <cellStyle name="Note 3 5 2 6" xfId="33747"/>
    <cellStyle name="Note 3 5 2 6 2" xfId="33748"/>
    <cellStyle name="Note 3 5 2 6 2 2" xfId="33749"/>
    <cellStyle name="Note 3 5 2 6 3" xfId="33750"/>
    <cellStyle name="Note 3 5 2 6 3 2" xfId="33751"/>
    <cellStyle name="Note 3 5 2 6 4" xfId="33752"/>
    <cellStyle name="Note 3 5 2 7" xfId="33753"/>
    <cellStyle name="Note 3 5 2 7 2" xfId="33754"/>
    <cellStyle name="Note 3 5 2 8" xfId="33755"/>
    <cellStyle name="Note 3 5 2 8 2" xfId="33756"/>
    <cellStyle name="Note 3 5 2 9" xfId="33757"/>
    <cellStyle name="Note 3 5 3" xfId="33758"/>
    <cellStyle name="Note 3 5 3 2" xfId="33759"/>
    <cellStyle name="Note 3 5 3 2 2" xfId="33760"/>
    <cellStyle name="Note 3 5 3 2 2 2" xfId="33761"/>
    <cellStyle name="Note 3 5 3 2 2 2 2" xfId="33762"/>
    <cellStyle name="Note 3 5 3 2 2 3" xfId="33763"/>
    <cellStyle name="Note 3 5 3 2 2 3 2" xfId="33764"/>
    <cellStyle name="Note 3 5 3 2 2 4" xfId="33765"/>
    <cellStyle name="Note 3 5 3 2 3" xfId="33766"/>
    <cellStyle name="Note 3 5 3 2 3 2" xfId="33767"/>
    <cellStyle name="Note 3 5 3 2 4" xfId="33768"/>
    <cellStyle name="Note 3 5 3 2 4 2" xfId="33769"/>
    <cellStyle name="Note 3 5 3 2 5" xfId="33770"/>
    <cellStyle name="Note 3 5 3 3" xfId="33771"/>
    <cellStyle name="Note 3 5 3 3 2" xfId="33772"/>
    <cellStyle name="Note 3 5 3 3 2 2" xfId="33773"/>
    <cellStyle name="Note 3 5 3 3 2 2 2" xfId="33774"/>
    <cellStyle name="Note 3 5 3 3 2 3" xfId="33775"/>
    <cellStyle name="Note 3 5 3 3 2 3 2" xfId="33776"/>
    <cellStyle name="Note 3 5 3 3 2 4" xfId="33777"/>
    <cellStyle name="Note 3 5 3 3 3" xfId="33778"/>
    <cellStyle name="Note 3 5 3 3 3 2" xfId="33779"/>
    <cellStyle name="Note 3 5 3 3 4" xfId="33780"/>
    <cellStyle name="Note 3 5 3 3 4 2" xfId="33781"/>
    <cellStyle name="Note 3 5 3 3 5" xfId="33782"/>
    <cellStyle name="Note 3 5 3 4" xfId="33783"/>
    <cellStyle name="Note 3 5 3 4 2" xfId="33784"/>
    <cellStyle name="Note 3 5 3 4 2 2" xfId="33785"/>
    <cellStyle name="Note 3 5 3 4 3" xfId="33786"/>
    <cellStyle name="Note 3 5 3 4 3 2" xfId="33787"/>
    <cellStyle name="Note 3 5 3 4 4" xfId="33788"/>
    <cellStyle name="Note 3 5 3 5" xfId="33789"/>
    <cellStyle name="Note 3 5 3 5 2" xfId="33790"/>
    <cellStyle name="Note 3 5 3 5 2 2" xfId="33791"/>
    <cellStyle name="Note 3 5 3 5 3" xfId="33792"/>
    <cellStyle name="Note 3 5 3 5 3 2" xfId="33793"/>
    <cellStyle name="Note 3 5 3 5 4" xfId="33794"/>
    <cellStyle name="Note 3 5 3 6" xfId="33795"/>
    <cellStyle name="Note 3 5 3 6 2" xfId="33796"/>
    <cellStyle name="Note 3 5 3 6 2 2" xfId="33797"/>
    <cellStyle name="Note 3 5 3 6 3" xfId="33798"/>
    <cellStyle name="Note 3 5 3 6 3 2" xfId="33799"/>
    <cellStyle name="Note 3 5 3 6 4" xfId="33800"/>
    <cellStyle name="Note 3 5 3 7" xfId="33801"/>
    <cellStyle name="Note 3 5 3 7 2" xfId="33802"/>
    <cellStyle name="Note 3 5 3 8" xfId="33803"/>
    <cellStyle name="Note 3 5 3 8 2" xfId="33804"/>
    <cellStyle name="Note 3 5 3 9" xfId="33805"/>
    <cellStyle name="Note 3 5 4" xfId="33806"/>
    <cellStyle name="Note 3 5 4 2" xfId="33807"/>
    <cellStyle name="Note 3 5 4 2 2" xfId="33808"/>
    <cellStyle name="Note 3 5 4 2 2 2" xfId="33809"/>
    <cellStyle name="Note 3 5 4 2 3" xfId="33810"/>
    <cellStyle name="Note 3 5 4 2 3 2" xfId="33811"/>
    <cellStyle name="Note 3 5 4 2 4" xfId="33812"/>
    <cellStyle name="Note 3 5 4 3" xfId="33813"/>
    <cellStyle name="Note 3 5 4 3 2" xfId="33814"/>
    <cellStyle name="Note 3 5 4 4" xfId="33815"/>
    <cellStyle name="Note 3 5 4 4 2" xfId="33816"/>
    <cellStyle name="Note 3 5 4 5" xfId="33817"/>
    <cellStyle name="Note 3 5 5" xfId="33818"/>
    <cellStyle name="Note 3 5 5 2" xfId="33819"/>
    <cellStyle name="Note 3 5 5 2 2" xfId="33820"/>
    <cellStyle name="Note 3 5 5 2 2 2" xfId="33821"/>
    <cellStyle name="Note 3 5 5 2 3" xfId="33822"/>
    <cellStyle name="Note 3 5 5 2 3 2" xfId="33823"/>
    <cellStyle name="Note 3 5 5 2 4" xfId="33824"/>
    <cellStyle name="Note 3 5 5 3" xfId="33825"/>
    <cellStyle name="Note 3 5 5 3 2" xfId="33826"/>
    <cellStyle name="Note 3 5 5 4" xfId="33827"/>
    <cellStyle name="Note 3 5 5 4 2" xfId="33828"/>
    <cellStyle name="Note 3 5 5 5" xfId="33829"/>
    <cellStyle name="Note 3 5 6" xfId="33830"/>
    <cellStyle name="Note 3 5 6 2" xfId="33831"/>
    <cellStyle name="Note 3 5 6 2 2" xfId="33832"/>
    <cellStyle name="Note 3 5 6 3" xfId="33833"/>
    <cellStyle name="Note 3 5 6 3 2" xfId="33834"/>
    <cellStyle name="Note 3 5 6 4" xfId="33835"/>
    <cellStyle name="Note 3 5 7" xfId="33836"/>
    <cellStyle name="Note 3 5 7 2" xfId="33837"/>
    <cellStyle name="Note 3 5 7 2 2" xfId="33838"/>
    <cellStyle name="Note 3 5 7 3" xfId="33839"/>
    <cellStyle name="Note 3 5 7 3 2" xfId="33840"/>
    <cellStyle name="Note 3 5 7 4" xfId="33841"/>
    <cellStyle name="Note 3 5 8" xfId="33842"/>
    <cellStyle name="Note 3 5 8 2" xfId="33843"/>
    <cellStyle name="Note 3 5 8 2 2" xfId="33844"/>
    <cellStyle name="Note 3 5 8 3" xfId="33845"/>
    <cellStyle name="Note 3 5 8 3 2" xfId="33846"/>
    <cellStyle name="Note 3 5 8 4" xfId="33847"/>
    <cellStyle name="Note 3 5 9" xfId="33848"/>
    <cellStyle name="Note 3 5 9 2" xfId="33849"/>
    <cellStyle name="Note 3 6" xfId="33850"/>
    <cellStyle name="Note 3 6 10" xfId="33851"/>
    <cellStyle name="Note 3 6 10 2" xfId="33852"/>
    <cellStyle name="Note 3 6 11" xfId="33853"/>
    <cellStyle name="Note 3 6 2" xfId="33854"/>
    <cellStyle name="Note 3 6 2 2" xfId="33855"/>
    <cellStyle name="Note 3 6 2 2 2" xfId="33856"/>
    <cellStyle name="Note 3 6 2 2 2 2" xfId="33857"/>
    <cellStyle name="Note 3 6 2 2 2 2 2" xfId="33858"/>
    <cellStyle name="Note 3 6 2 2 2 3" xfId="33859"/>
    <cellStyle name="Note 3 6 2 2 2 3 2" xfId="33860"/>
    <cellStyle name="Note 3 6 2 2 2 4" xfId="33861"/>
    <cellStyle name="Note 3 6 2 2 3" xfId="33862"/>
    <cellStyle name="Note 3 6 2 2 3 2" xfId="33863"/>
    <cellStyle name="Note 3 6 2 2 4" xfId="33864"/>
    <cellStyle name="Note 3 6 2 2 4 2" xfId="33865"/>
    <cellStyle name="Note 3 6 2 2 5" xfId="33866"/>
    <cellStyle name="Note 3 6 2 3" xfId="33867"/>
    <cellStyle name="Note 3 6 2 3 2" xfId="33868"/>
    <cellStyle name="Note 3 6 2 3 2 2" xfId="33869"/>
    <cellStyle name="Note 3 6 2 3 2 2 2" xfId="33870"/>
    <cellStyle name="Note 3 6 2 3 2 3" xfId="33871"/>
    <cellStyle name="Note 3 6 2 3 2 3 2" xfId="33872"/>
    <cellStyle name="Note 3 6 2 3 2 4" xfId="33873"/>
    <cellStyle name="Note 3 6 2 3 3" xfId="33874"/>
    <cellStyle name="Note 3 6 2 3 3 2" xfId="33875"/>
    <cellStyle name="Note 3 6 2 3 4" xfId="33876"/>
    <cellStyle name="Note 3 6 2 3 4 2" xfId="33877"/>
    <cellStyle name="Note 3 6 2 3 5" xfId="33878"/>
    <cellStyle name="Note 3 6 2 4" xfId="33879"/>
    <cellStyle name="Note 3 6 2 4 2" xfId="33880"/>
    <cellStyle name="Note 3 6 2 4 2 2" xfId="33881"/>
    <cellStyle name="Note 3 6 2 4 3" xfId="33882"/>
    <cellStyle name="Note 3 6 2 4 3 2" xfId="33883"/>
    <cellStyle name="Note 3 6 2 4 4" xfId="33884"/>
    <cellStyle name="Note 3 6 2 5" xfId="33885"/>
    <cellStyle name="Note 3 6 2 5 2" xfId="33886"/>
    <cellStyle name="Note 3 6 2 5 2 2" xfId="33887"/>
    <cellStyle name="Note 3 6 2 5 3" xfId="33888"/>
    <cellStyle name="Note 3 6 2 5 3 2" xfId="33889"/>
    <cellStyle name="Note 3 6 2 5 4" xfId="33890"/>
    <cellStyle name="Note 3 6 2 6" xfId="33891"/>
    <cellStyle name="Note 3 6 2 6 2" xfId="33892"/>
    <cellStyle name="Note 3 6 2 6 2 2" xfId="33893"/>
    <cellStyle name="Note 3 6 2 6 3" xfId="33894"/>
    <cellStyle name="Note 3 6 2 6 3 2" xfId="33895"/>
    <cellStyle name="Note 3 6 2 6 4" xfId="33896"/>
    <cellStyle name="Note 3 6 2 7" xfId="33897"/>
    <cellStyle name="Note 3 6 2 7 2" xfId="33898"/>
    <cellStyle name="Note 3 6 2 8" xfId="33899"/>
    <cellStyle name="Note 3 6 2 8 2" xfId="33900"/>
    <cellStyle name="Note 3 6 2 9" xfId="33901"/>
    <cellStyle name="Note 3 6 3" xfId="33902"/>
    <cellStyle name="Note 3 6 3 2" xfId="33903"/>
    <cellStyle name="Note 3 6 3 2 2" xfId="33904"/>
    <cellStyle name="Note 3 6 3 2 2 2" xfId="33905"/>
    <cellStyle name="Note 3 6 3 2 2 2 2" xfId="33906"/>
    <cellStyle name="Note 3 6 3 2 2 3" xfId="33907"/>
    <cellStyle name="Note 3 6 3 2 2 3 2" xfId="33908"/>
    <cellStyle name="Note 3 6 3 2 2 4" xfId="33909"/>
    <cellStyle name="Note 3 6 3 2 3" xfId="33910"/>
    <cellStyle name="Note 3 6 3 2 3 2" xfId="33911"/>
    <cellStyle name="Note 3 6 3 2 4" xfId="33912"/>
    <cellStyle name="Note 3 6 3 2 4 2" xfId="33913"/>
    <cellStyle name="Note 3 6 3 2 5" xfId="33914"/>
    <cellStyle name="Note 3 6 3 3" xfId="33915"/>
    <cellStyle name="Note 3 6 3 3 2" xfId="33916"/>
    <cellStyle name="Note 3 6 3 3 2 2" xfId="33917"/>
    <cellStyle name="Note 3 6 3 3 2 2 2" xfId="33918"/>
    <cellStyle name="Note 3 6 3 3 2 3" xfId="33919"/>
    <cellStyle name="Note 3 6 3 3 2 3 2" xfId="33920"/>
    <cellStyle name="Note 3 6 3 3 2 4" xfId="33921"/>
    <cellStyle name="Note 3 6 3 3 3" xfId="33922"/>
    <cellStyle name="Note 3 6 3 3 3 2" xfId="33923"/>
    <cellStyle name="Note 3 6 3 3 4" xfId="33924"/>
    <cellStyle name="Note 3 6 3 3 4 2" xfId="33925"/>
    <cellStyle name="Note 3 6 3 3 5" xfId="33926"/>
    <cellStyle name="Note 3 6 3 4" xfId="33927"/>
    <cellStyle name="Note 3 6 3 4 2" xfId="33928"/>
    <cellStyle name="Note 3 6 3 4 2 2" xfId="33929"/>
    <cellStyle name="Note 3 6 3 4 3" xfId="33930"/>
    <cellStyle name="Note 3 6 3 4 3 2" xfId="33931"/>
    <cellStyle name="Note 3 6 3 4 4" xfId="33932"/>
    <cellStyle name="Note 3 6 3 5" xfId="33933"/>
    <cellStyle name="Note 3 6 3 5 2" xfId="33934"/>
    <cellStyle name="Note 3 6 3 5 2 2" xfId="33935"/>
    <cellStyle name="Note 3 6 3 5 3" xfId="33936"/>
    <cellStyle name="Note 3 6 3 5 3 2" xfId="33937"/>
    <cellStyle name="Note 3 6 3 5 4" xfId="33938"/>
    <cellStyle name="Note 3 6 3 6" xfId="33939"/>
    <cellStyle name="Note 3 6 3 6 2" xfId="33940"/>
    <cellStyle name="Note 3 6 3 6 2 2" xfId="33941"/>
    <cellStyle name="Note 3 6 3 6 3" xfId="33942"/>
    <cellStyle name="Note 3 6 3 6 3 2" xfId="33943"/>
    <cellStyle name="Note 3 6 3 6 4" xfId="33944"/>
    <cellStyle name="Note 3 6 3 7" xfId="33945"/>
    <cellStyle name="Note 3 6 3 7 2" xfId="33946"/>
    <cellStyle name="Note 3 6 3 8" xfId="33947"/>
    <cellStyle name="Note 3 6 3 8 2" xfId="33948"/>
    <cellStyle name="Note 3 6 3 9" xfId="33949"/>
    <cellStyle name="Note 3 6 4" xfId="33950"/>
    <cellStyle name="Note 3 6 4 2" xfId="33951"/>
    <cellStyle name="Note 3 6 4 2 2" xfId="33952"/>
    <cellStyle name="Note 3 6 4 2 2 2" xfId="33953"/>
    <cellStyle name="Note 3 6 4 2 3" xfId="33954"/>
    <cellStyle name="Note 3 6 4 2 3 2" xfId="33955"/>
    <cellStyle name="Note 3 6 4 2 4" xfId="33956"/>
    <cellStyle name="Note 3 6 4 3" xfId="33957"/>
    <cellStyle name="Note 3 6 4 3 2" xfId="33958"/>
    <cellStyle name="Note 3 6 4 4" xfId="33959"/>
    <cellStyle name="Note 3 6 4 4 2" xfId="33960"/>
    <cellStyle name="Note 3 6 4 5" xfId="33961"/>
    <cellStyle name="Note 3 6 5" xfId="33962"/>
    <cellStyle name="Note 3 6 5 2" xfId="33963"/>
    <cellStyle name="Note 3 6 5 2 2" xfId="33964"/>
    <cellStyle name="Note 3 6 5 2 2 2" xfId="33965"/>
    <cellStyle name="Note 3 6 5 2 3" xfId="33966"/>
    <cellStyle name="Note 3 6 5 2 3 2" xfId="33967"/>
    <cellStyle name="Note 3 6 5 2 4" xfId="33968"/>
    <cellStyle name="Note 3 6 5 3" xfId="33969"/>
    <cellStyle name="Note 3 6 5 3 2" xfId="33970"/>
    <cellStyle name="Note 3 6 5 4" xfId="33971"/>
    <cellStyle name="Note 3 6 5 4 2" xfId="33972"/>
    <cellStyle name="Note 3 6 5 5" xfId="33973"/>
    <cellStyle name="Note 3 6 6" xfId="33974"/>
    <cellStyle name="Note 3 6 6 2" xfId="33975"/>
    <cellStyle name="Note 3 6 6 2 2" xfId="33976"/>
    <cellStyle name="Note 3 6 6 3" xfId="33977"/>
    <cellStyle name="Note 3 6 6 3 2" xfId="33978"/>
    <cellStyle name="Note 3 6 6 4" xfId="33979"/>
    <cellStyle name="Note 3 6 7" xfId="33980"/>
    <cellStyle name="Note 3 6 7 2" xfId="33981"/>
    <cellStyle name="Note 3 6 7 2 2" xfId="33982"/>
    <cellStyle name="Note 3 6 7 3" xfId="33983"/>
    <cellStyle name="Note 3 6 7 3 2" xfId="33984"/>
    <cellStyle name="Note 3 6 7 4" xfId="33985"/>
    <cellStyle name="Note 3 6 8" xfId="33986"/>
    <cellStyle name="Note 3 6 8 2" xfId="33987"/>
    <cellStyle name="Note 3 6 8 2 2" xfId="33988"/>
    <cellStyle name="Note 3 6 8 3" xfId="33989"/>
    <cellStyle name="Note 3 6 8 3 2" xfId="33990"/>
    <cellStyle name="Note 3 6 8 4" xfId="33991"/>
    <cellStyle name="Note 3 6 9" xfId="33992"/>
    <cellStyle name="Note 3 6 9 2" xfId="33993"/>
    <cellStyle name="Note 3 7" xfId="33994"/>
    <cellStyle name="Note 3 7 10" xfId="33995"/>
    <cellStyle name="Note 3 7 10 2" xfId="33996"/>
    <cellStyle name="Note 3 7 11" xfId="33997"/>
    <cellStyle name="Note 3 7 2" xfId="33998"/>
    <cellStyle name="Note 3 7 2 2" xfId="33999"/>
    <cellStyle name="Note 3 7 2 2 2" xfId="34000"/>
    <cellStyle name="Note 3 7 2 2 2 2" xfId="34001"/>
    <cellStyle name="Note 3 7 2 2 2 2 2" xfId="34002"/>
    <cellStyle name="Note 3 7 2 2 2 3" xfId="34003"/>
    <cellStyle name="Note 3 7 2 2 2 3 2" xfId="34004"/>
    <cellStyle name="Note 3 7 2 2 2 4" xfId="34005"/>
    <cellStyle name="Note 3 7 2 2 3" xfId="34006"/>
    <cellStyle name="Note 3 7 2 2 3 2" xfId="34007"/>
    <cellStyle name="Note 3 7 2 2 4" xfId="34008"/>
    <cellStyle name="Note 3 7 2 2 4 2" xfId="34009"/>
    <cellStyle name="Note 3 7 2 2 5" xfId="34010"/>
    <cellStyle name="Note 3 7 2 3" xfId="34011"/>
    <cellStyle name="Note 3 7 2 3 2" xfId="34012"/>
    <cellStyle name="Note 3 7 2 3 2 2" xfId="34013"/>
    <cellStyle name="Note 3 7 2 3 2 2 2" xfId="34014"/>
    <cellStyle name="Note 3 7 2 3 2 3" xfId="34015"/>
    <cellStyle name="Note 3 7 2 3 2 3 2" xfId="34016"/>
    <cellStyle name="Note 3 7 2 3 2 4" xfId="34017"/>
    <cellStyle name="Note 3 7 2 3 3" xfId="34018"/>
    <cellStyle name="Note 3 7 2 3 3 2" xfId="34019"/>
    <cellStyle name="Note 3 7 2 3 4" xfId="34020"/>
    <cellStyle name="Note 3 7 2 3 4 2" xfId="34021"/>
    <cellStyle name="Note 3 7 2 3 5" xfId="34022"/>
    <cellStyle name="Note 3 7 2 4" xfId="34023"/>
    <cellStyle name="Note 3 7 2 4 2" xfId="34024"/>
    <cellStyle name="Note 3 7 2 4 2 2" xfId="34025"/>
    <cellStyle name="Note 3 7 2 4 3" xfId="34026"/>
    <cellStyle name="Note 3 7 2 4 3 2" xfId="34027"/>
    <cellStyle name="Note 3 7 2 4 4" xfId="34028"/>
    <cellStyle name="Note 3 7 2 5" xfId="34029"/>
    <cellStyle name="Note 3 7 2 5 2" xfId="34030"/>
    <cellStyle name="Note 3 7 2 5 2 2" xfId="34031"/>
    <cellStyle name="Note 3 7 2 5 3" xfId="34032"/>
    <cellStyle name="Note 3 7 2 5 3 2" xfId="34033"/>
    <cellStyle name="Note 3 7 2 5 4" xfId="34034"/>
    <cellStyle name="Note 3 7 2 6" xfId="34035"/>
    <cellStyle name="Note 3 7 2 6 2" xfId="34036"/>
    <cellStyle name="Note 3 7 2 6 2 2" xfId="34037"/>
    <cellStyle name="Note 3 7 2 6 3" xfId="34038"/>
    <cellStyle name="Note 3 7 2 6 3 2" xfId="34039"/>
    <cellStyle name="Note 3 7 2 6 4" xfId="34040"/>
    <cellStyle name="Note 3 7 2 7" xfId="34041"/>
    <cellStyle name="Note 3 7 2 7 2" xfId="34042"/>
    <cellStyle name="Note 3 7 2 8" xfId="34043"/>
    <cellStyle name="Note 3 7 2 8 2" xfId="34044"/>
    <cellStyle name="Note 3 7 2 9" xfId="34045"/>
    <cellStyle name="Note 3 7 3" xfId="34046"/>
    <cellStyle name="Note 3 7 3 2" xfId="34047"/>
    <cellStyle name="Note 3 7 3 2 2" xfId="34048"/>
    <cellStyle name="Note 3 7 3 2 2 2" xfId="34049"/>
    <cellStyle name="Note 3 7 3 2 2 2 2" xfId="34050"/>
    <cellStyle name="Note 3 7 3 2 2 3" xfId="34051"/>
    <cellStyle name="Note 3 7 3 2 2 3 2" xfId="34052"/>
    <cellStyle name="Note 3 7 3 2 2 4" xfId="34053"/>
    <cellStyle name="Note 3 7 3 2 3" xfId="34054"/>
    <cellStyle name="Note 3 7 3 2 3 2" xfId="34055"/>
    <cellStyle name="Note 3 7 3 2 4" xfId="34056"/>
    <cellStyle name="Note 3 7 3 2 4 2" xfId="34057"/>
    <cellStyle name="Note 3 7 3 2 5" xfId="34058"/>
    <cellStyle name="Note 3 7 3 3" xfId="34059"/>
    <cellStyle name="Note 3 7 3 3 2" xfId="34060"/>
    <cellStyle name="Note 3 7 3 3 2 2" xfId="34061"/>
    <cellStyle name="Note 3 7 3 3 2 2 2" xfId="34062"/>
    <cellStyle name="Note 3 7 3 3 2 3" xfId="34063"/>
    <cellStyle name="Note 3 7 3 3 2 3 2" xfId="34064"/>
    <cellStyle name="Note 3 7 3 3 2 4" xfId="34065"/>
    <cellStyle name="Note 3 7 3 3 3" xfId="34066"/>
    <cellStyle name="Note 3 7 3 3 3 2" xfId="34067"/>
    <cellStyle name="Note 3 7 3 3 4" xfId="34068"/>
    <cellStyle name="Note 3 7 3 3 4 2" xfId="34069"/>
    <cellStyle name="Note 3 7 3 3 5" xfId="34070"/>
    <cellStyle name="Note 3 7 3 4" xfId="34071"/>
    <cellStyle name="Note 3 7 3 4 2" xfId="34072"/>
    <cellStyle name="Note 3 7 3 4 2 2" xfId="34073"/>
    <cellStyle name="Note 3 7 3 4 3" xfId="34074"/>
    <cellStyle name="Note 3 7 3 4 3 2" xfId="34075"/>
    <cellStyle name="Note 3 7 3 4 4" xfId="34076"/>
    <cellStyle name="Note 3 7 3 5" xfId="34077"/>
    <cellStyle name="Note 3 7 3 5 2" xfId="34078"/>
    <cellStyle name="Note 3 7 3 5 2 2" xfId="34079"/>
    <cellStyle name="Note 3 7 3 5 3" xfId="34080"/>
    <cellStyle name="Note 3 7 3 5 3 2" xfId="34081"/>
    <cellStyle name="Note 3 7 3 5 4" xfId="34082"/>
    <cellStyle name="Note 3 7 3 6" xfId="34083"/>
    <cellStyle name="Note 3 7 3 6 2" xfId="34084"/>
    <cellStyle name="Note 3 7 3 6 2 2" xfId="34085"/>
    <cellStyle name="Note 3 7 3 6 3" xfId="34086"/>
    <cellStyle name="Note 3 7 3 6 3 2" xfId="34087"/>
    <cellStyle name="Note 3 7 3 6 4" xfId="34088"/>
    <cellStyle name="Note 3 7 3 7" xfId="34089"/>
    <cellStyle name="Note 3 7 3 7 2" xfId="34090"/>
    <cellStyle name="Note 3 7 3 8" xfId="34091"/>
    <cellStyle name="Note 3 7 3 8 2" xfId="34092"/>
    <cellStyle name="Note 3 7 3 9" xfId="34093"/>
    <cellStyle name="Note 3 7 4" xfId="34094"/>
    <cellStyle name="Note 3 7 4 2" xfId="34095"/>
    <cellStyle name="Note 3 7 4 2 2" xfId="34096"/>
    <cellStyle name="Note 3 7 4 2 2 2" xfId="34097"/>
    <cellStyle name="Note 3 7 4 2 3" xfId="34098"/>
    <cellStyle name="Note 3 7 4 2 3 2" xfId="34099"/>
    <cellStyle name="Note 3 7 4 2 4" xfId="34100"/>
    <cellStyle name="Note 3 7 4 3" xfId="34101"/>
    <cellStyle name="Note 3 7 4 3 2" xfId="34102"/>
    <cellStyle name="Note 3 7 4 4" xfId="34103"/>
    <cellStyle name="Note 3 7 4 4 2" xfId="34104"/>
    <cellStyle name="Note 3 7 4 5" xfId="34105"/>
    <cellStyle name="Note 3 7 5" xfId="34106"/>
    <cellStyle name="Note 3 7 5 2" xfId="34107"/>
    <cellStyle name="Note 3 7 5 2 2" xfId="34108"/>
    <cellStyle name="Note 3 7 5 2 2 2" xfId="34109"/>
    <cellStyle name="Note 3 7 5 2 3" xfId="34110"/>
    <cellStyle name="Note 3 7 5 2 3 2" xfId="34111"/>
    <cellStyle name="Note 3 7 5 2 4" xfId="34112"/>
    <cellStyle name="Note 3 7 5 3" xfId="34113"/>
    <cellStyle name="Note 3 7 5 3 2" xfId="34114"/>
    <cellStyle name="Note 3 7 5 4" xfId="34115"/>
    <cellStyle name="Note 3 7 5 4 2" xfId="34116"/>
    <cellStyle name="Note 3 7 5 5" xfId="34117"/>
    <cellStyle name="Note 3 7 6" xfId="34118"/>
    <cellStyle name="Note 3 7 6 2" xfId="34119"/>
    <cellStyle name="Note 3 7 6 2 2" xfId="34120"/>
    <cellStyle name="Note 3 7 6 3" xfId="34121"/>
    <cellStyle name="Note 3 7 6 3 2" xfId="34122"/>
    <cellStyle name="Note 3 7 6 4" xfId="34123"/>
    <cellStyle name="Note 3 7 7" xfId="34124"/>
    <cellStyle name="Note 3 7 7 2" xfId="34125"/>
    <cellStyle name="Note 3 7 7 2 2" xfId="34126"/>
    <cellStyle name="Note 3 7 7 3" xfId="34127"/>
    <cellStyle name="Note 3 7 7 3 2" xfId="34128"/>
    <cellStyle name="Note 3 7 7 4" xfId="34129"/>
    <cellStyle name="Note 3 7 8" xfId="34130"/>
    <cellStyle name="Note 3 7 8 2" xfId="34131"/>
    <cellStyle name="Note 3 7 8 2 2" xfId="34132"/>
    <cellStyle name="Note 3 7 8 3" xfId="34133"/>
    <cellStyle name="Note 3 7 8 3 2" xfId="34134"/>
    <cellStyle name="Note 3 7 8 4" xfId="34135"/>
    <cellStyle name="Note 3 7 9" xfId="34136"/>
    <cellStyle name="Note 3 7 9 2" xfId="34137"/>
    <cellStyle name="Note 3 8" xfId="34138"/>
    <cellStyle name="Note 3 8 10" xfId="34139"/>
    <cellStyle name="Note 3 8 10 2" xfId="34140"/>
    <cellStyle name="Note 3 8 11" xfId="34141"/>
    <cellStyle name="Note 3 8 2" xfId="34142"/>
    <cellStyle name="Note 3 8 2 2" xfId="34143"/>
    <cellStyle name="Note 3 8 2 2 2" xfId="34144"/>
    <cellStyle name="Note 3 8 2 2 2 2" xfId="34145"/>
    <cellStyle name="Note 3 8 2 2 2 2 2" xfId="34146"/>
    <cellStyle name="Note 3 8 2 2 2 3" xfId="34147"/>
    <cellStyle name="Note 3 8 2 2 2 3 2" xfId="34148"/>
    <cellStyle name="Note 3 8 2 2 2 4" xfId="34149"/>
    <cellStyle name="Note 3 8 2 2 3" xfId="34150"/>
    <cellStyle name="Note 3 8 2 2 3 2" xfId="34151"/>
    <cellStyle name="Note 3 8 2 2 4" xfId="34152"/>
    <cellStyle name="Note 3 8 2 2 4 2" xfId="34153"/>
    <cellStyle name="Note 3 8 2 2 5" xfId="34154"/>
    <cellStyle name="Note 3 8 2 3" xfId="34155"/>
    <cellStyle name="Note 3 8 2 3 2" xfId="34156"/>
    <cellStyle name="Note 3 8 2 3 2 2" xfId="34157"/>
    <cellStyle name="Note 3 8 2 3 2 2 2" xfId="34158"/>
    <cellStyle name="Note 3 8 2 3 2 3" xfId="34159"/>
    <cellStyle name="Note 3 8 2 3 2 3 2" xfId="34160"/>
    <cellStyle name="Note 3 8 2 3 2 4" xfId="34161"/>
    <cellStyle name="Note 3 8 2 3 3" xfId="34162"/>
    <cellStyle name="Note 3 8 2 3 3 2" xfId="34163"/>
    <cellStyle name="Note 3 8 2 3 4" xfId="34164"/>
    <cellStyle name="Note 3 8 2 3 4 2" xfId="34165"/>
    <cellStyle name="Note 3 8 2 3 5" xfId="34166"/>
    <cellStyle name="Note 3 8 2 4" xfId="34167"/>
    <cellStyle name="Note 3 8 2 4 2" xfId="34168"/>
    <cellStyle name="Note 3 8 2 4 2 2" xfId="34169"/>
    <cellStyle name="Note 3 8 2 4 3" xfId="34170"/>
    <cellStyle name="Note 3 8 2 4 3 2" xfId="34171"/>
    <cellStyle name="Note 3 8 2 4 4" xfId="34172"/>
    <cellStyle name="Note 3 8 2 5" xfId="34173"/>
    <cellStyle name="Note 3 8 2 5 2" xfId="34174"/>
    <cellStyle name="Note 3 8 2 5 2 2" xfId="34175"/>
    <cellStyle name="Note 3 8 2 5 3" xfId="34176"/>
    <cellStyle name="Note 3 8 2 5 3 2" xfId="34177"/>
    <cellStyle name="Note 3 8 2 5 4" xfId="34178"/>
    <cellStyle name="Note 3 8 2 6" xfId="34179"/>
    <cellStyle name="Note 3 8 2 6 2" xfId="34180"/>
    <cellStyle name="Note 3 8 2 6 2 2" xfId="34181"/>
    <cellStyle name="Note 3 8 2 6 3" xfId="34182"/>
    <cellStyle name="Note 3 8 2 6 3 2" xfId="34183"/>
    <cellStyle name="Note 3 8 2 6 4" xfId="34184"/>
    <cellStyle name="Note 3 8 2 7" xfId="34185"/>
    <cellStyle name="Note 3 8 2 7 2" xfId="34186"/>
    <cellStyle name="Note 3 8 2 8" xfId="34187"/>
    <cellStyle name="Note 3 8 2 8 2" xfId="34188"/>
    <cellStyle name="Note 3 8 2 9" xfId="34189"/>
    <cellStyle name="Note 3 8 3" xfId="34190"/>
    <cellStyle name="Note 3 8 3 2" xfId="34191"/>
    <cellStyle name="Note 3 8 3 2 2" xfId="34192"/>
    <cellStyle name="Note 3 8 3 2 2 2" xfId="34193"/>
    <cellStyle name="Note 3 8 3 2 2 2 2" xfId="34194"/>
    <cellStyle name="Note 3 8 3 2 2 3" xfId="34195"/>
    <cellStyle name="Note 3 8 3 2 2 3 2" xfId="34196"/>
    <cellStyle name="Note 3 8 3 2 2 4" xfId="34197"/>
    <cellStyle name="Note 3 8 3 2 3" xfId="34198"/>
    <cellStyle name="Note 3 8 3 2 3 2" xfId="34199"/>
    <cellStyle name="Note 3 8 3 2 4" xfId="34200"/>
    <cellStyle name="Note 3 8 3 2 4 2" xfId="34201"/>
    <cellStyle name="Note 3 8 3 2 5" xfId="34202"/>
    <cellStyle name="Note 3 8 3 3" xfId="34203"/>
    <cellStyle name="Note 3 8 3 3 2" xfId="34204"/>
    <cellStyle name="Note 3 8 3 3 2 2" xfId="34205"/>
    <cellStyle name="Note 3 8 3 3 2 2 2" xfId="34206"/>
    <cellStyle name="Note 3 8 3 3 2 3" xfId="34207"/>
    <cellStyle name="Note 3 8 3 3 2 3 2" xfId="34208"/>
    <cellStyle name="Note 3 8 3 3 2 4" xfId="34209"/>
    <cellStyle name="Note 3 8 3 3 3" xfId="34210"/>
    <cellStyle name="Note 3 8 3 3 3 2" xfId="34211"/>
    <cellStyle name="Note 3 8 3 3 4" xfId="34212"/>
    <cellStyle name="Note 3 8 3 3 4 2" xfId="34213"/>
    <cellStyle name="Note 3 8 3 3 5" xfId="34214"/>
    <cellStyle name="Note 3 8 3 4" xfId="34215"/>
    <cellStyle name="Note 3 8 3 4 2" xfId="34216"/>
    <cellStyle name="Note 3 8 3 4 2 2" xfId="34217"/>
    <cellStyle name="Note 3 8 3 4 3" xfId="34218"/>
    <cellStyle name="Note 3 8 3 4 3 2" xfId="34219"/>
    <cellStyle name="Note 3 8 3 4 4" xfId="34220"/>
    <cellStyle name="Note 3 8 3 5" xfId="34221"/>
    <cellStyle name="Note 3 8 3 5 2" xfId="34222"/>
    <cellStyle name="Note 3 8 3 5 2 2" xfId="34223"/>
    <cellStyle name="Note 3 8 3 5 3" xfId="34224"/>
    <cellStyle name="Note 3 8 3 5 3 2" xfId="34225"/>
    <cellStyle name="Note 3 8 3 5 4" xfId="34226"/>
    <cellStyle name="Note 3 8 3 6" xfId="34227"/>
    <cellStyle name="Note 3 8 3 6 2" xfId="34228"/>
    <cellStyle name="Note 3 8 3 6 2 2" xfId="34229"/>
    <cellStyle name="Note 3 8 3 6 3" xfId="34230"/>
    <cellStyle name="Note 3 8 3 6 3 2" xfId="34231"/>
    <cellStyle name="Note 3 8 3 6 4" xfId="34232"/>
    <cellStyle name="Note 3 8 3 7" xfId="34233"/>
    <cellStyle name="Note 3 8 3 7 2" xfId="34234"/>
    <cellStyle name="Note 3 8 3 8" xfId="34235"/>
    <cellStyle name="Note 3 8 3 8 2" xfId="34236"/>
    <cellStyle name="Note 3 8 3 9" xfId="34237"/>
    <cellStyle name="Note 3 8 4" xfId="34238"/>
    <cellStyle name="Note 3 8 4 2" xfId="34239"/>
    <cellStyle name="Note 3 8 4 2 2" xfId="34240"/>
    <cellStyle name="Note 3 8 4 2 2 2" xfId="34241"/>
    <cellStyle name="Note 3 8 4 2 3" xfId="34242"/>
    <cellStyle name="Note 3 8 4 2 3 2" xfId="34243"/>
    <cellStyle name="Note 3 8 4 2 4" xfId="34244"/>
    <cellStyle name="Note 3 8 4 3" xfId="34245"/>
    <cellStyle name="Note 3 8 4 3 2" xfId="34246"/>
    <cellStyle name="Note 3 8 4 4" xfId="34247"/>
    <cellStyle name="Note 3 8 4 4 2" xfId="34248"/>
    <cellStyle name="Note 3 8 4 5" xfId="34249"/>
    <cellStyle name="Note 3 8 5" xfId="34250"/>
    <cellStyle name="Note 3 8 5 2" xfId="34251"/>
    <cellStyle name="Note 3 8 5 2 2" xfId="34252"/>
    <cellStyle name="Note 3 8 5 2 2 2" xfId="34253"/>
    <cellStyle name="Note 3 8 5 2 3" xfId="34254"/>
    <cellStyle name="Note 3 8 5 2 3 2" xfId="34255"/>
    <cellStyle name="Note 3 8 5 2 4" xfId="34256"/>
    <cellStyle name="Note 3 8 5 3" xfId="34257"/>
    <cellStyle name="Note 3 8 5 3 2" xfId="34258"/>
    <cellStyle name="Note 3 8 5 4" xfId="34259"/>
    <cellStyle name="Note 3 8 5 4 2" xfId="34260"/>
    <cellStyle name="Note 3 8 5 5" xfId="34261"/>
    <cellStyle name="Note 3 8 6" xfId="34262"/>
    <cellStyle name="Note 3 8 6 2" xfId="34263"/>
    <cellStyle name="Note 3 8 6 2 2" xfId="34264"/>
    <cellStyle name="Note 3 8 6 3" xfId="34265"/>
    <cellStyle name="Note 3 8 6 3 2" xfId="34266"/>
    <cellStyle name="Note 3 8 6 4" xfId="34267"/>
    <cellStyle name="Note 3 8 7" xfId="34268"/>
    <cellStyle name="Note 3 8 7 2" xfId="34269"/>
    <cellStyle name="Note 3 8 7 2 2" xfId="34270"/>
    <cellStyle name="Note 3 8 7 3" xfId="34271"/>
    <cellStyle name="Note 3 8 7 3 2" xfId="34272"/>
    <cellStyle name="Note 3 8 7 4" xfId="34273"/>
    <cellStyle name="Note 3 8 8" xfId="34274"/>
    <cellStyle name="Note 3 8 8 2" xfId="34275"/>
    <cellStyle name="Note 3 8 8 2 2" xfId="34276"/>
    <cellStyle name="Note 3 8 8 3" xfId="34277"/>
    <cellStyle name="Note 3 8 8 3 2" xfId="34278"/>
    <cellStyle name="Note 3 8 8 4" xfId="34279"/>
    <cellStyle name="Note 3 8 9" xfId="34280"/>
    <cellStyle name="Note 3 8 9 2" xfId="34281"/>
    <cellStyle name="Note 3 9" xfId="34282"/>
    <cellStyle name="Note 3 9 10" xfId="34283"/>
    <cellStyle name="Note 3 9 10 2" xfId="34284"/>
    <cellStyle name="Note 3 9 11" xfId="34285"/>
    <cellStyle name="Note 3 9 2" xfId="34286"/>
    <cellStyle name="Note 3 9 2 2" xfId="34287"/>
    <cellStyle name="Note 3 9 2 2 2" xfId="34288"/>
    <cellStyle name="Note 3 9 2 2 2 2" xfId="34289"/>
    <cellStyle name="Note 3 9 2 2 2 2 2" xfId="34290"/>
    <cellStyle name="Note 3 9 2 2 2 3" xfId="34291"/>
    <cellStyle name="Note 3 9 2 2 2 3 2" xfId="34292"/>
    <cellStyle name="Note 3 9 2 2 2 4" xfId="34293"/>
    <cellStyle name="Note 3 9 2 2 3" xfId="34294"/>
    <cellStyle name="Note 3 9 2 2 3 2" xfId="34295"/>
    <cellStyle name="Note 3 9 2 2 4" xfId="34296"/>
    <cellStyle name="Note 3 9 2 2 4 2" xfId="34297"/>
    <cellStyle name="Note 3 9 2 2 5" xfId="34298"/>
    <cellStyle name="Note 3 9 2 3" xfId="34299"/>
    <cellStyle name="Note 3 9 2 3 2" xfId="34300"/>
    <cellStyle name="Note 3 9 2 3 2 2" xfId="34301"/>
    <cellStyle name="Note 3 9 2 3 2 2 2" xfId="34302"/>
    <cellStyle name="Note 3 9 2 3 2 3" xfId="34303"/>
    <cellStyle name="Note 3 9 2 3 2 3 2" xfId="34304"/>
    <cellStyle name="Note 3 9 2 3 2 4" xfId="34305"/>
    <cellStyle name="Note 3 9 2 3 3" xfId="34306"/>
    <cellStyle name="Note 3 9 2 3 3 2" xfId="34307"/>
    <cellStyle name="Note 3 9 2 3 4" xfId="34308"/>
    <cellStyle name="Note 3 9 2 3 4 2" xfId="34309"/>
    <cellStyle name="Note 3 9 2 3 5" xfId="34310"/>
    <cellStyle name="Note 3 9 2 4" xfId="34311"/>
    <cellStyle name="Note 3 9 2 4 2" xfId="34312"/>
    <cellStyle name="Note 3 9 2 4 2 2" xfId="34313"/>
    <cellStyle name="Note 3 9 2 4 3" xfId="34314"/>
    <cellStyle name="Note 3 9 2 4 3 2" xfId="34315"/>
    <cellStyle name="Note 3 9 2 4 4" xfId="34316"/>
    <cellStyle name="Note 3 9 2 5" xfId="34317"/>
    <cellStyle name="Note 3 9 2 5 2" xfId="34318"/>
    <cellStyle name="Note 3 9 2 5 2 2" xfId="34319"/>
    <cellStyle name="Note 3 9 2 5 3" xfId="34320"/>
    <cellStyle name="Note 3 9 2 5 3 2" xfId="34321"/>
    <cellStyle name="Note 3 9 2 5 4" xfId="34322"/>
    <cellStyle name="Note 3 9 2 6" xfId="34323"/>
    <cellStyle name="Note 3 9 2 6 2" xfId="34324"/>
    <cellStyle name="Note 3 9 2 6 2 2" xfId="34325"/>
    <cellStyle name="Note 3 9 2 6 3" xfId="34326"/>
    <cellStyle name="Note 3 9 2 6 3 2" xfId="34327"/>
    <cellStyle name="Note 3 9 2 6 4" xfId="34328"/>
    <cellStyle name="Note 3 9 2 7" xfId="34329"/>
    <cellStyle name="Note 3 9 2 7 2" xfId="34330"/>
    <cellStyle name="Note 3 9 2 8" xfId="34331"/>
    <cellStyle name="Note 3 9 2 8 2" xfId="34332"/>
    <cellStyle name="Note 3 9 2 9" xfId="34333"/>
    <cellStyle name="Note 3 9 3" xfId="34334"/>
    <cellStyle name="Note 3 9 3 2" xfId="34335"/>
    <cellStyle name="Note 3 9 3 2 2" xfId="34336"/>
    <cellStyle name="Note 3 9 3 2 2 2" xfId="34337"/>
    <cellStyle name="Note 3 9 3 2 2 2 2" xfId="34338"/>
    <cellStyle name="Note 3 9 3 2 2 3" xfId="34339"/>
    <cellStyle name="Note 3 9 3 2 2 3 2" xfId="34340"/>
    <cellStyle name="Note 3 9 3 2 2 4" xfId="34341"/>
    <cellStyle name="Note 3 9 3 2 3" xfId="34342"/>
    <cellStyle name="Note 3 9 3 2 3 2" xfId="34343"/>
    <cellStyle name="Note 3 9 3 2 4" xfId="34344"/>
    <cellStyle name="Note 3 9 3 2 4 2" xfId="34345"/>
    <cellStyle name="Note 3 9 3 2 5" xfId="34346"/>
    <cellStyle name="Note 3 9 3 3" xfId="34347"/>
    <cellStyle name="Note 3 9 3 3 2" xfId="34348"/>
    <cellStyle name="Note 3 9 3 3 2 2" xfId="34349"/>
    <cellStyle name="Note 3 9 3 3 2 2 2" xfId="34350"/>
    <cellStyle name="Note 3 9 3 3 2 3" xfId="34351"/>
    <cellStyle name="Note 3 9 3 3 2 3 2" xfId="34352"/>
    <cellStyle name="Note 3 9 3 3 2 4" xfId="34353"/>
    <cellStyle name="Note 3 9 3 3 3" xfId="34354"/>
    <cellStyle name="Note 3 9 3 3 3 2" xfId="34355"/>
    <cellStyle name="Note 3 9 3 3 4" xfId="34356"/>
    <cellStyle name="Note 3 9 3 3 4 2" xfId="34357"/>
    <cellStyle name="Note 3 9 3 3 5" xfId="34358"/>
    <cellStyle name="Note 3 9 3 4" xfId="34359"/>
    <cellStyle name="Note 3 9 3 4 2" xfId="34360"/>
    <cellStyle name="Note 3 9 3 4 2 2" xfId="34361"/>
    <cellStyle name="Note 3 9 3 4 3" xfId="34362"/>
    <cellStyle name="Note 3 9 3 4 3 2" xfId="34363"/>
    <cellStyle name="Note 3 9 3 4 4" xfId="34364"/>
    <cellStyle name="Note 3 9 3 5" xfId="34365"/>
    <cellStyle name="Note 3 9 3 5 2" xfId="34366"/>
    <cellStyle name="Note 3 9 3 5 2 2" xfId="34367"/>
    <cellStyle name="Note 3 9 3 5 3" xfId="34368"/>
    <cellStyle name="Note 3 9 3 5 3 2" xfId="34369"/>
    <cellStyle name="Note 3 9 3 5 4" xfId="34370"/>
    <cellStyle name="Note 3 9 3 6" xfId="34371"/>
    <cellStyle name="Note 3 9 3 6 2" xfId="34372"/>
    <cellStyle name="Note 3 9 3 6 2 2" xfId="34373"/>
    <cellStyle name="Note 3 9 3 6 3" xfId="34374"/>
    <cellStyle name="Note 3 9 3 6 3 2" xfId="34375"/>
    <cellStyle name="Note 3 9 3 6 4" xfId="34376"/>
    <cellStyle name="Note 3 9 3 7" xfId="34377"/>
    <cellStyle name="Note 3 9 3 7 2" xfId="34378"/>
    <cellStyle name="Note 3 9 3 8" xfId="34379"/>
    <cellStyle name="Note 3 9 3 8 2" xfId="34380"/>
    <cellStyle name="Note 3 9 3 9" xfId="34381"/>
    <cellStyle name="Note 3 9 4" xfId="34382"/>
    <cellStyle name="Note 3 9 4 2" xfId="34383"/>
    <cellStyle name="Note 3 9 4 2 2" xfId="34384"/>
    <cellStyle name="Note 3 9 4 2 2 2" xfId="34385"/>
    <cellStyle name="Note 3 9 4 2 3" xfId="34386"/>
    <cellStyle name="Note 3 9 4 2 3 2" xfId="34387"/>
    <cellStyle name="Note 3 9 4 2 4" xfId="34388"/>
    <cellStyle name="Note 3 9 4 3" xfId="34389"/>
    <cellStyle name="Note 3 9 4 3 2" xfId="34390"/>
    <cellStyle name="Note 3 9 4 4" xfId="34391"/>
    <cellStyle name="Note 3 9 4 4 2" xfId="34392"/>
    <cellStyle name="Note 3 9 4 5" xfId="34393"/>
    <cellStyle name="Note 3 9 5" xfId="34394"/>
    <cellStyle name="Note 3 9 5 2" xfId="34395"/>
    <cellStyle name="Note 3 9 5 2 2" xfId="34396"/>
    <cellStyle name="Note 3 9 5 2 2 2" xfId="34397"/>
    <cellStyle name="Note 3 9 5 2 3" xfId="34398"/>
    <cellStyle name="Note 3 9 5 2 3 2" xfId="34399"/>
    <cellStyle name="Note 3 9 5 2 4" xfId="34400"/>
    <cellStyle name="Note 3 9 5 3" xfId="34401"/>
    <cellStyle name="Note 3 9 5 3 2" xfId="34402"/>
    <cellStyle name="Note 3 9 5 4" xfId="34403"/>
    <cellStyle name="Note 3 9 5 4 2" xfId="34404"/>
    <cellStyle name="Note 3 9 5 5" xfId="34405"/>
    <cellStyle name="Note 3 9 6" xfId="34406"/>
    <cellStyle name="Note 3 9 6 2" xfId="34407"/>
    <cellStyle name="Note 3 9 6 2 2" xfId="34408"/>
    <cellStyle name="Note 3 9 6 3" xfId="34409"/>
    <cellStyle name="Note 3 9 6 3 2" xfId="34410"/>
    <cellStyle name="Note 3 9 6 4" xfId="34411"/>
    <cellStyle name="Note 3 9 7" xfId="34412"/>
    <cellStyle name="Note 3 9 7 2" xfId="34413"/>
    <cellStyle name="Note 3 9 7 2 2" xfId="34414"/>
    <cellStyle name="Note 3 9 7 3" xfId="34415"/>
    <cellStyle name="Note 3 9 7 3 2" xfId="34416"/>
    <cellStyle name="Note 3 9 7 4" xfId="34417"/>
    <cellStyle name="Note 3 9 8" xfId="34418"/>
    <cellStyle name="Note 3 9 8 2" xfId="34419"/>
    <cellStyle name="Note 3 9 8 2 2" xfId="34420"/>
    <cellStyle name="Note 3 9 8 3" xfId="34421"/>
    <cellStyle name="Note 3 9 8 3 2" xfId="34422"/>
    <cellStyle name="Note 3 9 8 4" xfId="34423"/>
    <cellStyle name="Note 3 9 9" xfId="34424"/>
    <cellStyle name="Note 3 9 9 2" xfId="34425"/>
    <cellStyle name="Note 4" xfId="19001"/>
    <cellStyle name="Note 4 10" xfId="19002"/>
    <cellStyle name="Note 4 11" xfId="19003"/>
    <cellStyle name="Note 4 12" xfId="19004"/>
    <cellStyle name="Note 4 13" xfId="19005"/>
    <cellStyle name="Note 4 14" xfId="19006"/>
    <cellStyle name="Note 4 15" xfId="19007"/>
    <cellStyle name="Note 4 16" xfId="19008"/>
    <cellStyle name="Note 4 17" xfId="19009"/>
    <cellStyle name="Note 4 2" xfId="19010"/>
    <cellStyle name="Note 4 2 2" xfId="19011"/>
    <cellStyle name="Note 4 2 2 10" xfId="19012"/>
    <cellStyle name="Note 4 2 2 2" xfId="19013"/>
    <cellStyle name="Note 4 2 2 2 10" xfId="19014"/>
    <cellStyle name="Note 4 2 2 2 2" xfId="19015"/>
    <cellStyle name="Note 4 2 2 2 3" xfId="19016"/>
    <cellStyle name="Note 4 2 2 2 4" xfId="19017"/>
    <cellStyle name="Note 4 2 2 2 5" xfId="19018"/>
    <cellStyle name="Note 4 2 2 2 6" xfId="19019"/>
    <cellStyle name="Note 4 2 2 2 7" xfId="19020"/>
    <cellStyle name="Note 4 2 2 2 8" xfId="19021"/>
    <cellStyle name="Note 4 2 2 2 9" xfId="19022"/>
    <cellStyle name="Note 4 2 2 3" xfId="19023"/>
    <cellStyle name="Note 4 2 2 4" xfId="19024"/>
    <cellStyle name="Note 4 2 2 5" xfId="19025"/>
    <cellStyle name="Note 4 2 2 6" xfId="19026"/>
    <cellStyle name="Note 4 2 2 7" xfId="19027"/>
    <cellStyle name="Note 4 2 2 8" xfId="19028"/>
    <cellStyle name="Note 4 2 2 9" xfId="19029"/>
    <cellStyle name="Note 4 3" xfId="19030"/>
    <cellStyle name="Note 4 3 10" xfId="19031"/>
    <cellStyle name="Note 4 3 2" xfId="19032"/>
    <cellStyle name="Note 4 3 2 10" xfId="19033"/>
    <cellStyle name="Note 4 3 2 2" xfId="19034"/>
    <cellStyle name="Note 4 3 2 3" xfId="19035"/>
    <cellStyle name="Note 4 3 2 4" xfId="19036"/>
    <cellStyle name="Note 4 3 2 5" xfId="19037"/>
    <cellStyle name="Note 4 3 2 6" xfId="19038"/>
    <cellStyle name="Note 4 3 2 7" xfId="19039"/>
    <cellStyle name="Note 4 3 2 8" xfId="19040"/>
    <cellStyle name="Note 4 3 2 9" xfId="19041"/>
    <cellStyle name="Note 4 3 3" xfId="19042"/>
    <cellStyle name="Note 4 3 4" xfId="19043"/>
    <cellStyle name="Note 4 3 5" xfId="19044"/>
    <cellStyle name="Note 4 3 6" xfId="19045"/>
    <cellStyle name="Note 4 3 7" xfId="19046"/>
    <cellStyle name="Note 4 3 8" xfId="19047"/>
    <cellStyle name="Note 4 3 9" xfId="19048"/>
    <cellStyle name="Note 4 4" xfId="19049"/>
    <cellStyle name="Note 4 4 10" xfId="19050"/>
    <cellStyle name="Note 4 4 2" xfId="19051"/>
    <cellStyle name="Note 4 4 2 10" xfId="19052"/>
    <cellStyle name="Note 4 4 2 2" xfId="19053"/>
    <cellStyle name="Note 4 4 2 3" xfId="19054"/>
    <cellStyle name="Note 4 4 2 4" xfId="19055"/>
    <cellStyle name="Note 4 4 2 5" xfId="19056"/>
    <cellStyle name="Note 4 4 2 6" xfId="19057"/>
    <cellStyle name="Note 4 4 2 7" xfId="19058"/>
    <cellStyle name="Note 4 4 2 8" xfId="19059"/>
    <cellStyle name="Note 4 4 2 9" xfId="19060"/>
    <cellStyle name="Note 4 4 3" xfId="19061"/>
    <cellStyle name="Note 4 4 4" xfId="19062"/>
    <cellStyle name="Note 4 4 5" xfId="19063"/>
    <cellStyle name="Note 4 4 6" xfId="19064"/>
    <cellStyle name="Note 4 4 7" xfId="19065"/>
    <cellStyle name="Note 4 4 8" xfId="19066"/>
    <cellStyle name="Note 4 4 9" xfId="19067"/>
    <cellStyle name="Note 4 5" xfId="19068"/>
    <cellStyle name="Note 4 5 10" xfId="19069"/>
    <cellStyle name="Note 4 5 2" xfId="19070"/>
    <cellStyle name="Note 4 5 2 10" xfId="19071"/>
    <cellStyle name="Note 4 5 2 2" xfId="19072"/>
    <cellStyle name="Note 4 5 2 3" xfId="19073"/>
    <cellStyle name="Note 4 5 2 4" xfId="19074"/>
    <cellStyle name="Note 4 5 2 5" xfId="19075"/>
    <cellStyle name="Note 4 5 2 6" xfId="19076"/>
    <cellStyle name="Note 4 5 2 7" xfId="19077"/>
    <cellStyle name="Note 4 5 2 8" xfId="19078"/>
    <cellStyle name="Note 4 5 2 9" xfId="19079"/>
    <cellStyle name="Note 4 5 3" xfId="19080"/>
    <cellStyle name="Note 4 5 4" xfId="19081"/>
    <cellStyle name="Note 4 5 5" xfId="19082"/>
    <cellStyle name="Note 4 5 6" xfId="19083"/>
    <cellStyle name="Note 4 5 7" xfId="19084"/>
    <cellStyle name="Note 4 5 8" xfId="19085"/>
    <cellStyle name="Note 4 5 9" xfId="19086"/>
    <cellStyle name="Note 4 6" xfId="19087"/>
    <cellStyle name="Note 4 6 10" xfId="19088"/>
    <cellStyle name="Note 4 6 2" xfId="19089"/>
    <cellStyle name="Note 4 6 2 10" xfId="19090"/>
    <cellStyle name="Note 4 6 2 2" xfId="19091"/>
    <cellStyle name="Note 4 6 2 3" xfId="19092"/>
    <cellStyle name="Note 4 6 2 4" xfId="19093"/>
    <cellStyle name="Note 4 6 2 5" xfId="19094"/>
    <cellStyle name="Note 4 6 2 6" xfId="19095"/>
    <cellStyle name="Note 4 6 2 7" xfId="19096"/>
    <cellStyle name="Note 4 6 2 8" xfId="19097"/>
    <cellStyle name="Note 4 6 2 9" xfId="19098"/>
    <cellStyle name="Note 4 6 3" xfId="19099"/>
    <cellStyle name="Note 4 6 4" xfId="19100"/>
    <cellStyle name="Note 4 6 5" xfId="19101"/>
    <cellStyle name="Note 4 6 6" xfId="19102"/>
    <cellStyle name="Note 4 6 7" xfId="19103"/>
    <cellStyle name="Note 4 6 8" xfId="19104"/>
    <cellStyle name="Note 4 6 9" xfId="19105"/>
    <cellStyle name="Note 4 7" xfId="19106"/>
    <cellStyle name="Note 4 7 10" xfId="19107"/>
    <cellStyle name="Note 4 7 2" xfId="19108"/>
    <cellStyle name="Note 4 7 2 10" xfId="19109"/>
    <cellStyle name="Note 4 7 2 2" xfId="19110"/>
    <cellStyle name="Note 4 7 2 3" xfId="19111"/>
    <cellStyle name="Note 4 7 2 4" xfId="19112"/>
    <cellStyle name="Note 4 7 2 5" xfId="19113"/>
    <cellStyle name="Note 4 7 2 6" xfId="19114"/>
    <cellStyle name="Note 4 7 2 7" xfId="19115"/>
    <cellStyle name="Note 4 7 2 8" xfId="19116"/>
    <cellStyle name="Note 4 7 2 9" xfId="19117"/>
    <cellStyle name="Note 4 7 3" xfId="19118"/>
    <cellStyle name="Note 4 7 4" xfId="19119"/>
    <cellStyle name="Note 4 7 5" xfId="19120"/>
    <cellStyle name="Note 4 7 6" xfId="19121"/>
    <cellStyle name="Note 4 7 7" xfId="19122"/>
    <cellStyle name="Note 4 7 8" xfId="19123"/>
    <cellStyle name="Note 4 7 9" xfId="19124"/>
    <cellStyle name="Note 4 8" xfId="19125"/>
    <cellStyle name="Note 4 8 10" xfId="19126"/>
    <cellStyle name="Note 4 8 2" xfId="19127"/>
    <cellStyle name="Note 4 8 2 10" xfId="19128"/>
    <cellStyle name="Note 4 8 2 2" xfId="19129"/>
    <cellStyle name="Note 4 8 2 3" xfId="19130"/>
    <cellStyle name="Note 4 8 2 4" xfId="19131"/>
    <cellStyle name="Note 4 8 2 5" xfId="19132"/>
    <cellStyle name="Note 4 8 2 6" xfId="19133"/>
    <cellStyle name="Note 4 8 2 7" xfId="19134"/>
    <cellStyle name="Note 4 8 2 8" xfId="19135"/>
    <cellStyle name="Note 4 8 2 9" xfId="19136"/>
    <cellStyle name="Note 4 8 3" xfId="19137"/>
    <cellStyle name="Note 4 8 4" xfId="19138"/>
    <cellStyle name="Note 4 8 5" xfId="19139"/>
    <cellStyle name="Note 4 8 6" xfId="19140"/>
    <cellStyle name="Note 4 8 7" xfId="19141"/>
    <cellStyle name="Note 4 8 8" xfId="19142"/>
    <cellStyle name="Note 4 8 9" xfId="19143"/>
    <cellStyle name="Note 4 9" xfId="19144"/>
    <cellStyle name="Note 4 9 10" xfId="19145"/>
    <cellStyle name="Note 4 9 2" xfId="19146"/>
    <cellStyle name="Note 4 9 3" xfId="19147"/>
    <cellStyle name="Note 4 9 4" xfId="19148"/>
    <cellStyle name="Note 4 9 5" xfId="19149"/>
    <cellStyle name="Note 4 9 6" xfId="19150"/>
    <cellStyle name="Note 4 9 7" xfId="19151"/>
    <cellStyle name="Note 4 9 8" xfId="19152"/>
    <cellStyle name="Note 4 9 9" xfId="19153"/>
    <cellStyle name="Note 5" xfId="19154"/>
    <cellStyle name="Note 5 10" xfId="19155"/>
    <cellStyle name="Note 5 2" xfId="19156"/>
    <cellStyle name="Note 5 2 10" xfId="19157"/>
    <cellStyle name="Note 5 2 2" xfId="19158"/>
    <cellStyle name="Note 5 2 3" xfId="19159"/>
    <cellStyle name="Note 5 2 4" xfId="19160"/>
    <cellStyle name="Note 5 2 5" xfId="19161"/>
    <cellStyle name="Note 5 2 6" xfId="19162"/>
    <cellStyle name="Note 5 2 7" xfId="19163"/>
    <cellStyle name="Note 5 2 8" xfId="19164"/>
    <cellStyle name="Note 5 2 9" xfId="19165"/>
    <cellStyle name="Note 5 3" xfId="19166"/>
    <cellStyle name="Note 5 4" xfId="19167"/>
    <cellStyle name="Note 5 5" xfId="19168"/>
    <cellStyle name="Note 5 6" xfId="19169"/>
    <cellStyle name="Note 5 7" xfId="19170"/>
    <cellStyle name="Note 5 8" xfId="19171"/>
    <cellStyle name="Note 5 9" xfId="19172"/>
    <cellStyle name="Note 6" xfId="19173"/>
    <cellStyle name="Note 6 10" xfId="19174"/>
    <cellStyle name="Note 6 100" xfId="34426"/>
    <cellStyle name="Note 6 101" xfId="34427"/>
    <cellStyle name="Note 6 102" xfId="34428"/>
    <cellStyle name="Note 6 103" xfId="34429"/>
    <cellStyle name="Note 6 104" xfId="34430"/>
    <cellStyle name="Note 6 105" xfId="34431"/>
    <cellStyle name="Note 6 106" xfId="34432"/>
    <cellStyle name="Note 6 107" xfId="34433"/>
    <cellStyle name="Note 6 108" xfId="34434"/>
    <cellStyle name="Note 6 109" xfId="34435"/>
    <cellStyle name="Note 6 11" xfId="34436"/>
    <cellStyle name="Note 6 110" xfId="34437"/>
    <cellStyle name="Note 6 111" xfId="34438"/>
    <cellStyle name="Note 6 112" xfId="34439"/>
    <cellStyle name="Note 6 113" xfId="34440"/>
    <cellStyle name="Note 6 114" xfId="34441"/>
    <cellStyle name="Note 6 115" xfId="34442"/>
    <cellStyle name="Note 6 116" xfId="34443"/>
    <cellStyle name="Note 6 117" xfId="34444"/>
    <cellStyle name="Note 6 118" xfId="34445"/>
    <cellStyle name="Note 6 119" xfId="34446"/>
    <cellStyle name="Note 6 12" xfId="34447"/>
    <cellStyle name="Note 6 120" xfId="34448"/>
    <cellStyle name="Note 6 121" xfId="34449"/>
    <cellStyle name="Note 6 122" xfId="34450"/>
    <cellStyle name="Note 6 123" xfId="34451"/>
    <cellStyle name="Note 6 124" xfId="34452"/>
    <cellStyle name="Note 6 125" xfId="34453"/>
    <cellStyle name="Note 6 126" xfId="34454"/>
    <cellStyle name="Note 6 127" xfId="34455"/>
    <cellStyle name="Note 6 128" xfId="34456"/>
    <cellStyle name="Note 6 129" xfId="34457"/>
    <cellStyle name="Note 6 13" xfId="34458"/>
    <cellStyle name="Note 6 130" xfId="34459"/>
    <cellStyle name="Note 6 131" xfId="34460"/>
    <cellStyle name="Note 6 132" xfId="34461"/>
    <cellStyle name="Note 6 133" xfId="34462"/>
    <cellStyle name="Note 6 134" xfId="34463"/>
    <cellStyle name="Note 6 135" xfId="34464"/>
    <cellStyle name="Note 6 136" xfId="34465"/>
    <cellStyle name="Note 6 137" xfId="34466"/>
    <cellStyle name="Note 6 138" xfId="34467"/>
    <cellStyle name="Note 6 139" xfId="34468"/>
    <cellStyle name="Note 6 14" xfId="34469"/>
    <cellStyle name="Note 6 140" xfId="34470"/>
    <cellStyle name="Note 6 141" xfId="34471"/>
    <cellStyle name="Note 6 142" xfId="34472"/>
    <cellStyle name="Note 6 143" xfId="34473"/>
    <cellStyle name="Note 6 144" xfId="34474"/>
    <cellStyle name="Note 6 145" xfId="34475"/>
    <cellStyle name="Note 6 146" xfId="34476"/>
    <cellStyle name="Note 6 147" xfId="34477"/>
    <cellStyle name="Note 6 148" xfId="34478"/>
    <cellStyle name="Note 6 149" xfId="34479"/>
    <cellStyle name="Note 6 15" xfId="34480"/>
    <cellStyle name="Note 6 150" xfId="34481"/>
    <cellStyle name="Note 6 151" xfId="34482"/>
    <cellStyle name="Note 6 152" xfId="34483"/>
    <cellStyle name="Note 6 153" xfId="34484"/>
    <cellStyle name="Note 6 154" xfId="34485"/>
    <cellStyle name="Note 6 155" xfId="34486"/>
    <cellStyle name="Note 6 156" xfId="34487"/>
    <cellStyle name="Note 6 157" xfId="34488"/>
    <cellStyle name="Note 6 158" xfId="34489"/>
    <cellStyle name="Note 6 159" xfId="34490"/>
    <cellStyle name="Note 6 16" xfId="34491"/>
    <cellStyle name="Note 6 160" xfId="34492"/>
    <cellStyle name="Note 6 161" xfId="34493"/>
    <cellStyle name="Note 6 162" xfId="34494"/>
    <cellStyle name="Note 6 163" xfId="34495"/>
    <cellStyle name="Note 6 164" xfId="34496"/>
    <cellStyle name="Note 6 165" xfId="34497"/>
    <cellStyle name="Note 6 166" xfId="34498"/>
    <cellStyle name="Note 6 167" xfId="34499"/>
    <cellStyle name="Note 6 168" xfId="34500"/>
    <cellStyle name="Note 6 169" xfId="34501"/>
    <cellStyle name="Note 6 17" xfId="34502"/>
    <cellStyle name="Note 6 170" xfId="34503"/>
    <cellStyle name="Note 6 171" xfId="34504"/>
    <cellStyle name="Note 6 172" xfId="34505"/>
    <cellStyle name="Note 6 173" xfId="34506"/>
    <cellStyle name="Note 6 174" xfId="34507"/>
    <cellStyle name="Note 6 175" xfId="34508"/>
    <cellStyle name="Note 6 176" xfId="34509"/>
    <cellStyle name="Note 6 177" xfId="34510"/>
    <cellStyle name="Note 6 178" xfId="34511"/>
    <cellStyle name="Note 6 179" xfId="34512"/>
    <cellStyle name="Note 6 18" xfId="34513"/>
    <cellStyle name="Note 6 180" xfId="34514"/>
    <cellStyle name="Note 6 181" xfId="34515"/>
    <cellStyle name="Note 6 182" xfId="34516"/>
    <cellStyle name="Note 6 183" xfId="34517"/>
    <cellStyle name="Note 6 184" xfId="34518"/>
    <cellStyle name="Note 6 185" xfId="34519"/>
    <cellStyle name="Note 6 186" xfId="34520"/>
    <cellStyle name="Note 6 187" xfId="34521"/>
    <cellStyle name="Note 6 188" xfId="34522"/>
    <cellStyle name="Note 6 189" xfId="34523"/>
    <cellStyle name="Note 6 19" xfId="34524"/>
    <cellStyle name="Note 6 190" xfId="34525"/>
    <cellStyle name="Note 6 191" xfId="34526"/>
    <cellStyle name="Note 6 192" xfId="34527"/>
    <cellStyle name="Note 6 193" xfId="34528"/>
    <cellStyle name="Note 6 194" xfId="34529"/>
    <cellStyle name="Note 6 195" xfId="34530"/>
    <cellStyle name="Note 6 196" xfId="34531"/>
    <cellStyle name="Note 6 197" xfId="34532"/>
    <cellStyle name="Note 6 198" xfId="34533"/>
    <cellStyle name="Note 6 199" xfId="34534"/>
    <cellStyle name="Note 6 2" xfId="19175"/>
    <cellStyle name="Note 6 2 10" xfId="19176"/>
    <cellStyle name="Note 6 2 2" xfId="19177"/>
    <cellStyle name="Note 6 2 3" xfId="19178"/>
    <cellStyle name="Note 6 2 4" xfId="19179"/>
    <cellStyle name="Note 6 2 5" xfId="19180"/>
    <cellStyle name="Note 6 2 6" xfId="19181"/>
    <cellStyle name="Note 6 2 7" xfId="19182"/>
    <cellStyle name="Note 6 2 8" xfId="19183"/>
    <cellStyle name="Note 6 2 9" xfId="19184"/>
    <cellStyle name="Note 6 20" xfId="34535"/>
    <cellStyle name="Note 6 200" xfId="34536"/>
    <cellStyle name="Note 6 201" xfId="34537"/>
    <cellStyle name="Note 6 202" xfId="34538"/>
    <cellStyle name="Note 6 203" xfId="34539"/>
    <cellStyle name="Note 6 204" xfId="34540"/>
    <cellStyle name="Note 6 205" xfId="34541"/>
    <cellStyle name="Note 6 206" xfId="34542"/>
    <cellStyle name="Note 6 207" xfId="34543"/>
    <cellStyle name="Note 6 208" xfId="34544"/>
    <cellStyle name="Note 6 209" xfId="34545"/>
    <cellStyle name="Note 6 21" xfId="34546"/>
    <cellStyle name="Note 6 210" xfId="34547"/>
    <cellStyle name="Note 6 211" xfId="34548"/>
    <cellStyle name="Note 6 212" xfId="34549"/>
    <cellStyle name="Note 6 213" xfId="34550"/>
    <cellStyle name="Note 6 214" xfId="34551"/>
    <cellStyle name="Note 6 215" xfId="34552"/>
    <cellStyle name="Note 6 216" xfId="34553"/>
    <cellStyle name="Note 6 217" xfId="34554"/>
    <cellStyle name="Note 6 218" xfId="34555"/>
    <cellStyle name="Note 6 219" xfId="34556"/>
    <cellStyle name="Note 6 22" xfId="34557"/>
    <cellStyle name="Note 6 220" xfId="34558"/>
    <cellStyle name="Note 6 221" xfId="34559"/>
    <cellStyle name="Note 6 222" xfId="34560"/>
    <cellStyle name="Note 6 223" xfId="34561"/>
    <cellStyle name="Note 6 23" xfId="34562"/>
    <cellStyle name="Note 6 24" xfId="34563"/>
    <cellStyle name="Note 6 25" xfId="34564"/>
    <cellStyle name="Note 6 26" xfId="34565"/>
    <cellStyle name="Note 6 27" xfId="34566"/>
    <cellStyle name="Note 6 28" xfId="34567"/>
    <cellStyle name="Note 6 29" xfId="34568"/>
    <cellStyle name="Note 6 3" xfId="19185"/>
    <cellStyle name="Note 6 30" xfId="34569"/>
    <cellStyle name="Note 6 31" xfId="34570"/>
    <cellStyle name="Note 6 32" xfId="34571"/>
    <cellStyle name="Note 6 33" xfId="34572"/>
    <cellStyle name="Note 6 34" xfId="34573"/>
    <cellStyle name="Note 6 35" xfId="34574"/>
    <cellStyle name="Note 6 36" xfId="34575"/>
    <cellStyle name="Note 6 37" xfId="34576"/>
    <cellStyle name="Note 6 38" xfId="34577"/>
    <cellStyle name="Note 6 39" xfId="34578"/>
    <cellStyle name="Note 6 4" xfId="19186"/>
    <cellStyle name="Note 6 40" xfId="34579"/>
    <cellStyle name="Note 6 41" xfId="34580"/>
    <cellStyle name="Note 6 42" xfId="34581"/>
    <cellStyle name="Note 6 43" xfId="34582"/>
    <cellStyle name="Note 6 44" xfId="34583"/>
    <cellStyle name="Note 6 45" xfId="34584"/>
    <cellStyle name="Note 6 46" xfId="34585"/>
    <cellStyle name="Note 6 47" xfId="34586"/>
    <cellStyle name="Note 6 48" xfId="34587"/>
    <cellStyle name="Note 6 49" xfId="34588"/>
    <cellStyle name="Note 6 5" xfId="19187"/>
    <cellStyle name="Note 6 50" xfId="34589"/>
    <cellStyle name="Note 6 51" xfId="34590"/>
    <cellStyle name="Note 6 52" xfId="34591"/>
    <cellStyle name="Note 6 53" xfId="34592"/>
    <cellStyle name="Note 6 54" xfId="34593"/>
    <cellStyle name="Note 6 55" xfId="34594"/>
    <cellStyle name="Note 6 56" xfId="34595"/>
    <cellStyle name="Note 6 57" xfId="34596"/>
    <cellStyle name="Note 6 58" xfId="34597"/>
    <cellStyle name="Note 6 59" xfId="34598"/>
    <cellStyle name="Note 6 6" xfId="19188"/>
    <cellStyle name="Note 6 60" xfId="34599"/>
    <cellStyle name="Note 6 61" xfId="34600"/>
    <cellStyle name="Note 6 62" xfId="34601"/>
    <cellStyle name="Note 6 63" xfId="34602"/>
    <cellStyle name="Note 6 64" xfId="34603"/>
    <cellStyle name="Note 6 65" xfId="34604"/>
    <cellStyle name="Note 6 66" xfId="34605"/>
    <cellStyle name="Note 6 67" xfId="34606"/>
    <cellStyle name="Note 6 68" xfId="34607"/>
    <cellStyle name="Note 6 69" xfId="34608"/>
    <cellStyle name="Note 6 7" xfId="19189"/>
    <cellStyle name="Note 6 70" xfId="34609"/>
    <cellStyle name="Note 6 71" xfId="34610"/>
    <cellStyle name="Note 6 72" xfId="34611"/>
    <cellStyle name="Note 6 73" xfId="34612"/>
    <cellStyle name="Note 6 74" xfId="34613"/>
    <cellStyle name="Note 6 75" xfId="34614"/>
    <cellStyle name="Note 6 76" xfId="34615"/>
    <cellStyle name="Note 6 77" xfId="34616"/>
    <cellStyle name="Note 6 78" xfId="34617"/>
    <cellStyle name="Note 6 79" xfId="34618"/>
    <cellStyle name="Note 6 8" xfId="19190"/>
    <cellStyle name="Note 6 80" xfId="34619"/>
    <cellStyle name="Note 6 81" xfId="34620"/>
    <cellStyle name="Note 6 82" xfId="34621"/>
    <cellStyle name="Note 6 83" xfId="34622"/>
    <cellStyle name="Note 6 84" xfId="34623"/>
    <cellStyle name="Note 6 85" xfId="34624"/>
    <cellStyle name="Note 6 86" xfId="34625"/>
    <cellStyle name="Note 6 87" xfId="34626"/>
    <cellStyle name="Note 6 88" xfId="34627"/>
    <cellStyle name="Note 6 89" xfId="34628"/>
    <cellStyle name="Note 6 9" xfId="19191"/>
    <cellStyle name="Note 6 90" xfId="34629"/>
    <cellStyle name="Note 6 91" xfId="34630"/>
    <cellStyle name="Note 6 92" xfId="34631"/>
    <cellStyle name="Note 6 93" xfId="34632"/>
    <cellStyle name="Note 6 94" xfId="34633"/>
    <cellStyle name="Note 6 95" xfId="34634"/>
    <cellStyle name="Note 6 96" xfId="34635"/>
    <cellStyle name="Note 6 97" xfId="34636"/>
    <cellStyle name="Note 6 98" xfId="34637"/>
    <cellStyle name="Note 6 99" xfId="34638"/>
    <cellStyle name="Note 7" xfId="19192"/>
    <cellStyle name="Note 7 10" xfId="19193"/>
    <cellStyle name="Note 7 11" xfId="19194"/>
    <cellStyle name="Note 7 2" xfId="19195"/>
    <cellStyle name="Note 7 2 10" xfId="34639"/>
    <cellStyle name="Note 7 2 11" xfId="34640"/>
    <cellStyle name="Note 7 2 12" xfId="34641"/>
    <cellStyle name="Note 7 2 13" xfId="34642"/>
    <cellStyle name="Note 7 2 14" xfId="34643"/>
    <cellStyle name="Note 7 2 15" xfId="34644"/>
    <cellStyle name="Note 7 2 2" xfId="34645"/>
    <cellStyle name="Note 7 2 3" xfId="34646"/>
    <cellStyle name="Note 7 2 4" xfId="34647"/>
    <cellStyle name="Note 7 2 5" xfId="34648"/>
    <cellStyle name="Note 7 2 6" xfId="34649"/>
    <cellStyle name="Note 7 2 7" xfId="34650"/>
    <cellStyle name="Note 7 2 8" xfId="34651"/>
    <cellStyle name="Note 7 2 9" xfId="34652"/>
    <cellStyle name="Note 7 3" xfId="19196"/>
    <cellStyle name="Note 7 3 10" xfId="19197"/>
    <cellStyle name="Note 7 3 2" xfId="19198"/>
    <cellStyle name="Note 7 3 3" xfId="19199"/>
    <cellStyle name="Note 7 3 4" xfId="19200"/>
    <cellStyle name="Note 7 3 5" xfId="19201"/>
    <cellStyle name="Note 7 3 6" xfId="19202"/>
    <cellStyle name="Note 7 3 7" xfId="19203"/>
    <cellStyle name="Note 7 3 8" xfId="19204"/>
    <cellStyle name="Note 7 3 9" xfId="19205"/>
    <cellStyle name="Note 7 4" xfId="19206"/>
    <cellStyle name="Note 7 5" xfId="19207"/>
    <cellStyle name="Note 7 6" xfId="19208"/>
    <cellStyle name="Note 7 7" xfId="19209"/>
    <cellStyle name="Note 7 8" xfId="19210"/>
    <cellStyle name="Note 7 9" xfId="19211"/>
    <cellStyle name="Note 8" xfId="19212"/>
    <cellStyle name="Note 9" xfId="19213"/>
    <cellStyle name="Note 9 2" xfId="34653"/>
    <cellStyle name="Note 9 3" xfId="34654"/>
    <cellStyle name="Note 9 4" xfId="34655"/>
    <cellStyle name="Notes_multi" xfId="34656"/>
    <cellStyle name="OffSheet" xfId="19214"/>
    <cellStyle name="Output 10" xfId="19215"/>
    <cellStyle name="Output 11" xfId="19216"/>
    <cellStyle name="Output 12" xfId="19217"/>
    <cellStyle name="Output 13" xfId="19218"/>
    <cellStyle name="Output 14" xfId="19219"/>
    <cellStyle name="Output 14 2" xfId="19220"/>
    <cellStyle name="Output 14 3" xfId="19221"/>
    <cellStyle name="Output 15" xfId="19222"/>
    <cellStyle name="Output 16" xfId="19223"/>
    <cellStyle name="Output 17" xfId="19224"/>
    <cellStyle name="Output 18" xfId="19225"/>
    <cellStyle name="Output 19" xfId="19226"/>
    <cellStyle name="Output 2" xfId="19227"/>
    <cellStyle name="Output 2 10" xfId="19228"/>
    <cellStyle name="Output 2 10 10" xfId="19229"/>
    <cellStyle name="Output 2 10 2" xfId="19230"/>
    <cellStyle name="Output 2 10 2 10" xfId="19231"/>
    <cellStyle name="Output 2 10 2 2" xfId="19232"/>
    <cellStyle name="Output 2 10 2 3" xfId="19233"/>
    <cellStyle name="Output 2 10 2 4" xfId="19234"/>
    <cellStyle name="Output 2 10 2 5" xfId="19235"/>
    <cellStyle name="Output 2 10 2 6" xfId="19236"/>
    <cellStyle name="Output 2 10 2 7" xfId="19237"/>
    <cellStyle name="Output 2 10 2 8" xfId="19238"/>
    <cellStyle name="Output 2 10 2 9" xfId="19239"/>
    <cellStyle name="Output 2 10 3" xfId="19240"/>
    <cellStyle name="Output 2 10 4" xfId="19241"/>
    <cellStyle name="Output 2 10 5" xfId="19242"/>
    <cellStyle name="Output 2 10 6" xfId="19243"/>
    <cellStyle name="Output 2 10 7" xfId="19244"/>
    <cellStyle name="Output 2 10 8" xfId="19245"/>
    <cellStyle name="Output 2 10 9" xfId="19246"/>
    <cellStyle name="Output 2 11" xfId="19247"/>
    <cellStyle name="Output 2 11 10" xfId="19248"/>
    <cellStyle name="Output 2 11 2" xfId="19249"/>
    <cellStyle name="Output 2 11 2 10" xfId="19250"/>
    <cellStyle name="Output 2 11 2 2" xfId="19251"/>
    <cellStyle name="Output 2 11 2 3" xfId="19252"/>
    <cellStyle name="Output 2 11 2 4" xfId="19253"/>
    <cellStyle name="Output 2 11 2 5" xfId="19254"/>
    <cellStyle name="Output 2 11 2 6" xfId="19255"/>
    <cellStyle name="Output 2 11 2 7" xfId="19256"/>
    <cellStyle name="Output 2 11 2 8" xfId="19257"/>
    <cellStyle name="Output 2 11 2 9" xfId="19258"/>
    <cellStyle name="Output 2 11 3" xfId="19259"/>
    <cellStyle name="Output 2 11 4" xfId="19260"/>
    <cellStyle name="Output 2 11 5" xfId="19261"/>
    <cellStyle name="Output 2 11 6" xfId="19262"/>
    <cellStyle name="Output 2 11 7" xfId="19263"/>
    <cellStyle name="Output 2 11 8" xfId="19264"/>
    <cellStyle name="Output 2 11 9" xfId="19265"/>
    <cellStyle name="Output 2 12" xfId="19266"/>
    <cellStyle name="Output 2 13" xfId="19267"/>
    <cellStyle name="Output 2 14" xfId="19268"/>
    <cellStyle name="Output 2 15" xfId="19269"/>
    <cellStyle name="Output 2 16" xfId="19270"/>
    <cellStyle name="Output 2 17" xfId="19271"/>
    <cellStyle name="Output 2 18" xfId="19272"/>
    <cellStyle name="Output 2 2" xfId="19273"/>
    <cellStyle name="Output 2 2 10" xfId="19274"/>
    <cellStyle name="Output 2 2 11" xfId="19275"/>
    <cellStyle name="Output 2 2 12" xfId="19276"/>
    <cellStyle name="Output 2 2 12 10" xfId="19277"/>
    <cellStyle name="Output 2 2 12 2" xfId="19278"/>
    <cellStyle name="Output 2 2 12 3" xfId="19279"/>
    <cellStyle name="Output 2 2 12 4" xfId="19280"/>
    <cellStyle name="Output 2 2 12 5" xfId="19281"/>
    <cellStyle name="Output 2 2 12 6" xfId="19282"/>
    <cellStyle name="Output 2 2 12 7" xfId="19283"/>
    <cellStyle name="Output 2 2 12 8" xfId="19284"/>
    <cellStyle name="Output 2 2 12 9" xfId="19285"/>
    <cellStyle name="Output 2 2 13" xfId="19286"/>
    <cellStyle name="Output 2 2 14" xfId="19287"/>
    <cellStyle name="Output 2 2 15" xfId="19288"/>
    <cellStyle name="Output 2 2 16" xfId="19289"/>
    <cellStyle name="Output 2 2 17" xfId="19290"/>
    <cellStyle name="Output 2 2 18" xfId="19291"/>
    <cellStyle name="Output 2 2 19" xfId="19292"/>
    <cellStyle name="Output 2 2 2" xfId="19293"/>
    <cellStyle name="Output 2 2 2 2" xfId="19294"/>
    <cellStyle name="Output 2 2 2 2 10" xfId="19295"/>
    <cellStyle name="Output 2 2 2 2 11" xfId="19296"/>
    <cellStyle name="Output 2 2 2 2 12" xfId="19297"/>
    <cellStyle name="Output 2 2 2 2 13" xfId="19298"/>
    <cellStyle name="Output 2 2 2 2 14" xfId="19299"/>
    <cellStyle name="Output 2 2 2 2 2" xfId="19300"/>
    <cellStyle name="Output 2 2 2 2 2 2" xfId="19301"/>
    <cellStyle name="Output 2 2 2 2 3" xfId="19302"/>
    <cellStyle name="Output 2 2 2 2 4" xfId="19303"/>
    <cellStyle name="Output 2 2 2 2 5" xfId="19304"/>
    <cellStyle name="Output 2 2 2 2 6" xfId="19305"/>
    <cellStyle name="Output 2 2 2 2 6 10" xfId="19306"/>
    <cellStyle name="Output 2 2 2 2 6 2" xfId="19307"/>
    <cellStyle name="Output 2 2 2 2 6 3" xfId="19308"/>
    <cellStyle name="Output 2 2 2 2 6 4" xfId="19309"/>
    <cellStyle name="Output 2 2 2 2 6 5" xfId="19310"/>
    <cellStyle name="Output 2 2 2 2 6 6" xfId="19311"/>
    <cellStyle name="Output 2 2 2 2 6 7" xfId="19312"/>
    <cellStyle name="Output 2 2 2 2 6 8" xfId="19313"/>
    <cellStyle name="Output 2 2 2 2 6 9" xfId="19314"/>
    <cellStyle name="Output 2 2 2 2 7" xfId="19315"/>
    <cellStyle name="Output 2 2 2 2 8" xfId="19316"/>
    <cellStyle name="Output 2 2 2 2 9" xfId="19317"/>
    <cellStyle name="Output 2 2 2 3" xfId="19318"/>
    <cellStyle name="Output 2 2 2 3 10" xfId="19319"/>
    <cellStyle name="Output 2 2 2 3 11" xfId="19320"/>
    <cellStyle name="Output 2 2 2 3 2" xfId="19321"/>
    <cellStyle name="Output 2 2 2 3 3" xfId="19322"/>
    <cellStyle name="Output 2 2 2 3 4" xfId="19323"/>
    <cellStyle name="Output 2 2 2 3 5" xfId="19324"/>
    <cellStyle name="Output 2 2 2 3 6" xfId="19325"/>
    <cellStyle name="Output 2 2 2 3 7" xfId="19326"/>
    <cellStyle name="Output 2 2 2 3 8" xfId="19327"/>
    <cellStyle name="Output 2 2 2 3 9" xfId="19328"/>
    <cellStyle name="Output 2 2 2 4" xfId="19329"/>
    <cellStyle name="Output 2 2 2 4 10" xfId="19330"/>
    <cellStyle name="Output 2 2 2 4 2" xfId="19331"/>
    <cellStyle name="Output 2 2 2 4 2 10" xfId="19332"/>
    <cellStyle name="Output 2 2 2 4 2 2" xfId="19333"/>
    <cellStyle name="Output 2 2 2 4 2 3" xfId="19334"/>
    <cellStyle name="Output 2 2 2 4 2 4" xfId="19335"/>
    <cellStyle name="Output 2 2 2 4 2 5" xfId="19336"/>
    <cellStyle name="Output 2 2 2 4 2 6" xfId="19337"/>
    <cellStyle name="Output 2 2 2 4 2 7" xfId="19338"/>
    <cellStyle name="Output 2 2 2 4 2 8" xfId="19339"/>
    <cellStyle name="Output 2 2 2 4 2 9" xfId="19340"/>
    <cellStyle name="Output 2 2 2 4 3" xfId="19341"/>
    <cellStyle name="Output 2 2 2 4 4" xfId="19342"/>
    <cellStyle name="Output 2 2 2 4 5" xfId="19343"/>
    <cellStyle name="Output 2 2 2 4 6" xfId="19344"/>
    <cellStyle name="Output 2 2 2 4 7" xfId="19345"/>
    <cellStyle name="Output 2 2 2 4 8" xfId="19346"/>
    <cellStyle name="Output 2 2 2 4 9" xfId="19347"/>
    <cellStyle name="Output 2 2 2 5" xfId="19348"/>
    <cellStyle name="Output 2 2 2 5 10" xfId="19349"/>
    <cellStyle name="Output 2 2 2 5 2" xfId="19350"/>
    <cellStyle name="Output 2 2 2 5 2 10" xfId="19351"/>
    <cellStyle name="Output 2 2 2 5 2 2" xfId="19352"/>
    <cellStyle name="Output 2 2 2 5 2 3" xfId="19353"/>
    <cellStyle name="Output 2 2 2 5 2 4" xfId="19354"/>
    <cellStyle name="Output 2 2 2 5 2 5" xfId="19355"/>
    <cellStyle name="Output 2 2 2 5 2 6" xfId="19356"/>
    <cellStyle name="Output 2 2 2 5 2 7" xfId="19357"/>
    <cellStyle name="Output 2 2 2 5 2 8" xfId="19358"/>
    <cellStyle name="Output 2 2 2 5 2 9" xfId="19359"/>
    <cellStyle name="Output 2 2 2 5 3" xfId="19360"/>
    <cellStyle name="Output 2 2 2 5 4" xfId="19361"/>
    <cellStyle name="Output 2 2 2 5 5" xfId="19362"/>
    <cellStyle name="Output 2 2 2 5 6" xfId="19363"/>
    <cellStyle name="Output 2 2 2 5 7" xfId="19364"/>
    <cellStyle name="Output 2 2 2 5 8" xfId="19365"/>
    <cellStyle name="Output 2 2 2 5 9" xfId="19366"/>
    <cellStyle name="Output 2 2 20" xfId="19367"/>
    <cellStyle name="Output 2 2 3" xfId="19368"/>
    <cellStyle name="Output 2 2 3 2" xfId="34657"/>
    <cellStyle name="Output 2 2 4" xfId="19369"/>
    <cellStyle name="Output 2 2 4 2" xfId="34658"/>
    <cellStyle name="Output 2 2 5" xfId="19370"/>
    <cellStyle name="Output 2 2 5 2" xfId="34659"/>
    <cellStyle name="Output 2 2 6" xfId="19371"/>
    <cellStyle name="Output 2 2 7" xfId="19372"/>
    <cellStyle name="Output 2 2 8" xfId="19373"/>
    <cellStyle name="Output 2 2 9" xfId="19374"/>
    <cellStyle name="Output 2 2 9 2" xfId="19375"/>
    <cellStyle name="Output 2 3" xfId="19376"/>
    <cellStyle name="Output 2 3 2" xfId="19377"/>
    <cellStyle name="Output 2 3 2 10" xfId="19378"/>
    <cellStyle name="Output 2 3 2 2" xfId="19379"/>
    <cellStyle name="Output 2 3 2 2 10" xfId="19380"/>
    <cellStyle name="Output 2 3 2 2 2" xfId="19381"/>
    <cellStyle name="Output 2 3 2 2 3" xfId="19382"/>
    <cellStyle name="Output 2 3 2 2 4" xfId="19383"/>
    <cellStyle name="Output 2 3 2 2 5" xfId="19384"/>
    <cellStyle name="Output 2 3 2 2 6" xfId="19385"/>
    <cellStyle name="Output 2 3 2 2 7" xfId="19386"/>
    <cellStyle name="Output 2 3 2 2 8" xfId="19387"/>
    <cellStyle name="Output 2 3 2 2 9" xfId="19388"/>
    <cellStyle name="Output 2 3 2 3" xfId="19389"/>
    <cellStyle name="Output 2 3 2 4" xfId="19390"/>
    <cellStyle name="Output 2 3 2 5" xfId="19391"/>
    <cellStyle name="Output 2 3 2 6" xfId="19392"/>
    <cellStyle name="Output 2 3 2 7" xfId="19393"/>
    <cellStyle name="Output 2 3 2 8" xfId="19394"/>
    <cellStyle name="Output 2 3 2 9" xfId="19395"/>
    <cellStyle name="Output 2 4" xfId="19396"/>
    <cellStyle name="Output 2 4 10" xfId="19397"/>
    <cellStyle name="Output 2 4 2" xfId="19398"/>
    <cellStyle name="Output 2 4 2 10" xfId="19399"/>
    <cellStyle name="Output 2 4 2 2" xfId="19400"/>
    <cellStyle name="Output 2 4 2 3" xfId="19401"/>
    <cellStyle name="Output 2 4 2 4" xfId="19402"/>
    <cellStyle name="Output 2 4 2 5" xfId="19403"/>
    <cellStyle name="Output 2 4 2 6" xfId="19404"/>
    <cellStyle name="Output 2 4 2 7" xfId="19405"/>
    <cellStyle name="Output 2 4 2 8" xfId="19406"/>
    <cellStyle name="Output 2 4 2 9" xfId="19407"/>
    <cellStyle name="Output 2 4 3" xfId="19408"/>
    <cellStyle name="Output 2 4 4" xfId="19409"/>
    <cellStyle name="Output 2 4 5" xfId="19410"/>
    <cellStyle name="Output 2 4 6" xfId="19411"/>
    <cellStyle name="Output 2 4 7" xfId="19412"/>
    <cellStyle name="Output 2 4 8" xfId="19413"/>
    <cellStyle name="Output 2 4 9" xfId="19414"/>
    <cellStyle name="Output 2 5" xfId="19415"/>
    <cellStyle name="Output 2 5 10" xfId="19416"/>
    <cellStyle name="Output 2 5 2" xfId="19417"/>
    <cellStyle name="Output 2 5 2 10" xfId="19418"/>
    <cellStyle name="Output 2 5 2 2" xfId="19419"/>
    <cellStyle name="Output 2 5 2 3" xfId="19420"/>
    <cellStyle name="Output 2 5 2 4" xfId="19421"/>
    <cellStyle name="Output 2 5 2 5" xfId="19422"/>
    <cellStyle name="Output 2 5 2 6" xfId="19423"/>
    <cellStyle name="Output 2 5 2 7" xfId="19424"/>
    <cellStyle name="Output 2 5 2 8" xfId="19425"/>
    <cellStyle name="Output 2 5 2 9" xfId="19426"/>
    <cellStyle name="Output 2 5 3" xfId="19427"/>
    <cellStyle name="Output 2 5 4" xfId="19428"/>
    <cellStyle name="Output 2 5 5" xfId="19429"/>
    <cellStyle name="Output 2 5 6" xfId="19430"/>
    <cellStyle name="Output 2 5 7" xfId="19431"/>
    <cellStyle name="Output 2 5 8" xfId="19432"/>
    <cellStyle name="Output 2 5 9" xfId="19433"/>
    <cellStyle name="Output 2 6" xfId="19434"/>
    <cellStyle name="Output 2 6 10" xfId="19435"/>
    <cellStyle name="Output 2 6 2" xfId="19436"/>
    <cellStyle name="Output 2 6 2 10" xfId="19437"/>
    <cellStyle name="Output 2 6 2 2" xfId="19438"/>
    <cellStyle name="Output 2 6 2 3" xfId="19439"/>
    <cellStyle name="Output 2 6 2 4" xfId="19440"/>
    <cellStyle name="Output 2 6 2 5" xfId="19441"/>
    <cellStyle name="Output 2 6 2 6" xfId="19442"/>
    <cellStyle name="Output 2 6 2 7" xfId="19443"/>
    <cellStyle name="Output 2 6 2 8" xfId="19444"/>
    <cellStyle name="Output 2 6 2 9" xfId="19445"/>
    <cellStyle name="Output 2 6 3" xfId="19446"/>
    <cellStyle name="Output 2 6 4" xfId="19447"/>
    <cellStyle name="Output 2 6 5" xfId="19448"/>
    <cellStyle name="Output 2 6 6" xfId="19449"/>
    <cellStyle name="Output 2 6 7" xfId="19450"/>
    <cellStyle name="Output 2 6 8" xfId="19451"/>
    <cellStyle name="Output 2 6 9" xfId="19452"/>
    <cellStyle name="Output 2 7" xfId="19453"/>
    <cellStyle name="Output 2 7 10" xfId="19454"/>
    <cellStyle name="Output 2 7 2" xfId="19455"/>
    <cellStyle name="Output 2 7 2 10" xfId="19456"/>
    <cellStyle name="Output 2 7 2 2" xfId="19457"/>
    <cellStyle name="Output 2 7 2 3" xfId="19458"/>
    <cellStyle name="Output 2 7 2 4" xfId="19459"/>
    <cellStyle name="Output 2 7 2 5" xfId="19460"/>
    <cellStyle name="Output 2 7 2 6" xfId="19461"/>
    <cellStyle name="Output 2 7 2 7" xfId="19462"/>
    <cellStyle name="Output 2 7 2 8" xfId="19463"/>
    <cellStyle name="Output 2 7 2 9" xfId="19464"/>
    <cellStyle name="Output 2 7 3" xfId="19465"/>
    <cellStyle name="Output 2 7 4" xfId="19466"/>
    <cellStyle name="Output 2 7 5" xfId="19467"/>
    <cellStyle name="Output 2 7 6" xfId="19468"/>
    <cellStyle name="Output 2 7 7" xfId="19469"/>
    <cellStyle name="Output 2 7 8" xfId="19470"/>
    <cellStyle name="Output 2 7 9" xfId="19471"/>
    <cellStyle name="Output 2 8" xfId="19472"/>
    <cellStyle name="Output 2 8 10" xfId="19473"/>
    <cellStyle name="Output 2 8 2" xfId="19474"/>
    <cellStyle name="Output 2 8 2 10" xfId="19475"/>
    <cellStyle name="Output 2 8 2 2" xfId="19476"/>
    <cellStyle name="Output 2 8 2 3" xfId="19477"/>
    <cellStyle name="Output 2 8 2 4" xfId="19478"/>
    <cellStyle name="Output 2 8 2 5" xfId="19479"/>
    <cellStyle name="Output 2 8 2 6" xfId="19480"/>
    <cellStyle name="Output 2 8 2 7" xfId="19481"/>
    <cellStyle name="Output 2 8 2 8" xfId="19482"/>
    <cellStyle name="Output 2 8 2 9" xfId="19483"/>
    <cellStyle name="Output 2 8 3" xfId="19484"/>
    <cellStyle name="Output 2 8 4" xfId="19485"/>
    <cellStyle name="Output 2 8 5" xfId="19486"/>
    <cellStyle name="Output 2 8 6" xfId="19487"/>
    <cellStyle name="Output 2 8 7" xfId="19488"/>
    <cellStyle name="Output 2 8 8" xfId="19489"/>
    <cellStyle name="Output 2 8 9" xfId="19490"/>
    <cellStyle name="Output 2 9" xfId="19491"/>
    <cellStyle name="Output 2 9 10" xfId="19492"/>
    <cellStyle name="Output 2 9 11" xfId="19493"/>
    <cellStyle name="Output 2 9 2" xfId="19494"/>
    <cellStyle name="Output 2 9 3" xfId="19495"/>
    <cellStyle name="Output 2 9 4" xfId="19496"/>
    <cellStyle name="Output 2 9 5" xfId="19497"/>
    <cellStyle name="Output 2 9 6" xfId="19498"/>
    <cellStyle name="Output 2 9 7" xfId="19499"/>
    <cellStyle name="Output 2 9 8" xfId="19500"/>
    <cellStyle name="Output 2 9 9" xfId="19501"/>
    <cellStyle name="Output 20" xfId="19502"/>
    <cellStyle name="Output 21" xfId="19503"/>
    <cellStyle name="Output 3" xfId="19504"/>
    <cellStyle name="Output 3 10" xfId="19505"/>
    <cellStyle name="Output 3 11" xfId="19506"/>
    <cellStyle name="Output 3 12" xfId="19507"/>
    <cellStyle name="Output 3 13" xfId="19508"/>
    <cellStyle name="Output 3 14" xfId="19509"/>
    <cellStyle name="Output 3 15" xfId="19510"/>
    <cellStyle name="Output 3 16" xfId="19511"/>
    <cellStyle name="Output 3 17" xfId="19512"/>
    <cellStyle name="Output 3 2" xfId="19513"/>
    <cellStyle name="Output 3 2 2" xfId="19514"/>
    <cellStyle name="Output 3 2 2 10" xfId="19515"/>
    <cellStyle name="Output 3 2 2 2" xfId="19516"/>
    <cellStyle name="Output 3 2 2 2 10" xfId="19517"/>
    <cellStyle name="Output 3 2 2 2 2" xfId="19518"/>
    <cellStyle name="Output 3 2 2 2 3" xfId="19519"/>
    <cellStyle name="Output 3 2 2 2 4" xfId="19520"/>
    <cellStyle name="Output 3 2 2 2 5" xfId="19521"/>
    <cellStyle name="Output 3 2 2 2 6" xfId="19522"/>
    <cellStyle name="Output 3 2 2 2 7" xfId="19523"/>
    <cellStyle name="Output 3 2 2 2 8" xfId="19524"/>
    <cellStyle name="Output 3 2 2 2 9" xfId="19525"/>
    <cellStyle name="Output 3 2 2 3" xfId="19526"/>
    <cellStyle name="Output 3 2 2 4" xfId="19527"/>
    <cellStyle name="Output 3 2 2 5" xfId="19528"/>
    <cellStyle name="Output 3 2 2 6" xfId="19529"/>
    <cellStyle name="Output 3 2 2 7" xfId="19530"/>
    <cellStyle name="Output 3 2 2 8" xfId="19531"/>
    <cellStyle name="Output 3 2 2 9" xfId="19532"/>
    <cellStyle name="Output 3 3" xfId="19533"/>
    <cellStyle name="Output 3 3 10" xfId="19534"/>
    <cellStyle name="Output 3 3 2" xfId="19535"/>
    <cellStyle name="Output 3 3 2 10" xfId="19536"/>
    <cellStyle name="Output 3 3 2 2" xfId="19537"/>
    <cellStyle name="Output 3 3 2 3" xfId="19538"/>
    <cellStyle name="Output 3 3 2 4" xfId="19539"/>
    <cellStyle name="Output 3 3 2 5" xfId="19540"/>
    <cellStyle name="Output 3 3 2 6" xfId="19541"/>
    <cellStyle name="Output 3 3 2 7" xfId="19542"/>
    <cellStyle name="Output 3 3 2 8" xfId="19543"/>
    <cellStyle name="Output 3 3 2 9" xfId="19544"/>
    <cellStyle name="Output 3 3 3" xfId="19545"/>
    <cellStyle name="Output 3 3 4" xfId="19546"/>
    <cellStyle name="Output 3 3 5" xfId="19547"/>
    <cellStyle name="Output 3 3 6" xfId="19548"/>
    <cellStyle name="Output 3 3 7" xfId="19549"/>
    <cellStyle name="Output 3 3 8" xfId="19550"/>
    <cellStyle name="Output 3 3 9" xfId="19551"/>
    <cellStyle name="Output 3 4" xfId="19552"/>
    <cellStyle name="Output 3 4 10" xfId="19553"/>
    <cellStyle name="Output 3 4 2" xfId="19554"/>
    <cellStyle name="Output 3 4 2 10" xfId="19555"/>
    <cellStyle name="Output 3 4 2 2" xfId="19556"/>
    <cellStyle name="Output 3 4 2 3" xfId="19557"/>
    <cellStyle name="Output 3 4 2 4" xfId="19558"/>
    <cellStyle name="Output 3 4 2 5" xfId="19559"/>
    <cellStyle name="Output 3 4 2 6" xfId="19560"/>
    <cellStyle name="Output 3 4 2 7" xfId="19561"/>
    <cellStyle name="Output 3 4 2 8" xfId="19562"/>
    <cellStyle name="Output 3 4 2 9" xfId="19563"/>
    <cellStyle name="Output 3 4 3" xfId="19564"/>
    <cellStyle name="Output 3 4 4" xfId="19565"/>
    <cellStyle name="Output 3 4 5" xfId="19566"/>
    <cellStyle name="Output 3 4 6" xfId="19567"/>
    <cellStyle name="Output 3 4 7" xfId="19568"/>
    <cellStyle name="Output 3 4 8" xfId="19569"/>
    <cellStyle name="Output 3 4 9" xfId="19570"/>
    <cellStyle name="Output 3 5" xfId="19571"/>
    <cellStyle name="Output 3 5 10" xfId="19572"/>
    <cellStyle name="Output 3 5 2" xfId="19573"/>
    <cellStyle name="Output 3 5 2 10" xfId="19574"/>
    <cellStyle name="Output 3 5 2 2" xfId="19575"/>
    <cellStyle name="Output 3 5 2 3" xfId="19576"/>
    <cellStyle name="Output 3 5 2 4" xfId="19577"/>
    <cellStyle name="Output 3 5 2 5" xfId="19578"/>
    <cellStyle name="Output 3 5 2 6" xfId="19579"/>
    <cellStyle name="Output 3 5 2 7" xfId="19580"/>
    <cellStyle name="Output 3 5 2 8" xfId="19581"/>
    <cellStyle name="Output 3 5 2 9" xfId="19582"/>
    <cellStyle name="Output 3 5 3" xfId="19583"/>
    <cellStyle name="Output 3 5 4" xfId="19584"/>
    <cellStyle name="Output 3 5 5" xfId="19585"/>
    <cellStyle name="Output 3 5 6" xfId="19586"/>
    <cellStyle name="Output 3 5 7" xfId="19587"/>
    <cellStyle name="Output 3 5 8" xfId="19588"/>
    <cellStyle name="Output 3 5 9" xfId="19589"/>
    <cellStyle name="Output 3 6" xfId="19590"/>
    <cellStyle name="Output 3 6 10" xfId="19591"/>
    <cellStyle name="Output 3 6 2" xfId="19592"/>
    <cellStyle name="Output 3 6 2 10" xfId="19593"/>
    <cellStyle name="Output 3 6 2 2" xfId="19594"/>
    <cellStyle name="Output 3 6 2 3" xfId="19595"/>
    <cellStyle name="Output 3 6 2 4" xfId="19596"/>
    <cellStyle name="Output 3 6 2 5" xfId="19597"/>
    <cellStyle name="Output 3 6 2 6" xfId="19598"/>
    <cellStyle name="Output 3 6 2 7" xfId="19599"/>
    <cellStyle name="Output 3 6 2 8" xfId="19600"/>
    <cellStyle name="Output 3 6 2 9" xfId="19601"/>
    <cellStyle name="Output 3 6 3" xfId="19602"/>
    <cellStyle name="Output 3 6 4" xfId="19603"/>
    <cellStyle name="Output 3 6 5" xfId="19604"/>
    <cellStyle name="Output 3 6 6" xfId="19605"/>
    <cellStyle name="Output 3 6 7" xfId="19606"/>
    <cellStyle name="Output 3 6 8" xfId="19607"/>
    <cellStyle name="Output 3 6 9" xfId="19608"/>
    <cellStyle name="Output 3 7" xfId="19609"/>
    <cellStyle name="Output 3 7 10" xfId="19610"/>
    <cellStyle name="Output 3 7 2" xfId="19611"/>
    <cellStyle name="Output 3 7 2 10" xfId="19612"/>
    <cellStyle name="Output 3 7 2 2" xfId="19613"/>
    <cellStyle name="Output 3 7 2 3" xfId="19614"/>
    <cellStyle name="Output 3 7 2 4" xfId="19615"/>
    <cellStyle name="Output 3 7 2 5" xfId="19616"/>
    <cellStyle name="Output 3 7 2 6" xfId="19617"/>
    <cellStyle name="Output 3 7 2 7" xfId="19618"/>
    <cellStyle name="Output 3 7 2 8" xfId="19619"/>
    <cellStyle name="Output 3 7 2 9" xfId="19620"/>
    <cellStyle name="Output 3 7 3" xfId="19621"/>
    <cellStyle name="Output 3 7 4" xfId="19622"/>
    <cellStyle name="Output 3 7 5" xfId="19623"/>
    <cellStyle name="Output 3 7 6" xfId="19624"/>
    <cellStyle name="Output 3 7 7" xfId="19625"/>
    <cellStyle name="Output 3 7 8" xfId="19626"/>
    <cellStyle name="Output 3 7 9" xfId="19627"/>
    <cellStyle name="Output 3 8" xfId="19628"/>
    <cellStyle name="Output 3 8 10" xfId="19629"/>
    <cellStyle name="Output 3 8 2" xfId="19630"/>
    <cellStyle name="Output 3 8 2 10" xfId="19631"/>
    <cellStyle name="Output 3 8 2 2" xfId="19632"/>
    <cellStyle name="Output 3 8 2 3" xfId="19633"/>
    <cellStyle name="Output 3 8 2 4" xfId="19634"/>
    <cellStyle name="Output 3 8 2 5" xfId="19635"/>
    <cellStyle name="Output 3 8 2 6" xfId="19636"/>
    <cellStyle name="Output 3 8 2 7" xfId="19637"/>
    <cellStyle name="Output 3 8 2 8" xfId="19638"/>
    <cellStyle name="Output 3 8 2 9" xfId="19639"/>
    <cellStyle name="Output 3 8 3" xfId="19640"/>
    <cellStyle name="Output 3 8 4" xfId="19641"/>
    <cellStyle name="Output 3 8 5" xfId="19642"/>
    <cellStyle name="Output 3 8 6" xfId="19643"/>
    <cellStyle name="Output 3 8 7" xfId="19644"/>
    <cellStyle name="Output 3 8 8" xfId="19645"/>
    <cellStyle name="Output 3 8 9" xfId="19646"/>
    <cellStyle name="Output 3 9" xfId="19647"/>
    <cellStyle name="Output 3 9 10" xfId="19648"/>
    <cellStyle name="Output 3 9 2" xfId="19649"/>
    <cellStyle name="Output 3 9 3" xfId="19650"/>
    <cellStyle name="Output 3 9 4" xfId="19651"/>
    <cellStyle name="Output 3 9 5" xfId="19652"/>
    <cellStyle name="Output 3 9 6" xfId="19653"/>
    <cellStyle name="Output 3 9 7" xfId="19654"/>
    <cellStyle name="Output 3 9 8" xfId="19655"/>
    <cellStyle name="Output 3 9 9" xfId="19656"/>
    <cellStyle name="Output 4" xfId="19657"/>
    <cellStyle name="Output 4 10" xfId="19658"/>
    <cellStyle name="Output 4 2" xfId="19659"/>
    <cellStyle name="Output 4 2 10" xfId="19660"/>
    <cellStyle name="Output 4 2 2" xfId="19661"/>
    <cellStyle name="Output 4 2 3" xfId="19662"/>
    <cellStyle name="Output 4 2 4" xfId="19663"/>
    <cellStyle name="Output 4 2 5" xfId="19664"/>
    <cellStyle name="Output 4 2 6" xfId="19665"/>
    <cellStyle name="Output 4 2 7" xfId="19666"/>
    <cellStyle name="Output 4 2 8" xfId="19667"/>
    <cellStyle name="Output 4 2 9" xfId="19668"/>
    <cellStyle name="Output 4 3" xfId="19669"/>
    <cellStyle name="Output 4 4" xfId="19670"/>
    <cellStyle name="Output 4 5" xfId="19671"/>
    <cellStyle name="Output 4 6" xfId="19672"/>
    <cellStyle name="Output 4 7" xfId="19673"/>
    <cellStyle name="Output 4 8" xfId="19674"/>
    <cellStyle name="Output 4 9" xfId="19675"/>
    <cellStyle name="Output 5" xfId="19676"/>
    <cellStyle name="Output 5 10" xfId="19677"/>
    <cellStyle name="Output 5 11" xfId="19678"/>
    <cellStyle name="Output 5 2" xfId="19679"/>
    <cellStyle name="Output 5 3" xfId="19680"/>
    <cellStyle name="Output 5 3 10" xfId="19681"/>
    <cellStyle name="Output 5 3 2" xfId="19682"/>
    <cellStyle name="Output 5 3 3" xfId="19683"/>
    <cellStyle name="Output 5 3 4" xfId="19684"/>
    <cellStyle name="Output 5 3 5" xfId="19685"/>
    <cellStyle name="Output 5 3 6" xfId="19686"/>
    <cellStyle name="Output 5 3 7" xfId="19687"/>
    <cellStyle name="Output 5 3 8" xfId="19688"/>
    <cellStyle name="Output 5 3 9" xfId="19689"/>
    <cellStyle name="Output 5 4" xfId="19690"/>
    <cellStyle name="Output 5 5" xfId="19691"/>
    <cellStyle name="Output 5 6" xfId="19692"/>
    <cellStyle name="Output 5 7" xfId="19693"/>
    <cellStyle name="Output 5 8" xfId="19694"/>
    <cellStyle name="Output 5 9" xfId="19695"/>
    <cellStyle name="Output 6" xfId="19696"/>
    <cellStyle name="Output 6 2" xfId="34660"/>
    <cellStyle name="Output 7" xfId="19697"/>
    <cellStyle name="Output 8" xfId="19698"/>
    <cellStyle name="Output 9" xfId="19699"/>
    <cellStyle name="Output Company Name" xfId="34661"/>
    <cellStyle name="Output Company Name 2" xfId="34662"/>
    <cellStyle name="Output Forecast Currency" xfId="34663"/>
    <cellStyle name="Output Forecast Currency 2" xfId="34664"/>
    <cellStyle name="Output Forecast Date" xfId="34665"/>
    <cellStyle name="Output Forecast Date 2" xfId="34666"/>
    <cellStyle name="Output Forecast Multiple" xfId="34667"/>
    <cellStyle name="Output Forecast Multiple 2" xfId="34668"/>
    <cellStyle name="Output Forecast Number" xfId="34669"/>
    <cellStyle name="Output Forecast Number 2" xfId="34670"/>
    <cellStyle name="Output Forecast Percentage" xfId="34671"/>
    <cellStyle name="Output Forecast Percentage 2" xfId="34672"/>
    <cellStyle name="Output Forecast Period Title" xfId="34673"/>
    <cellStyle name="Output Forecast Period Title 2" xfId="34674"/>
    <cellStyle name="Output Forecast Year" xfId="34675"/>
    <cellStyle name="Output Forecast Year 2" xfId="34676"/>
    <cellStyle name="Output Heading 1" xfId="34677"/>
    <cellStyle name="Output Heading 1 2" xfId="34678"/>
    <cellStyle name="Output Heading 2" xfId="34679"/>
    <cellStyle name="Output Heading 2 2" xfId="34680"/>
    <cellStyle name="Output Heading 3" xfId="34681"/>
    <cellStyle name="Output Heading 3 2" xfId="34682"/>
    <cellStyle name="Output Heading 4" xfId="34683"/>
    <cellStyle name="Output Heading 4 2" xfId="34684"/>
    <cellStyle name="Output Middle Currency" xfId="34685"/>
    <cellStyle name="Output Middle Currency 2" xfId="34686"/>
    <cellStyle name="Output Middle Date" xfId="34687"/>
    <cellStyle name="Output Middle Date 2" xfId="34688"/>
    <cellStyle name="Output Middle Multiple" xfId="34689"/>
    <cellStyle name="Output Middle Multiple 2" xfId="34690"/>
    <cellStyle name="Output Middle Number" xfId="34691"/>
    <cellStyle name="Output Middle Number 2" xfId="34692"/>
    <cellStyle name="Output Middle Percentage" xfId="34693"/>
    <cellStyle name="Output Middle Percentage 2" xfId="34694"/>
    <cellStyle name="Output Middle Title / Name" xfId="34695"/>
    <cellStyle name="Output Middle Title / Name 2" xfId="34696"/>
    <cellStyle name="Output Middle Year" xfId="34697"/>
    <cellStyle name="Output Middle Year 2" xfId="34698"/>
    <cellStyle name="Output Sheet Title" xfId="34699"/>
    <cellStyle name="p " xfId="34700"/>
    <cellStyle name="p  2" xfId="34701"/>
    <cellStyle name="Page Number" xfId="34702"/>
    <cellStyle name="Percent" xfId="6" builtinId="5"/>
    <cellStyle name="Percent [0]" xfId="34703"/>
    <cellStyle name="Percent [2]" xfId="34704"/>
    <cellStyle name="Percent [2] 10" xfId="34705"/>
    <cellStyle name="Percent [2] 11" xfId="34706"/>
    <cellStyle name="Percent [2] 12" xfId="34707"/>
    <cellStyle name="Percent [2] 13" xfId="34708"/>
    <cellStyle name="Percent [2] 14" xfId="34709"/>
    <cellStyle name="Percent [2] 15" xfId="34710"/>
    <cellStyle name="Percent [2] 16" xfId="34711"/>
    <cellStyle name="Percent [2] 17" xfId="34712"/>
    <cellStyle name="Percent [2] 18" xfId="34713"/>
    <cellStyle name="Percent [2] 19" xfId="34714"/>
    <cellStyle name="Percent [2] 2" xfId="34715"/>
    <cellStyle name="Percent [2] 2 2" xfId="34716"/>
    <cellStyle name="Percent [2] 2 3" xfId="34717"/>
    <cellStyle name="Percent [2] 20" xfId="34718"/>
    <cellStyle name="Percent [2] 21" xfId="34719"/>
    <cellStyle name="Percent [2] 22" xfId="34720"/>
    <cellStyle name="Percent [2] 23" xfId="34721"/>
    <cellStyle name="Percent [2] 3" xfId="34722"/>
    <cellStyle name="Percent [2] 3 2" xfId="34723"/>
    <cellStyle name="Percent [2] 3 3" xfId="34724"/>
    <cellStyle name="Percent [2] 4" xfId="34725"/>
    <cellStyle name="Percent [2] 4 2" xfId="34726"/>
    <cellStyle name="Percent [2] 5" xfId="34727"/>
    <cellStyle name="Percent [2] 5 2" xfId="34728"/>
    <cellStyle name="Percent [2] 6" xfId="34729"/>
    <cellStyle name="Percent [2] 7" xfId="34730"/>
    <cellStyle name="Percent [2] 8" xfId="34731"/>
    <cellStyle name="Percent [2] 9" xfId="34732"/>
    <cellStyle name="Percent [2] U" xfId="34733"/>
    <cellStyle name="Percent [2]_SGV" xfId="34734"/>
    <cellStyle name="Percent 10" xfId="34735"/>
    <cellStyle name="Percent 10 2" xfId="34736"/>
    <cellStyle name="Percent 10 2 2" xfId="34737"/>
    <cellStyle name="Percent 10 2 2 2" xfId="34738"/>
    <cellStyle name="Percent 10 2 3" xfId="34739"/>
    <cellStyle name="Percent 10 3" xfId="34740"/>
    <cellStyle name="Percent 11" xfId="34741"/>
    <cellStyle name="Percent 11 2" xfId="34742"/>
    <cellStyle name="Percent 12" xfId="34743"/>
    <cellStyle name="Percent 12 2" xfId="34744"/>
    <cellStyle name="Percent 13" xfId="34745"/>
    <cellStyle name="Percent 13 2" xfId="34746"/>
    <cellStyle name="Percent 14" xfId="34747"/>
    <cellStyle name="Percent 14 2" xfId="34748"/>
    <cellStyle name="Percent 15" xfId="34749"/>
    <cellStyle name="Percent 16" xfId="34750"/>
    <cellStyle name="Percent 17" xfId="34751"/>
    <cellStyle name="Percent 18" xfId="34752"/>
    <cellStyle name="Percent 19" xfId="34753"/>
    <cellStyle name="Percent 2" xfId="61"/>
    <cellStyle name="Percent 2 2" xfId="34754"/>
    <cellStyle name="Percent 2 2 2" xfId="34755"/>
    <cellStyle name="Percent 2 3" xfId="34756"/>
    <cellStyle name="Percent 2 3 2" xfId="34757"/>
    <cellStyle name="Percent 2 4" xfId="34758"/>
    <cellStyle name="Percent 2 4 2" xfId="34759"/>
    <cellStyle name="Percent 2 5" xfId="34760"/>
    <cellStyle name="Percent 2 6" xfId="34761"/>
    <cellStyle name="Percent 20" xfId="34762"/>
    <cellStyle name="Percent 21" xfId="34763"/>
    <cellStyle name="Percent 22" xfId="34764"/>
    <cellStyle name="Percent 23" xfId="34765"/>
    <cellStyle name="Percent 24" xfId="34766"/>
    <cellStyle name="Percent 25" xfId="34767"/>
    <cellStyle name="Percent 26" xfId="34768"/>
    <cellStyle name="Percent 27" xfId="34769"/>
    <cellStyle name="Percent 28" xfId="34770"/>
    <cellStyle name="Percent 29" xfId="34771"/>
    <cellStyle name="Percent 3" xfId="19700"/>
    <cellStyle name="Percent 3 2" xfId="34772"/>
    <cellStyle name="Percent 3 2 2" xfId="34773"/>
    <cellStyle name="Percent 3 2 2 2" xfId="34774"/>
    <cellStyle name="Percent 3 2 2 2 2" xfId="34775"/>
    <cellStyle name="Percent 3 2 2 2 2 2" xfId="34776"/>
    <cellStyle name="Percent 3 2 2 2 2 2 2" xfId="34777"/>
    <cellStyle name="Percent 3 2 2 2 2 3" xfId="34778"/>
    <cellStyle name="Percent 3 2 2 2 3" xfId="34779"/>
    <cellStyle name="Percent 3 2 2 2 3 2" xfId="34780"/>
    <cellStyle name="Percent 3 2 2 2 3 2 2" xfId="34781"/>
    <cellStyle name="Percent 3 2 2 2 3 3" xfId="34782"/>
    <cellStyle name="Percent 3 2 2 2 4" xfId="34783"/>
    <cellStyle name="Percent 3 2 2 2 4 2" xfId="34784"/>
    <cellStyle name="Percent 3 2 2 2 5" xfId="34785"/>
    <cellStyle name="Percent 3 2 2 3" xfId="34786"/>
    <cellStyle name="Percent 3 2 2 3 2" xfId="34787"/>
    <cellStyle name="Percent 3 2 2 3 2 2" xfId="34788"/>
    <cellStyle name="Percent 3 2 2 3 3" xfId="34789"/>
    <cellStyle name="Percent 3 2 2 4" xfId="34790"/>
    <cellStyle name="Percent 3 2 2 4 2" xfId="34791"/>
    <cellStyle name="Percent 3 2 2 4 2 2" xfId="34792"/>
    <cellStyle name="Percent 3 2 2 4 3" xfId="34793"/>
    <cellStyle name="Percent 3 2 2 5" xfId="34794"/>
    <cellStyle name="Percent 3 2 2 5 2" xfId="34795"/>
    <cellStyle name="Percent 3 2 2 6" xfId="34796"/>
    <cellStyle name="Percent 3 2 3" xfId="34797"/>
    <cellStyle name="Percent 3 2 3 2" xfId="34798"/>
    <cellStyle name="Percent 3 2 3 2 2" xfId="34799"/>
    <cellStyle name="Percent 3 2 3 2 2 2" xfId="34800"/>
    <cellStyle name="Percent 3 2 3 2 3" xfId="34801"/>
    <cellStyle name="Percent 3 2 3 3" xfId="34802"/>
    <cellStyle name="Percent 3 2 3 3 2" xfId="34803"/>
    <cellStyle name="Percent 3 2 3 3 2 2" xfId="34804"/>
    <cellStyle name="Percent 3 2 3 3 3" xfId="34805"/>
    <cellStyle name="Percent 3 2 3 4" xfId="34806"/>
    <cellStyle name="Percent 3 2 3 4 2" xfId="34807"/>
    <cellStyle name="Percent 3 2 3 5" xfId="34808"/>
    <cellStyle name="Percent 3 2 4" xfId="34809"/>
    <cellStyle name="Percent 3 2 4 2" xfId="34810"/>
    <cellStyle name="Percent 3 2 4 2 2" xfId="34811"/>
    <cellStyle name="Percent 3 2 4 3" xfId="34812"/>
    <cellStyle name="Percent 3 2 5" xfId="34813"/>
    <cellStyle name="Percent 3 2 5 2" xfId="34814"/>
    <cellStyle name="Percent 3 2 5 2 2" xfId="34815"/>
    <cellStyle name="Percent 3 2 5 3" xfId="34816"/>
    <cellStyle name="Percent 3 2 6" xfId="34817"/>
    <cellStyle name="Percent 3 2 7" xfId="34818"/>
    <cellStyle name="Percent 3 3" xfId="34819"/>
    <cellStyle name="Percent 3 3 2" xfId="34820"/>
    <cellStyle name="Percent 3 3 3" xfId="34821"/>
    <cellStyle name="Percent 3 3 4" xfId="34822"/>
    <cellStyle name="Percent 3 3 5" xfId="34823"/>
    <cellStyle name="Percent 3 4" xfId="34824"/>
    <cellStyle name="Percent 3 4 2" xfId="34825"/>
    <cellStyle name="Percent 3 4 3" xfId="34826"/>
    <cellStyle name="Percent 3 5" xfId="34827"/>
    <cellStyle name="Percent 3 6" xfId="34828"/>
    <cellStyle name="Percent 3 7" xfId="34829"/>
    <cellStyle name="Percent 30" xfId="34830"/>
    <cellStyle name="Percent 31" xfId="34831"/>
    <cellStyle name="Percent 32" xfId="34832"/>
    <cellStyle name="Percent 33" xfId="34833"/>
    <cellStyle name="Percent 34" xfId="34834"/>
    <cellStyle name="Percent 35" xfId="34835"/>
    <cellStyle name="Percent 36" xfId="34836"/>
    <cellStyle name="Percent 37" xfId="34837"/>
    <cellStyle name="Percent 38" xfId="34838"/>
    <cellStyle name="Percent 4" xfId="19701"/>
    <cellStyle name="Percent 4 2" xfId="34839"/>
    <cellStyle name="Percent 4 2 2" xfId="34840"/>
    <cellStyle name="Percent 4 2 3" xfId="34841"/>
    <cellStyle name="Percent 4 3" xfId="34842"/>
    <cellStyle name="Percent 4 4" xfId="34843"/>
    <cellStyle name="Percent 4 4 2" xfId="34844"/>
    <cellStyle name="Percent 5" xfId="19702"/>
    <cellStyle name="Percent 5 2" xfId="34845"/>
    <cellStyle name="Percent 5 2 2" xfId="34846"/>
    <cellStyle name="Percent 5 3" xfId="34847"/>
    <cellStyle name="Percent 5 4" xfId="34848"/>
    <cellStyle name="Percent 5 5" xfId="34849"/>
    <cellStyle name="Percent 6" xfId="34850"/>
    <cellStyle name="Percent 6 2" xfId="34851"/>
    <cellStyle name="Percent 7" xfId="34852"/>
    <cellStyle name="Percent 7 2" xfId="34853"/>
    <cellStyle name="Percent 8" xfId="34854"/>
    <cellStyle name="Percent 8 2" xfId="34855"/>
    <cellStyle name="Percent 8 3" xfId="34856"/>
    <cellStyle name="Percent 9" xfId="34857"/>
    <cellStyle name="Percent 9 2" xfId="34858"/>
    <cellStyle name="Period Title" xfId="34859"/>
    <cellStyle name="Period Title 2" xfId="34860"/>
    <cellStyle name="PSChar" xfId="34861"/>
    <cellStyle name="PSChar 2" xfId="34862"/>
    <cellStyle name="PSDec" xfId="34863"/>
    <cellStyle name="Ratio" xfId="34864"/>
    <cellStyle name="Right Currency" xfId="34865"/>
    <cellStyle name="Right Date" xfId="34866"/>
    <cellStyle name="Right Date 2" xfId="34867"/>
    <cellStyle name="Right Date 3" xfId="34868"/>
    <cellStyle name="Right Multiple" xfId="34869"/>
    <cellStyle name="Right Number" xfId="34870"/>
    <cellStyle name="Right Number 2" xfId="34871"/>
    <cellStyle name="Right Number 3" xfId="34872"/>
    <cellStyle name="Right Number_ELE-Interest&amp;Hedging-070206v3-DFT" xfId="34873"/>
    <cellStyle name="Right Percentage" xfId="34874"/>
    <cellStyle name="Right Year" xfId="34875"/>
    <cellStyle name="Right Year 2" xfId="34876"/>
    <cellStyle name="Right Year 3" xfId="34877"/>
    <cellStyle name="RISK_Input" xfId="34878"/>
    <cellStyle name="RISKbigPercent" xfId="7"/>
    <cellStyle name="RISKblandrEdge" xfId="8"/>
    <cellStyle name="RISKblandrEdge 2" xfId="34879"/>
    <cellStyle name="RISKblCorner" xfId="9"/>
    <cellStyle name="RISKblCorner 2" xfId="34880"/>
    <cellStyle name="RISKbottomEdge" xfId="10"/>
    <cellStyle name="RISKbottomEdge 2" xfId="34881"/>
    <cellStyle name="RISKbrCorner" xfId="11"/>
    <cellStyle name="RISKbrCorner 2" xfId="34882"/>
    <cellStyle name="RISKdarkBoxed" xfId="12"/>
    <cellStyle name="RISKdarkBoxed 2" xfId="34883"/>
    <cellStyle name="RISKdarkBoxed 2 2" xfId="34884"/>
    <cellStyle name="RISKdarkBoxed 2 2 2" xfId="34885"/>
    <cellStyle name="RISKdarkBoxed 2 3" xfId="34886"/>
    <cellStyle name="RISKdarkBoxed 3" xfId="34887"/>
    <cellStyle name="RISKdarkBoxed 3 2" xfId="34888"/>
    <cellStyle name="RISKdarkBoxed 3 2 2" xfId="34889"/>
    <cellStyle name="RISKdarkBoxed 3 3" xfId="34890"/>
    <cellStyle name="RISKdarkBoxed 4" xfId="34891"/>
    <cellStyle name="RISKdarkBoxed 4 2" xfId="34892"/>
    <cellStyle name="RISKdarkBoxed 5" xfId="34893"/>
    <cellStyle name="RISKdarkBoxed 5 2" xfId="34894"/>
    <cellStyle name="RISKdarkBoxed 6" xfId="34895"/>
    <cellStyle name="RISKdarkShade" xfId="13"/>
    <cellStyle name="RISKdarkShade 2" xfId="34896"/>
    <cellStyle name="RISKdbottomEdge" xfId="14"/>
    <cellStyle name="RISKdbottomEdge 2" xfId="34897"/>
    <cellStyle name="RISKdrightEdge" xfId="15"/>
    <cellStyle name="RISKdrightEdge 2" xfId="34898"/>
    <cellStyle name="RISKdurationTime" xfId="16"/>
    <cellStyle name="RISKinNumber" xfId="17"/>
    <cellStyle name="RISKinNumber 2" xfId="34899"/>
    <cellStyle name="RISKlandrEdge" xfId="18"/>
    <cellStyle name="RISKlandrEdge 2" xfId="34900"/>
    <cellStyle name="RISKleftEdge" xfId="19"/>
    <cellStyle name="RISKleftEdge 2" xfId="34901"/>
    <cellStyle name="RISKlightBoxed" xfId="20"/>
    <cellStyle name="RISKlightBoxed 2" xfId="34902"/>
    <cellStyle name="RISKlightBoxed 2 2" xfId="34903"/>
    <cellStyle name="RISKlightBoxed 2 2 2" xfId="34904"/>
    <cellStyle name="RISKlightBoxed 2 3" xfId="34905"/>
    <cellStyle name="RISKlightBoxed 3" xfId="34906"/>
    <cellStyle name="RISKlightBoxed 3 2" xfId="34907"/>
    <cellStyle name="RISKlightBoxed 3 2 2" xfId="34908"/>
    <cellStyle name="RISKlightBoxed 3 3" xfId="34909"/>
    <cellStyle name="RISKlightBoxed 4" xfId="34910"/>
    <cellStyle name="RISKlightBoxed 4 2" xfId="34911"/>
    <cellStyle name="RISKlightBoxed 5" xfId="34912"/>
    <cellStyle name="RISKlightBoxed 5 2" xfId="34913"/>
    <cellStyle name="RISKlightBoxed 6" xfId="34914"/>
    <cellStyle name="RISKltandbEdge" xfId="21"/>
    <cellStyle name="RISKltandbEdge 2" xfId="34915"/>
    <cellStyle name="RISKltandbEdge 2 2" xfId="34916"/>
    <cellStyle name="RISKltandbEdge 2 2 2" xfId="34917"/>
    <cellStyle name="RISKltandbEdge 2 3" xfId="34918"/>
    <cellStyle name="RISKltandbEdge 3" xfId="34919"/>
    <cellStyle name="RISKltandbEdge 3 2" xfId="34920"/>
    <cellStyle name="RISKltandbEdge 3 2 2" xfId="34921"/>
    <cellStyle name="RISKltandbEdge 3 3" xfId="34922"/>
    <cellStyle name="RISKltandbEdge 4" xfId="34923"/>
    <cellStyle name="RISKltandbEdge 4 2" xfId="34924"/>
    <cellStyle name="RISKltandbEdge 4 2 2" xfId="34925"/>
    <cellStyle name="RISKltandbEdge 4 3" xfId="34926"/>
    <cellStyle name="RISKltandbEdge 5" xfId="34927"/>
    <cellStyle name="RISKltandbEdge 5 2" xfId="34928"/>
    <cellStyle name="RISKltandbEdge 6" xfId="34929"/>
    <cellStyle name="RISKltandbEdge 6 2" xfId="34930"/>
    <cellStyle name="RISKltandbEdge 7" xfId="34931"/>
    <cellStyle name="RISKnormBoxed" xfId="22"/>
    <cellStyle name="RISKnormBoxed 2" xfId="34932"/>
    <cellStyle name="RISKnormBoxed 2 2" xfId="34933"/>
    <cellStyle name="RISKnormBoxed 2 2 2" xfId="34934"/>
    <cellStyle name="RISKnormBoxed 2 3" xfId="34935"/>
    <cellStyle name="RISKnormBoxed 3" xfId="34936"/>
    <cellStyle name="RISKnormBoxed 3 2" xfId="34937"/>
    <cellStyle name="RISKnormBoxed 3 2 2" xfId="34938"/>
    <cellStyle name="RISKnormBoxed 3 3" xfId="34939"/>
    <cellStyle name="RISKnormBoxed 4" xfId="34940"/>
    <cellStyle name="RISKnormBoxed 4 2" xfId="34941"/>
    <cellStyle name="RISKnormBoxed 5" xfId="34942"/>
    <cellStyle name="RISKnormBoxed 5 2" xfId="34943"/>
    <cellStyle name="RISKnormBoxed 6" xfId="34944"/>
    <cellStyle name="RISKnormCenter" xfId="23"/>
    <cellStyle name="RISKnormCenter 2" xfId="34945"/>
    <cellStyle name="RISKnormHeading" xfId="24"/>
    <cellStyle name="RISKnormHeading 2" xfId="34946"/>
    <cellStyle name="RISKnormItal" xfId="25"/>
    <cellStyle name="RISKnormItal 2" xfId="34947"/>
    <cellStyle name="RISKnormLabel" xfId="26"/>
    <cellStyle name="RISKnormLabel 2" xfId="34948"/>
    <cellStyle name="RISKnormShade" xfId="27"/>
    <cellStyle name="RISKnormShade 2" xfId="34949"/>
    <cellStyle name="RISKnormTitle" xfId="28"/>
    <cellStyle name="RISKnormTitle 2" xfId="34950"/>
    <cellStyle name="RISKoutNumber" xfId="29"/>
    <cellStyle name="RISKoutNumber 2" xfId="34951"/>
    <cellStyle name="RISKrightEdge" xfId="30"/>
    <cellStyle name="RISKrightEdge 2" xfId="34952"/>
    <cellStyle name="RISKrtandbEdge" xfId="31"/>
    <cellStyle name="RISKrtandbEdge 2" xfId="34953"/>
    <cellStyle name="RISKrtandbEdge 2 2" xfId="34954"/>
    <cellStyle name="RISKrtandbEdge 2 2 2" xfId="34955"/>
    <cellStyle name="RISKrtandbEdge 2 3" xfId="34956"/>
    <cellStyle name="RISKrtandbEdge 3" xfId="34957"/>
    <cellStyle name="RISKrtandbEdge 3 2" xfId="34958"/>
    <cellStyle name="RISKrtandbEdge 3 2 2" xfId="34959"/>
    <cellStyle name="RISKrtandbEdge 3 3" xfId="34960"/>
    <cellStyle name="RISKrtandbEdge 4" xfId="34961"/>
    <cellStyle name="RISKrtandbEdge 4 2" xfId="34962"/>
    <cellStyle name="RISKrtandbEdge 4 2 2" xfId="34963"/>
    <cellStyle name="RISKrtandbEdge 4 3" xfId="34964"/>
    <cellStyle name="RISKrtandbEdge 5" xfId="34965"/>
    <cellStyle name="RISKrtandbEdge 5 2" xfId="34966"/>
    <cellStyle name="RISKrtandbEdge 6" xfId="34967"/>
    <cellStyle name="RISKrtandbEdge 6 2" xfId="34968"/>
    <cellStyle name="RISKrtandbEdge 7" xfId="34969"/>
    <cellStyle name="RISKssTime" xfId="32"/>
    <cellStyle name="RISKtandbEdge" xfId="33"/>
    <cellStyle name="RISKtandbEdge 2" xfId="34970"/>
    <cellStyle name="RISKtandbEdge 2 2" xfId="34971"/>
    <cellStyle name="RISKtandbEdge 2 2 2" xfId="34972"/>
    <cellStyle name="RISKtandbEdge 2 3" xfId="34973"/>
    <cellStyle name="RISKtandbEdge 3" xfId="34974"/>
    <cellStyle name="RISKtandbEdge 3 2" xfId="34975"/>
    <cellStyle name="RISKtandbEdge 3 2 2" xfId="34976"/>
    <cellStyle name="RISKtandbEdge 3 3" xfId="34977"/>
    <cellStyle name="RISKtandbEdge 4" xfId="34978"/>
    <cellStyle name="RISKtandbEdge 4 2" xfId="34979"/>
    <cellStyle name="RISKtandbEdge 4 2 2" xfId="34980"/>
    <cellStyle name="RISKtandbEdge 4 3" xfId="34981"/>
    <cellStyle name="RISKtandbEdge 5" xfId="34982"/>
    <cellStyle name="RISKtandbEdge 5 2" xfId="34983"/>
    <cellStyle name="RISKtandbEdge 6" xfId="34984"/>
    <cellStyle name="RISKtandbEdge 6 2" xfId="34985"/>
    <cellStyle name="RISKtandbEdge 7" xfId="34986"/>
    <cellStyle name="RISKtlandrEdge" xfId="34"/>
    <cellStyle name="RISKtlandrEdge 2" xfId="34987"/>
    <cellStyle name="RISKtlandrEdge 2 2" xfId="34988"/>
    <cellStyle name="RISKtlandrEdge 2 2 2" xfId="34989"/>
    <cellStyle name="RISKtlandrEdge 2 3" xfId="34990"/>
    <cellStyle name="RISKtlandrEdge 3" xfId="34991"/>
    <cellStyle name="RISKtlandrEdge 3 2" xfId="34992"/>
    <cellStyle name="RISKtlandrEdge 3 2 2" xfId="34993"/>
    <cellStyle name="RISKtlandrEdge 3 3" xfId="34994"/>
    <cellStyle name="RISKtlandrEdge 4" xfId="34995"/>
    <cellStyle name="RISKtlandrEdge 4 2" xfId="34996"/>
    <cellStyle name="RISKtlandrEdge 4 2 2" xfId="34997"/>
    <cellStyle name="RISKtlandrEdge 4 3" xfId="34998"/>
    <cellStyle name="RISKtlandrEdge 5" xfId="34999"/>
    <cellStyle name="RISKtlandrEdge 5 2" xfId="35000"/>
    <cellStyle name="RISKtlandrEdge 6" xfId="35001"/>
    <cellStyle name="RISKtlandrEdge 6 2" xfId="35002"/>
    <cellStyle name="RISKtlandrEdge 7" xfId="35003"/>
    <cellStyle name="RISKtlCorner" xfId="35"/>
    <cellStyle name="RISKtlCorner 2" xfId="35004"/>
    <cellStyle name="RISKtlCorner 2 2" xfId="35005"/>
    <cellStyle name="RISKtlCorner 2 2 2" xfId="35006"/>
    <cellStyle name="RISKtlCorner 2 3" xfId="35007"/>
    <cellStyle name="RISKtlCorner 3" xfId="35008"/>
    <cellStyle name="RISKtlCorner 3 2" xfId="35009"/>
    <cellStyle name="RISKtlCorner 3 2 2" xfId="35010"/>
    <cellStyle name="RISKtlCorner 3 3" xfId="35011"/>
    <cellStyle name="RISKtlCorner 4" xfId="35012"/>
    <cellStyle name="RISKtlCorner 4 2" xfId="35013"/>
    <cellStyle name="RISKtlCorner 4 2 2" xfId="35014"/>
    <cellStyle name="RISKtlCorner 4 3" xfId="35015"/>
    <cellStyle name="RISKtlCorner 5" xfId="35016"/>
    <cellStyle name="RISKtlCorner 5 2" xfId="35017"/>
    <cellStyle name="RISKtlCorner 6" xfId="35018"/>
    <cellStyle name="RISKtlCorner 6 2" xfId="35019"/>
    <cellStyle name="RISKtlCorner 7" xfId="35020"/>
    <cellStyle name="RISKtopEdge" xfId="36"/>
    <cellStyle name="RISKtopEdge 2" xfId="35021"/>
    <cellStyle name="RISKtopEdge 2 2" xfId="35022"/>
    <cellStyle name="RISKtopEdge 2 2 2" xfId="35023"/>
    <cellStyle name="RISKtopEdge 2 3" xfId="35024"/>
    <cellStyle name="RISKtopEdge 3" xfId="35025"/>
    <cellStyle name="RISKtopEdge 3 2" xfId="35026"/>
    <cellStyle name="RISKtopEdge 3 2 2" xfId="35027"/>
    <cellStyle name="RISKtopEdge 3 3" xfId="35028"/>
    <cellStyle name="RISKtopEdge 4" xfId="35029"/>
    <cellStyle name="RISKtopEdge 4 2" xfId="35030"/>
    <cellStyle name="RISKtopEdge 4 2 2" xfId="35031"/>
    <cellStyle name="RISKtopEdge 4 3" xfId="35032"/>
    <cellStyle name="RISKtopEdge 5" xfId="35033"/>
    <cellStyle name="RISKtopEdge 5 2" xfId="35034"/>
    <cellStyle name="RISKtopEdge 6" xfId="35035"/>
    <cellStyle name="RISKtopEdge 6 2" xfId="35036"/>
    <cellStyle name="RISKtopEdge 7" xfId="35037"/>
    <cellStyle name="RISKtrCorner" xfId="37"/>
    <cellStyle name="RISKtrCorner 2" xfId="35038"/>
    <cellStyle name="RISKtrCorner 2 2" xfId="35039"/>
    <cellStyle name="RISKtrCorner 2 2 2" xfId="35040"/>
    <cellStyle name="RISKtrCorner 2 3" xfId="35041"/>
    <cellStyle name="RISKtrCorner 3" xfId="35042"/>
    <cellStyle name="RISKtrCorner 3 2" xfId="35043"/>
    <cellStyle name="RISKtrCorner 3 2 2" xfId="35044"/>
    <cellStyle name="RISKtrCorner 3 3" xfId="35045"/>
    <cellStyle name="RISKtrCorner 4" xfId="35046"/>
    <cellStyle name="RISKtrCorner 4 2" xfId="35047"/>
    <cellStyle name="RISKtrCorner 4 2 2" xfId="35048"/>
    <cellStyle name="RISKtrCorner 4 3" xfId="35049"/>
    <cellStyle name="RISKtrCorner 5" xfId="35050"/>
    <cellStyle name="RISKtrCorner 5 2" xfId="35051"/>
    <cellStyle name="RISKtrCorner 6" xfId="35052"/>
    <cellStyle name="RISKtrCorner 6 2" xfId="35053"/>
    <cellStyle name="RISKtrCorner 7" xfId="35054"/>
    <cellStyle name="s_HardInc " xfId="35055"/>
    <cellStyle name="s_HardInc  2" xfId="35056"/>
    <cellStyle name="s_HardInc _120404 Project Caviar v364" xfId="35057"/>
    <cellStyle name="s_HardInc _120404 Project Caviar v364 2" xfId="35058"/>
    <cellStyle name="s_HardInc _120413 Project Caviar v378_Bank Version_vSMBC" xfId="35059"/>
    <cellStyle name="s_HardInc _120413 Project Caviar v378_Bank Version_vSMBC 2" xfId="35060"/>
    <cellStyle name="s_HardInc _120419_Project_Caviar_v396_Bank_Version" xfId="35061"/>
    <cellStyle name="s_HardInc _120419_Project_Caviar_v396_Bank_Version 2" xfId="35062"/>
    <cellStyle name="s_HardInc _120424 Project Caviar v406" xfId="35063"/>
    <cellStyle name="s_HardInc _120424 Project Caviar v406 2" xfId="35064"/>
    <cellStyle name="s_HardInc _120427 Project Caviar v428_Bank Version" xfId="35065"/>
    <cellStyle name="s_HardInc _120427 Project Caviar v428_Bank Version 2" xfId="35066"/>
    <cellStyle name="s_HardInc _120508_Project_Caviar_v462" xfId="35067"/>
    <cellStyle name="s_HardInc _120508_Project_Caviar_v462 2" xfId="35068"/>
    <cellStyle name="s_HardInc _120510_Project_Caviar_v470_v6" xfId="35069"/>
    <cellStyle name="s_HardInc _120510_Project_Caviar_v470_v6 2" xfId="35070"/>
    <cellStyle name="s_HardInc _120521_Funds Flow_v3" xfId="35071"/>
    <cellStyle name="s_HardInc _120521_Funds Flow_v3 2" xfId="35072"/>
    <cellStyle name="s_HardInc _Bank Output Summary Sheet (30 March 2012)" xfId="35073"/>
    <cellStyle name="s_HardInc _Bank Output Summary Sheet (30 March 2012) 2" xfId="35074"/>
    <cellStyle name="s_HardInc _Copy of 120412 Project Caviar v372_Bank Case (3)" xfId="35075"/>
    <cellStyle name="s_HardInc _Copy of 120412 Project Caviar v372_Bank Case (3) 2" xfId="35076"/>
    <cellStyle name="s_HardInc _Copy of 120521_Funds Flow_v3_JX (2)" xfId="35077"/>
    <cellStyle name="s_HardInc _Copy of 120521_Funds Flow_v3_JX (2) 2" xfId="35078"/>
    <cellStyle name="s_Valuation " xfId="35079"/>
    <cellStyle name="s_Valuation  2" xfId="35080"/>
    <cellStyle name="SAPBEXHLevel1" xfId="35081"/>
    <cellStyle name="SAPBEXHLevel1 2" xfId="35082"/>
    <cellStyle name="SAPBEXHLevel1 2 2" xfId="35083"/>
    <cellStyle name="SAPBEXHLevel1 2 2 2" xfId="35084"/>
    <cellStyle name="SAPBEXHLevel1 2 3" xfId="35085"/>
    <cellStyle name="SAPBEXHLevel1 2 3 2" xfId="35086"/>
    <cellStyle name="SAPBEXHLevel1 2 4" xfId="35087"/>
    <cellStyle name="SAPBEXHLevel1 2 4 2" xfId="35088"/>
    <cellStyle name="SAPBEXHLevel1 2 5" xfId="35089"/>
    <cellStyle name="SAPBEXHLevel1 3" xfId="35090"/>
    <cellStyle name="SAPBEXstdData" xfId="35091"/>
    <cellStyle name="SAPBEXstdData 2" xfId="35092"/>
    <cellStyle name="SAPBEXstdData 2 2" xfId="35093"/>
    <cellStyle name="SAPBEXstdData 2 2 2" xfId="35094"/>
    <cellStyle name="SAPBEXstdData 2 3" xfId="35095"/>
    <cellStyle name="SAPBEXstdData 2 3 2" xfId="35096"/>
    <cellStyle name="SAPBEXstdData 2 4" xfId="35097"/>
    <cellStyle name="SAPBEXstdData 2 4 2" xfId="35098"/>
    <cellStyle name="SAPBEXstdData 2 5" xfId="35099"/>
    <cellStyle name="SAPBEXstdData 3" xfId="35100"/>
    <cellStyle name="secondary" xfId="35101"/>
    <cellStyle name="secondary 2" xfId="35102"/>
    <cellStyle name="secondary 2 2" xfId="35103"/>
    <cellStyle name="secondary 2 2 2" xfId="35104"/>
    <cellStyle name="secondary 2 3" xfId="35105"/>
    <cellStyle name="secondary 3" xfId="35106"/>
    <cellStyle name="Section Number" xfId="35107"/>
    <cellStyle name="Sections" xfId="35108"/>
    <cellStyle name="Sections 2" xfId="35109"/>
    <cellStyle name="Sections 3" xfId="35110"/>
    <cellStyle name="Sheet Title" xfId="35111"/>
    <cellStyle name="Sheet Title 2" xfId="35112"/>
    <cellStyle name="Sheet Title_(ClientName)-(ProjName)-WIP-1-DFT" xfId="35113"/>
    <cellStyle name="SheetHeader1" xfId="19703"/>
    <cellStyle name="SheetHeader1 2" xfId="35114"/>
    <cellStyle name="SheetHeader1 3" xfId="35115"/>
    <cellStyle name="SheetHeader2" xfId="19704"/>
    <cellStyle name="SheetHeader2 2" xfId="35116"/>
    <cellStyle name="SheetHeader2 3" xfId="35117"/>
    <cellStyle name="SheetHeader3" xfId="19705"/>
    <cellStyle name="SheetHeader3 2" xfId="35118"/>
    <cellStyle name="SheetHeader3 3" xfId="35119"/>
    <cellStyle name="SheetSplit" xfId="35120"/>
    <cellStyle name="Single Cell Column Heading" xfId="35121"/>
    <cellStyle name="Small Page Heading" xfId="35122"/>
    <cellStyle name="Smart Bold" xfId="35123"/>
    <cellStyle name="Smart Forecast" xfId="35124"/>
    <cellStyle name="Smart Forecast 2" xfId="35125"/>
    <cellStyle name="Smart Forecast 2 2" xfId="35126"/>
    <cellStyle name="Smart General" xfId="35127"/>
    <cellStyle name="Smart General 2" xfId="35128"/>
    <cellStyle name="Smart General 2 2" xfId="35129"/>
    <cellStyle name="Smart General 2 3" xfId="35130"/>
    <cellStyle name="Smart General 3" xfId="35131"/>
    <cellStyle name="Smart General 3 2" xfId="35132"/>
    <cellStyle name="Smart General 3 3" xfId="35133"/>
    <cellStyle name="Smart General 4" xfId="35134"/>
    <cellStyle name="Smart General 4 2" xfId="35135"/>
    <cellStyle name="Smart General 5" xfId="35136"/>
    <cellStyle name="Smart Highlight" xfId="35137"/>
    <cellStyle name="Smart Highlight 2" xfId="35138"/>
    <cellStyle name="Smart Highlight 3" xfId="35139"/>
    <cellStyle name="Smart Percent" xfId="35140"/>
    <cellStyle name="Smart Percent 2" xfId="35141"/>
    <cellStyle name="Smart Source" xfId="35142"/>
    <cellStyle name="Smart Source 2" xfId="35143"/>
    <cellStyle name="Smart Source 2 2" xfId="35144"/>
    <cellStyle name="Smart Source 2 3" xfId="35145"/>
    <cellStyle name="Smart Source 3" xfId="35146"/>
    <cellStyle name="Smart Source 3 2" xfId="35147"/>
    <cellStyle name="Smart Source 3 3" xfId="35148"/>
    <cellStyle name="Smart Source 4" xfId="35149"/>
    <cellStyle name="Smart Source 4 2" xfId="35150"/>
    <cellStyle name="Smart Source 5" xfId="35151"/>
    <cellStyle name="Smart Subtitle 1" xfId="35152"/>
    <cellStyle name="Smart Subtitle 1 2" xfId="35153"/>
    <cellStyle name="Smart Subtitle 1 2 2" xfId="35154"/>
    <cellStyle name="Smart Subtitle 1 2 2 2" xfId="35155"/>
    <cellStyle name="Smart Subtitle 1 2 2 2 2" xfId="35156"/>
    <cellStyle name="Smart Subtitle 1 2 2 3" xfId="35157"/>
    <cellStyle name="Smart Subtitle 1 2 3" xfId="35158"/>
    <cellStyle name="Smart Subtitle 1 2 4" xfId="35159"/>
    <cellStyle name="Smart Subtitle 1 3" xfId="35160"/>
    <cellStyle name="Smart Subtitle 1 3 2" xfId="35161"/>
    <cellStyle name="Smart Subtitle 1 3 3" xfId="35162"/>
    <cellStyle name="Smart Subtitle 1 4" xfId="35163"/>
    <cellStyle name="Smart Subtitle 1 4 2" xfId="35164"/>
    <cellStyle name="Smart Subtitle 1 5" xfId="35165"/>
    <cellStyle name="Smart Subtitle 1 6" xfId="35166"/>
    <cellStyle name="Smart Subtitle 1 7" xfId="35167"/>
    <cellStyle name="Smart Subtitle 2" xfId="35168"/>
    <cellStyle name="Smart Subtitle 2 2" xfId="35169"/>
    <cellStyle name="Smart Subtitle 2 2 2" xfId="35170"/>
    <cellStyle name="Smart Subtitle 2 2 2 2" xfId="35171"/>
    <cellStyle name="Smart Subtitle 2 2 2 3" xfId="35172"/>
    <cellStyle name="Smart Subtitle 2 2 3" xfId="35173"/>
    <cellStyle name="Smart Subtitle 2 2 4" xfId="35174"/>
    <cellStyle name="Smart Subtitle 2 3" xfId="35175"/>
    <cellStyle name="Smart Subtitle 2 3 2" xfId="35176"/>
    <cellStyle name="Smart Subtitle 2 3 3" xfId="35177"/>
    <cellStyle name="Smart Subtitle 2 4" xfId="35178"/>
    <cellStyle name="Smart Subtitle 2 4 2" xfId="35179"/>
    <cellStyle name="Smart Subtitle 2 5" xfId="35180"/>
    <cellStyle name="Smart Subtitle 2 6" xfId="35181"/>
    <cellStyle name="Smart Subtitle 2 7" xfId="35182"/>
    <cellStyle name="Smart Subtotal" xfId="35183"/>
    <cellStyle name="Smart Title" xfId="35184"/>
    <cellStyle name="Smart Title 10" xfId="35185"/>
    <cellStyle name="Smart Title 11" xfId="35186"/>
    <cellStyle name="Smart Title 12" xfId="35187"/>
    <cellStyle name="Smart Title 13" xfId="35188"/>
    <cellStyle name="Smart Title 14" xfId="35189"/>
    <cellStyle name="Smart Title 15" xfId="35190"/>
    <cellStyle name="Smart Title 15 2" xfId="35191"/>
    <cellStyle name="Smart Title 2" xfId="35192"/>
    <cellStyle name="Smart Title 2 2" xfId="35193"/>
    <cellStyle name="Smart Title 2 2 2" xfId="35194"/>
    <cellStyle name="Smart Title 2 2 3" xfId="35195"/>
    <cellStyle name="Smart Title 2 3" xfId="35196"/>
    <cellStyle name="Smart Title 2 4" xfId="35197"/>
    <cellStyle name="Smart Title 3" xfId="35198"/>
    <cellStyle name="Smart Title 3 2" xfId="35199"/>
    <cellStyle name="Smart Title 3 2 2" xfId="35200"/>
    <cellStyle name="Smart Title 3 3" xfId="35201"/>
    <cellStyle name="Smart Title 4" xfId="35202"/>
    <cellStyle name="Smart Title 4 2" xfId="35203"/>
    <cellStyle name="Smart Title 4 3" xfId="35204"/>
    <cellStyle name="Smart Title 5" xfId="35205"/>
    <cellStyle name="Smart Title 5 2" xfId="35206"/>
    <cellStyle name="Smart Title 5 3" xfId="35207"/>
    <cellStyle name="Smart Title 6" xfId="35208"/>
    <cellStyle name="Smart Title 7" xfId="35209"/>
    <cellStyle name="Smart Title 8" xfId="35210"/>
    <cellStyle name="Smart Title 8 2" xfId="35211"/>
    <cellStyle name="Smart Title 9" xfId="35212"/>
    <cellStyle name="Smart Total" xfId="35213"/>
    <cellStyle name="Smart Total 2" xfId="35214"/>
    <cellStyle name="Smart Total 2 2" xfId="35215"/>
    <cellStyle name="Smart Total 2 2 2" xfId="35216"/>
    <cellStyle name="Smart Total 2 2 2 2" xfId="35217"/>
    <cellStyle name="Smart Total 2 2 3" xfId="35218"/>
    <cellStyle name="Smart Total 2 3" xfId="35219"/>
    <cellStyle name="Smart Total 2 4" xfId="35220"/>
    <cellStyle name="Smart Total 3" xfId="35221"/>
    <cellStyle name="Smart Total 3 2" xfId="35222"/>
    <cellStyle name="Smart Total 3 3" xfId="35223"/>
    <cellStyle name="Smart Total 4" xfId="35224"/>
    <cellStyle name="Smart Total 4 2" xfId="35225"/>
    <cellStyle name="Smart Total 5" xfId="35226"/>
    <cellStyle name="Smart Total 6" xfId="35227"/>
    <cellStyle name="Smart Total 7" xfId="35228"/>
    <cellStyle name="ssp " xfId="35229"/>
    <cellStyle name="ssp  2" xfId="35230"/>
    <cellStyle name="Style 1" xfId="35231"/>
    <cellStyle name="Style 1 2" xfId="35232"/>
    <cellStyle name="Style 1 2 2" xfId="35233"/>
    <cellStyle name="Style 1 3" xfId="35234"/>
    <cellStyle name="Style 1 4" xfId="35235"/>
    <cellStyle name="Style 2" xfId="35236"/>
    <cellStyle name="Style 2 2" xfId="35237"/>
    <cellStyle name="Style 2 2 2" xfId="35238"/>
    <cellStyle name="Style 2 3" xfId="35239"/>
    <cellStyle name="Style 3" xfId="35240"/>
    <cellStyle name="Style 3 2" xfId="35241"/>
    <cellStyle name="Style 3 2 2" xfId="35242"/>
    <cellStyle name="Style 3 3" xfId="35243"/>
    <cellStyle name="Style 4" xfId="35244"/>
    <cellStyle name="Style 5" xfId="35245"/>
    <cellStyle name="Style 6" xfId="35246"/>
    <cellStyle name="style1" xfId="35247"/>
    <cellStyle name="style10" xfId="35248"/>
    <cellStyle name="style10 2" xfId="35249"/>
    <cellStyle name="style1a" xfId="35250"/>
    <cellStyle name="Style2" xfId="35251"/>
    <cellStyle name="Style2 2" xfId="35252"/>
    <cellStyle name="Style3" xfId="35253"/>
    <cellStyle name="Style3 2" xfId="35254"/>
    <cellStyle name="Style4" xfId="35255"/>
    <cellStyle name="Style5" xfId="35256"/>
    <cellStyle name="SUBMINOR ROW HEADING" xfId="35257"/>
    <cellStyle name="Superseded" xfId="35258"/>
    <cellStyle name="Superseded 2" xfId="35259"/>
    <cellStyle name="swiss" xfId="35260"/>
    <cellStyle name="swiss input" xfId="35261"/>
    <cellStyle name="swiss input1" xfId="35262"/>
    <cellStyle name="swiss input1 10" xfId="35263"/>
    <cellStyle name="swiss input1 10 2" xfId="35264"/>
    <cellStyle name="swiss input1 10 2 2" xfId="35265"/>
    <cellStyle name="swiss input1 10 2 2 2" xfId="35266"/>
    <cellStyle name="swiss input1 10 2 3" xfId="35267"/>
    <cellStyle name="swiss input1 10 3" xfId="35268"/>
    <cellStyle name="swiss input1 10 3 2" xfId="35269"/>
    <cellStyle name="swiss input1 10 3 2 2" xfId="35270"/>
    <cellStyle name="swiss input1 10 3 3" xfId="35271"/>
    <cellStyle name="swiss input1 10 4" xfId="35272"/>
    <cellStyle name="swiss input1 10 4 2" xfId="35273"/>
    <cellStyle name="swiss input1 10 4 2 2" xfId="35274"/>
    <cellStyle name="swiss input1 10 4 3" xfId="35275"/>
    <cellStyle name="swiss input1 10 5" xfId="35276"/>
    <cellStyle name="swiss input1 10 5 2" xfId="35277"/>
    <cellStyle name="swiss input1 10 5 2 2" xfId="35278"/>
    <cellStyle name="swiss input1 10 5 3" xfId="35279"/>
    <cellStyle name="swiss input1 10 6" xfId="35280"/>
    <cellStyle name="swiss input1 10 6 2" xfId="35281"/>
    <cellStyle name="swiss input1 10 6 2 2" xfId="35282"/>
    <cellStyle name="swiss input1 10 6 3" xfId="35283"/>
    <cellStyle name="swiss input1 10 7" xfId="35284"/>
    <cellStyle name="swiss input1 10 7 2" xfId="35285"/>
    <cellStyle name="swiss input1 10 7 2 2" xfId="35286"/>
    <cellStyle name="swiss input1 10 7 3" xfId="35287"/>
    <cellStyle name="swiss input1 10 8" xfId="35288"/>
    <cellStyle name="swiss input1 10 8 2" xfId="35289"/>
    <cellStyle name="swiss input1 10 9" xfId="35290"/>
    <cellStyle name="swiss input1 11" xfId="35291"/>
    <cellStyle name="swiss input1 11 2" xfId="35292"/>
    <cellStyle name="swiss input1 11 2 2" xfId="35293"/>
    <cellStyle name="swiss input1 11 3" xfId="35294"/>
    <cellStyle name="swiss input1 12" xfId="35295"/>
    <cellStyle name="swiss input1 12 2" xfId="35296"/>
    <cellStyle name="swiss input1 12 2 2" xfId="35297"/>
    <cellStyle name="swiss input1 12 3" xfId="35298"/>
    <cellStyle name="swiss input1 13" xfId="35299"/>
    <cellStyle name="swiss input1 13 2" xfId="35300"/>
    <cellStyle name="swiss input1 13 2 2" xfId="35301"/>
    <cellStyle name="swiss input1 13 3" xfId="35302"/>
    <cellStyle name="swiss input1 14" xfId="35303"/>
    <cellStyle name="swiss input1 14 2" xfId="35304"/>
    <cellStyle name="swiss input1 14 2 2" xfId="35305"/>
    <cellStyle name="swiss input1 14 3" xfId="35306"/>
    <cellStyle name="swiss input1 15" xfId="35307"/>
    <cellStyle name="swiss input1 15 2" xfId="35308"/>
    <cellStyle name="swiss input1 15 2 2" xfId="35309"/>
    <cellStyle name="swiss input1 15 3" xfId="35310"/>
    <cellStyle name="swiss input1 16" xfId="35311"/>
    <cellStyle name="swiss input1 16 2" xfId="35312"/>
    <cellStyle name="swiss input1 16 2 2" xfId="35313"/>
    <cellStyle name="swiss input1 16 3" xfId="35314"/>
    <cellStyle name="swiss input1 17" xfId="35315"/>
    <cellStyle name="swiss input1 17 2" xfId="35316"/>
    <cellStyle name="swiss input1 17 2 2" xfId="35317"/>
    <cellStyle name="swiss input1 17 3" xfId="35318"/>
    <cellStyle name="swiss input1 18" xfId="35319"/>
    <cellStyle name="swiss input1 18 2" xfId="35320"/>
    <cellStyle name="swiss input1 19" xfId="35321"/>
    <cellStyle name="swiss input1 2" xfId="35322"/>
    <cellStyle name="swiss input1 2 10" xfId="35323"/>
    <cellStyle name="swiss input1 2 10 2" xfId="35324"/>
    <cellStyle name="swiss input1 2 10 2 2" xfId="35325"/>
    <cellStyle name="swiss input1 2 10 3" xfId="35326"/>
    <cellStyle name="swiss input1 2 11" xfId="35327"/>
    <cellStyle name="swiss input1 2 11 2" xfId="35328"/>
    <cellStyle name="swiss input1 2 11 2 2" xfId="35329"/>
    <cellStyle name="swiss input1 2 11 3" xfId="35330"/>
    <cellStyle name="swiss input1 2 12" xfId="35331"/>
    <cellStyle name="swiss input1 2 12 2" xfId="35332"/>
    <cellStyle name="swiss input1 2 12 2 2" xfId="35333"/>
    <cellStyle name="swiss input1 2 12 3" xfId="35334"/>
    <cellStyle name="swiss input1 2 13" xfId="35335"/>
    <cellStyle name="swiss input1 2 13 2" xfId="35336"/>
    <cellStyle name="swiss input1 2 13 2 2" xfId="35337"/>
    <cellStyle name="swiss input1 2 13 3" xfId="35338"/>
    <cellStyle name="swiss input1 2 14" xfId="35339"/>
    <cellStyle name="swiss input1 2 14 2" xfId="35340"/>
    <cellStyle name="swiss input1 2 14 2 2" xfId="35341"/>
    <cellStyle name="swiss input1 2 14 3" xfId="35342"/>
    <cellStyle name="swiss input1 2 15" xfId="35343"/>
    <cellStyle name="swiss input1 2 15 2" xfId="35344"/>
    <cellStyle name="swiss input1 2 15 2 2" xfId="35345"/>
    <cellStyle name="swiss input1 2 15 3" xfId="35346"/>
    <cellStyle name="swiss input1 2 16" xfId="35347"/>
    <cellStyle name="swiss input1 2 16 2" xfId="35348"/>
    <cellStyle name="swiss input1 2 16 2 2" xfId="35349"/>
    <cellStyle name="swiss input1 2 16 3" xfId="35350"/>
    <cellStyle name="swiss input1 2 17" xfId="35351"/>
    <cellStyle name="swiss input1 2 17 2" xfId="35352"/>
    <cellStyle name="swiss input1 2 18" xfId="35353"/>
    <cellStyle name="swiss input1 2 2" xfId="35354"/>
    <cellStyle name="swiss input1 2 2 2" xfId="35355"/>
    <cellStyle name="swiss input1 2 2 2 2" xfId="35356"/>
    <cellStyle name="swiss input1 2 2 2 2 2" xfId="35357"/>
    <cellStyle name="swiss input1 2 2 2 2 2 2" xfId="35358"/>
    <cellStyle name="swiss input1 2 2 2 2 3" xfId="35359"/>
    <cellStyle name="swiss input1 2 2 2 3" xfId="35360"/>
    <cellStyle name="swiss input1 2 2 2 3 2" xfId="35361"/>
    <cellStyle name="swiss input1 2 2 2 3 2 2" xfId="35362"/>
    <cellStyle name="swiss input1 2 2 2 3 3" xfId="35363"/>
    <cellStyle name="swiss input1 2 2 2 4" xfId="35364"/>
    <cellStyle name="swiss input1 2 2 2 4 2" xfId="35365"/>
    <cellStyle name="swiss input1 2 2 2 5" xfId="35366"/>
    <cellStyle name="swiss input1 2 2 3" xfId="35367"/>
    <cellStyle name="swiss input1 2 2 3 2" xfId="35368"/>
    <cellStyle name="swiss input1 2 2 3 2 2" xfId="35369"/>
    <cellStyle name="swiss input1 2 2 3 2 2 2" xfId="35370"/>
    <cellStyle name="swiss input1 2 2 3 2 3" xfId="35371"/>
    <cellStyle name="swiss input1 2 2 3 3" xfId="35372"/>
    <cellStyle name="swiss input1 2 2 3 3 2" xfId="35373"/>
    <cellStyle name="swiss input1 2 2 3 3 2 2" xfId="35374"/>
    <cellStyle name="swiss input1 2 2 3 3 3" xfId="35375"/>
    <cellStyle name="swiss input1 2 2 3 4" xfId="35376"/>
    <cellStyle name="swiss input1 2 2 3 4 2" xfId="35377"/>
    <cellStyle name="swiss input1 2 2 3 5" xfId="35378"/>
    <cellStyle name="swiss input1 2 2 4" xfId="35379"/>
    <cellStyle name="swiss input1 2 2 4 2" xfId="35380"/>
    <cellStyle name="swiss input1 2 2 4 2 2" xfId="35381"/>
    <cellStyle name="swiss input1 2 2 4 3" xfId="35382"/>
    <cellStyle name="swiss input1 2 2 5" xfId="35383"/>
    <cellStyle name="swiss input1 2 2 5 2" xfId="35384"/>
    <cellStyle name="swiss input1 2 2 5 2 2" xfId="35385"/>
    <cellStyle name="swiss input1 2 2 5 3" xfId="35386"/>
    <cellStyle name="swiss input1 2 2 6" xfId="35387"/>
    <cellStyle name="swiss input1 2 2 6 2" xfId="35388"/>
    <cellStyle name="swiss input1 2 2 6 2 2" xfId="35389"/>
    <cellStyle name="swiss input1 2 2 6 3" xfId="35390"/>
    <cellStyle name="swiss input1 2 2 7" xfId="35391"/>
    <cellStyle name="swiss input1 2 2 7 2" xfId="35392"/>
    <cellStyle name="swiss input1 2 2 7 2 2" xfId="35393"/>
    <cellStyle name="swiss input1 2 2 7 3" xfId="35394"/>
    <cellStyle name="swiss input1 2 2 8" xfId="35395"/>
    <cellStyle name="swiss input1 2 2 8 2" xfId="35396"/>
    <cellStyle name="swiss input1 2 2 9" xfId="35397"/>
    <cellStyle name="swiss input1 2 3" xfId="35398"/>
    <cellStyle name="swiss input1 2 3 2" xfId="35399"/>
    <cellStyle name="swiss input1 2 3 2 2" xfId="35400"/>
    <cellStyle name="swiss input1 2 3 2 2 2" xfId="35401"/>
    <cellStyle name="swiss input1 2 3 2 3" xfId="35402"/>
    <cellStyle name="swiss input1 2 3 3" xfId="35403"/>
    <cellStyle name="swiss input1 2 3 3 2" xfId="35404"/>
    <cellStyle name="swiss input1 2 3 3 2 2" xfId="35405"/>
    <cellStyle name="swiss input1 2 3 3 3" xfId="35406"/>
    <cellStyle name="swiss input1 2 3 4" xfId="35407"/>
    <cellStyle name="swiss input1 2 3 4 2" xfId="35408"/>
    <cellStyle name="swiss input1 2 3 4 2 2" xfId="35409"/>
    <cellStyle name="swiss input1 2 3 4 3" xfId="35410"/>
    <cellStyle name="swiss input1 2 3 5" xfId="35411"/>
    <cellStyle name="swiss input1 2 3 5 2" xfId="35412"/>
    <cellStyle name="swiss input1 2 3 5 2 2" xfId="35413"/>
    <cellStyle name="swiss input1 2 3 5 3" xfId="35414"/>
    <cellStyle name="swiss input1 2 3 6" xfId="35415"/>
    <cellStyle name="swiss input1 2 3 6 2" xfId="35416"/>
    <cellStyle name="swiss input1 2 3 6 2 2" xfId="35417"/>
    <cellStyle name="swiss input1 2 3 6 3" xfId="35418"/>
    <cellStyle name="swiss input1 2 3 7" xfId="35419"/>
    <cellStyle name="swiss input1 2 3 7 2" xfId="35420"/>
    <cellStyle name="swiss input1 2 3 7 2 2" xfId="35421"/>
    <cellStyle name="swiss input1 2 3 7 3" xfId="35422"/>
    <cellStyle name="swiss input1 2 3 8" xfId="35423"/>
    <cellStyle name="swiss input1 2 3 8 2" xfId="35424"/>
    <cellStyle name="swiss input1 2 3 9" xfId="35425"/>
    <cellStyle name="swiss input1 2 4" xfId="35426"/>
    <cellStyle name="swiss input1 2 4 2" xfId="35427"/>
    <cellStyle name="swiss input1 2 4 2 2" xfId="35428"/>
    <cellStyle name="swiss input1 2 4 2 2 2" xfId="35429"/>
    <cellStyle name="swiss input1 2 4 2 3" xfId="35430"/>
    <cellStyle name="swiss input1 2 4 3" xfId="35431"/>
    <cellStyle name="swiss input1 2 4 3 2" xfId="35432"/>
    <cellStyle name="swiss input1 2 4 3 2 2" xfId="35433"/>
    <cellStyle name="swiss input1 2 4 3 3" xfId="35434"/>
    <cellStyle name="swiss input1 2 4 4" xfId="35435"/>
    <cellStyle name="swiss input1 2 4 4 2" xfId="35436"/>
    <cellStyle name="swiss input1 2 4 4 2 2" xfId="35437"/>
    <cellStyle name="swiss input1 2 4 4 3" xfId="35438"/>
    <cellStyle name="swiss input1 2 4 5" xfId="35439"/>
    <cellStyle name="swiss input1 2 4 5 2" xfId="35440"/>
    <cellStyle name="swiss input1 2 4 5 2 2" xfId="35441"/>
    <cellStyle name="swiss input1 2 4 5 3" xfId="35442"/>
    <cellStyle name="swiss input1 2 4 6" xfId="35443"/>
    <cellStyle name="swiss input1 2 4 6 2" xfId="35444"/>
    <cellStyle name="swiss input1 2 4 6 2 2" xfId="35445"/>
    <cellStyle name="swiss input1 2 4 6 3" xfId="35446"/>
    <cellStyle name="swiss input1 2 4 7" xfId="35447"/>
    <cellStyle name="swiss input1 2 4 7 2" xfId="35448"/>
    <cellStyle name="swiss input1 2 4 7 2 2" xfId="35449"/>
    <cellStyle name="swiss input1 2 4 7 3" xfId="35450"/>
    <cellStyle name="swiss input1 2 4 8" xfId="35451"/>
    <cellStyle name="swiss input1 2 4 8 2" xfId="35452"/>
    <cellStyle name="swiss input1 2 4 9" xfId="35453"/>
    <cellStyle name="swiss input1 2 5" xfId="35454"/>
    <cellStyle name="swiss input1 2 5 2" xfId="35455"/>
    <cellStyle name="swiss input1 2 5 2 2" xfId="35456"/>
    <cellStyle name="swiss input1 2 5 2 2 2" xfId="35457"/>
    <cellStyle name="swiss input1 2 5 2 3" xfId="35458"/>
    <cellStyle name="swiss input1 2 5 3" xfId="35459"/>
    <cellStyle name="swiss input1 2 5 3 2" xfId="35460"/>
    <cellStyle name="swiss input1 2 5 3 2 2" xfId="35461"/>
    <cellStyle name="swiss input1 2 5 3 3" xfId="35462"/>
    <cellStyle name="swiss input1 2 5 4" xfId="35463"/>
    <cellStyle name="swiss input1 2 5 4 2" xfId="35464"/>
    <cellStyle name="swiss input1 2 5 4 2 2" xfId="35465"/>
    <cellStyle name="swiss input1 2 5 4 3" xfId="35466"/>
    <cellStyle name="swiss input1 2 5 5" xfId="35467"/>
    <cellStyle name="swiss input1 2 5 5 2" xfId="35468"/>
    <cellStyle name="swiss input1 2 5 5 2 2" xfId="35469"/>
    <cellStyle name="swiss input1 2 5 5 3" xfId="35470"/>
    <cellStyle name="swiss input1 2 5 6" xfId="35471"/>
    <cellStyle name="swiss input1 2 5 6 2" xfId="35472"/>
    <cellStyle name="swiss input1 2 5 6 2 2" xfId="35473"/>
    <cellStyle name="swiss input1 2 5 6 3" xfId="35474"/>
    <cellStyle name="swiss input1 2 5 7" xfId="35475"/>
    <cellStyle name="swiss input1 2 5 7 2" xfId="35476"/>
    <cellStyle name="swiss input1 2 5 7 2 2" xfId="35477"/>
    <cellStyle name="swiss input1 2 5 7 3" xfId="35478"/>
    <cellStyle name="swiss input1 2 5 8" xfId="35479"/>
    <cellStyle name="swiss input1 2 5 8 2" xfId="35480"/>
    <cellStyle name="swiss input1 2 5 9" xfId="35481"/>
    <cellStyle name="swiss input1 2 6" xfId="35482"/>
    <cellStyle name="swiss input1 2 6 2" xfId="35483"/>
    <cellStyle name="swiss input1 2 6 2 2" xfId="35484"/>
    <cellStyle name="swiss input1 2 6 2 2 2" xfId="35485"/>
    <cellStyle name="swiss input1 2 6 2 3" xfId="35486"/>
    <cellStyle name="swiss input1 2 6 3" xfId="35487"/>
    <cellStyle name="swiss input1 2 6 3 2" xfId="35488"/>
    <cellStyle name="swiss input1 2 6 3 2 2" xfId="35489"/>
    <cellStyle name="swiss input1 2 6 3 3" xfId="35490"/>
    <cellStyle name="swiss input1 2 6 4" xfId="35491"/>
    <cellStyle name="swiss input1 2 6 4 2" xfId="35492"/>
    <cellStyle name="swiss input1 2 6 4 2 2" xfId="35493"/>
    <cellStyle name="swiss input1 2 6 4 3" xfId="35494"/>
    <cellStyle name="swiss input1 2 6 5" xfId="35495"/>
    <cellStyle name="swiss input1 2 6 5 2" xfId="35496"/>
    <cellStyle name="swiss input1 2 6 5 2 2" xfId="35497"/>
    <cellStyle name="swiss input1 2 6 5 3" xfId="35498"/>
    <cellStyle name="swiss input1 2 6 6" xfId="35499"/>
    <cellStyle name="swiss input1 2 6 6 2" xfId="35500"/>
    <cellStyle name="swiss input1 2 6 6 2 2" xfId="35501"/>
    <cellStyle name="swiss input1 2 6 6 3" xfId="35502"/>
    <cellStyle name="swiss input1 2 6 7" xfId="35503"/>
    <cellStyle name="swiss input1 2 6 7 2" xfId="35504"/>
    <cellStyle name="swiss input1 2 6 7 2 2" xfId="35505"/>
    <cellStyle name="swiss input1 2 6 7 3" xfId="35506"/>
    <cellStyle name="swiss input1 2 6 8" xfId="35507"/>
    <cellStyle name="swiss input1 2 6 8 2" xfId="35508"/>
    <cellStyle name="swiss input1 2 6 9" xfId="35509"/>
    <cellStyle name="swiss input1 2 7" xfId="35510"/>
    <cellStyle name="swiss input1 2 7 2" xfId="35511"/>
    <cellStyle name="swiss input1 2 7 2 2" xfId="35512"/>
    <cellStyle name="swiss input1 2 7 2 2 2" xfId="35513"/>
    <cellStyle name="swiss input1 2 7 2 3" xfId="35514"/>
    <cellStyle name="swiss input1 2 7 3" xfId="35515"/>
    <cellStyle name="swiss input1 2 7 3 2" xfId="35516"/>
    <cellStyle name="swiss input1 2 7 3 2 2" xfId="35517"/>
    <cellStyle name="swiss input1 2 7 3 3" xfId="35518"/>
    <cellStyle name="swiss input1 2 7 4" xfId="35519"/>
    <cellStyle name="swiss input1 2 7 4 2" xfId="35520"/>
    <cellStyle name="swiss input1 2 7 4 2 2" xfId="35521"/>
    <cellStyle name="swiss input1 2 7 4 3" xfId="35522"/>
    <cellStyle name="swiss input1 2 7 5" xfId="35523"/>
    <cellStyle name="swiss input1 2 7 5 2" xfId="35524"/>
    <cellStyle name="swiss input1 2 7 5 2 2" xfId="35525"/>
    <cellStyle name="swiss input1 2 7 5 3" xfId="35526"/>
    <cellStyle name="swiss input1 2 7 6" xfId="35527"/>
    <cellStyle name="swiss input1 2 7 6 2" xfId="35528"/>
    <cellStyle name="swiss input1 2 7 6 2 2" xfId="35529"/>
    <cellStyle name="swiss input1 2 7 6 3" xfId="35530"/>
    <cellStyle name="swiss input1 2 7 7" xfId="35531"/>
    <cellStyle name="swiss input1 2 7 7 2" xfId="35532"/>
    <cellStyle name="swiss input1 2 7 7 2 2" xfId="35533"/>
    <cellStyle name="swiss input1 2 7 7 3" xfId="35534"/>
    <cellStyle name="swiss input1 2 7 8" xfId="35535"/>
    <cellStyle name="swiss input1 2 7 8 2" xfId="35536"/>
    <cellStyle name="swiss input1 2 7 9" xfId="35537"/>
    <cellStyle name="swiss input1 2 8" xfId="35538"/>
    <cellStyle name="swiss input1 2 8 2" xfId="35539"/>
    <cellStyle name="swiss input1 2 8 2 2" xfId="35540"/>
    <cellStyle name="swiss input1 2 8 2 2 2" xfId="35541"/>
    <cellStyle name="swiss input1 2 8 2 3" xfId="35542"/>
    <cellStyle name="swiss input1 2 8 3" xfId="35543"/>
    <cellStyle name="swiss input1 2 8 3 2" xfId="35544"/>
    <cellStyle name="swiss input1 2 8 3 2 2" xfId="35545"/>
    <cellStyle name="swiss input1 2 8 3 3" xfId="35546"/>
    <cellStyle name="swiss input1 2 8 4" xfId="35547"/>
    <cellStyle name="swiss input1 2 8 4 2" xfId="35548"/>
    <cellStyle name="swiss input1 2 8 4 2 2" xfId="35549"/>
    <cellStyle name="swiss input1 2 8 4 3" xfId="35550"/>
    <cellStyle name="swiss input1 2 8 5" xfId="35551"/>
    <cellStyle name="swiss input1 2 8 5 2" xfId="35552"/>
    <cellStyle name="swiss input1 2 8 5 2 2" xfId="35553"/>
    <cellStyle name="swiss input1 2 8 5 3" xfId="35554"/>
    <cellStyle name="swiss input1 2 8 6" xfId="35555"/>
    <cellStyle name="swiss input1 2 8 6 2" xfId="35556"/>
    <cellStyle name="swiss input1 2 8 6 2 2" xfId="35557"/>
    <cellStyle name="swiss input1 2 8 6 3" xfId="35558"/>
    <cellStyle name="swiss input1 2 8 7" xfId="35559"/>
    <cellStyle name="swiss input1 2 8 7 2" xfId="35560"/>
    <cellStyle name="swiss input1 2 8 7 2 2" xfId="35561"/>
    <cellStyle name="swiss input1 2 8 7 3" xfId="35562"/>
    <cellStyle name="swiss input1 2 8 8" xfId="35563"/>
    <cellStyle name="swiss input1 2 8 8 2" xfId="35564"/>
    <cellStyle name="swiss input1 2 8 9" xfId="35565"/>
    <cellStyle name="swiss input1 2 9" xfId="35566"/>
    <cellStyle name="swiss input1 2 9 2" xfId="35567"/>
    <cellStyle name="swiss input1 2 9 2 2" xfId="35568"/>
    <cellStyle name="swiss input1 2 9 2 2 2" xfId="35569"/>
    <cellStyle name="swiss input1 2 9 2 3" xfId="35570"/>
    <cellStyle name="swiss input1 2 9 3" xfId="35571"/>
    <cellStyle name="swiss input1 2 9 3 2" xfId="35572"/>
    <cellStyle name="swiss input1 2 9 3 2 2" xfId="35573"/>
    <cellStyle name="swiss input1 2 9 3 3" xfId="35574"/>
    <cellStyle name="swiss input1 2 9 4" xfId="35575"/>
    <cellStyle name="swiss input1 2 9 4 2" xfId="35576"/>
    <cellStyle name="swiss input1 2 9 4 2 2" xfId="35577"/>
    <cellStyle name="swiss input1 2 9 4 3" xfId="35578"/>
    <cellStyle name="swiss input1 2 9 5" xfId="35579"/>
    <cellStyle name="swiss input1 2 9 5 2" xfId="35580"/>
    <cellStyle name="swiss input1 2 9 5 2 2" xfId="35581"/>
    <cellStyle name="swiss input1 2 9 5 3" xfId="35582"/>
    <cellStyle name="swiss input1 2 9 6" xfId="35583"/>
    <cellStyle name="swiss input1 2 9 6 2" xfId="35584"/>
    <cellStyle name="swiss input1 2 9 6 2 2" xfId="35585"/>
    <cellStyle name="swiss input1 2 9 6 3" xfId="35586"/>
    <cellStyle name="swiss input1 2 9 7" xfId="35587"/>
    <cellStyle name="swiss input1 2 9 7 2" xfId="35588"/>
    <cellStyle name="swiss input1 2 9 7 2 2" xfId="35589"/>
    <cellStyle name="swiss input1 2 9 7 3" xfId="35590"/>
    <cellStyle name="swiss input1 2 9 8" xfId="35591"/>
    <cellStyle name="swiss input1 2 9 8 2" xfId="35592"/>
    <cellStyle name="swiss input1 2 9 9" xfId="35593"/>
    <cellStyle name="swiss input1 3" xfId="35594"/>
    <cellStyle name="swiss input1 3 2" xfId="35595"/>
    <cellStyle name="swiss input1 3 2 2" xfId="35596"/>
    <cellStyle name="swiss input1 3 2 2 2" xfId="35597"/>
    <cellStyle name="swiss input1 3 2 2 2 2" xfId="35598"/>
    <cellStyle name="swiss input1 3 2 2 3" xfId="35599"/>
    <cellStyle name="swiss input1 3 2 3" xfId="35600"/>
    <cellStyle name="swiss input1 3 2 3 2" xfId="35601"/>
    <cellStyle name="swiss input1 3 2 3 2 2" xfId="35602"/>
    <cellStyle name="swiss input1 3 2 3 3" xfId="35603"/>
    <cellStyle name="swiss input1 3 2 4" xfId="35604"/>
    <cellStyle name="swiss input1 3 2 4 2" xfId="35605"/>
    <cellStyle name="swiss input1 3 2 5" xfId="35606"/>
    <cellStyle name="swiss input1 3 3" xfId="35607"/>
    <cellStyle name="swiss input1 3 3 2" xfId="35608"/>
    <cellStyle name="swiss input1 3 3 2 2" xfId="35609"/>
    <cellStyle name="swiss input1 3 3 2 2 2" xfId="35610"/>
    <cellStyle name="swiss input1 3 3 2 3" xfId="35611"/>
    <cellStyle name="swiss input1 3 3 3" xfId="35612"/>
    <cellStyle name="swiss input1 3 3 3 2" xfId="35613"/>
    <cellStyle name="swiss input1 3 3 3 2 2" xfId="35614"/>
    <cellStyle name="swiss input1 3 3 3 3" xfId="35615"/>
    <cellStyle name="swiss input1 3 3 4" xfId="35616"/>
    <cellStyle name="swiss input1 3 3 4 2" xfId="35617"/>
    <cellStyle name="swiss input1 3 3 5" xfId="35618"/>
    <cellStyle name="swiss input1 3 4" xfId="35619"/>
    <cellStyle name="swiss input1 3 4 2" xfId="35620"/>
    <cellStyle name="swiss input1 3 4 2 2" xfId="35621"/>
    <cellStyle name="swiss input1 3 4 3" xfId="35622"/>
    <cellStyle name="swiss input1 3 5" xfId="35623"/>
    <cellStyle name="swiss input1 3 5 2" xfId="35624"/>
    <cellStyle name="swiss input1 3 5 2 2" xfId="35625"/>
    <cellStyle name="swiss input1 3 5 3" xfId="35626"/>
    <cellStyle name="swiss input1 3 6" xfId="35627"/>
    <cellStyle name="swiss input1 3 6 2" xfId="35628"/>
    <cellStyle name="swiss input1 3 6 2 2" xfId="35629"/>
    <cellStyle name="swiss input1 3 6 3" xfId="35630"/>
    <cellStyle name="swiss input1 3 7" xfId="35631"/>
    <cellStyle name="swiss input1 3 7 2" xfId="35632"/>
    <cellStyle name="swiss input1 3 7 2 2" xfId="35633"/>
    <cellStyle name="swiss input1 3 7 3" xfId="35634"/>
    <cellStyle name="swiss input1 3 8" xfId="35635"/>
    <cellStyle name="swiss input1 3 8 2" xfId="35636"/>
    <cellStyle name="swiss input1 3 9" xfId="35637"/>
    <cellStyle name="swiss input1 4" xfId="35638"/>
    <cellStyle name="swiss input1 4 2" xfId="35639"/>
    <cellStyle name="swiss input1 4 2 2" xfId="35640"/>
    <cellStyle name="swiss input1 4 2 2 2" xfId="35641"/>
    <cellStyle name="swiss input1 4 2 3" xfId="35642"/>
    <cellStyle name="swiss input1 4 3" xfId="35643"/>
    <cellStyle name="swiss input1 4 3 2" xfId="35644"/>
    <cellStyle name="swiss input1 4 3 2 2" xfId="35645"/>
    <cellStyle name="swiss input1 4 3 3" xfId="35646"/>
    <cellStyle name="swiss input1 4 4" xfId="35647"/>
    <cellStyle name="swiss input1 4 4 2" xfId="35648"/>
    <cellStyle name="swiss input1 4 4 2 2" xfId="35649"/>
    <cellStyle name="swiss input1 4 4 3" xfId="35650"/>
    <cellStyle name="swiss input1 4 5" xfId="35651"/>
    <cellStyle name="swiss input1 4 5 2" xfId="35652"/>
    <cellStyle name="swiss input1 4 5 2 2" xfId="35653"/>
    <cellStyle name="swiss input1 4 5 3" xfId="35654"/>
    <cellStyle name="swiss input1 4 6" xfId="35655"/>
    <cellStyle name="swiss input1 4 6 2" xfId="35656"/>
    <cellStyle name="swiss input1 4 6 2 2" xfId="35657"/>
    <cellStyle name="swiss input1 4 6 3" xfId="35658"/>
    <cellStyle name="swiss input1 4 7" xfId="35659"/>
    <cellStyle name="swiss input1 4 7 2" xfId="35660"/>
    <cellStyle name="swiss input1 4 7 2 2" xfId="35661"/>
    <cellStyle name="swiss input1 4 7 3" xfId="35662"/>
    <cellStyle name="swiss input1 4 8" xfId="35663"/>
    <cellStyle name="swiss input1 4 8 2" xfId="35664"/>
    <cellStyle name="swiss input1 4 9" xfId="35665"/>
    <cellStyle name="swiss input1 5" xfId="35666"/>
    <cellStyle name="swiss input1 5 2" xfId="35667"/>
    <cellStyle name="swiss input1 5 2 2" xfId="35668"/>
    <cellStyle name="swiss input1 5 2 2 2" xfId="35669"/>
    <cellStyle name="swiss input1 5 2 3" xfId="35670"/>
    <cellStyle name="swiss input1 5 3" xfId="35671"/>
    <cellStyle name="swiss input1 5 3 2" xfId="35672"/>
    <cellStyle name="swiss input1 5 3 2 2" xfId="35673"/>
    <cellStyle name="swiss input1 5 3 3" xfId="35674"/>
    <cellStyle name="swiss input1 5 4" xfId="35675"/>
    <cellStyle name="swiss input1 5 4 2" xfId="35676"/>
    <cellStyle name="swiss input1 5 4 2 2" xfId="35677"/>
    <cellStyle name="swiss input1 5 4 3" xfId="35678"/>
    <cellStyle name="swiss input1 5 5" xfId="35679"/>
    <cellStyle name="swiss input1 5 5 2" xfId="35680"/>
    <cellStyle name="swiss input1 5 5 2 2" xfId="35681"/>
    <cellStyle name="swiss input1 5 5 3" xfId="35682"/>
    <cellStyle name="swiss input1 5 6" xfId="35683"/>
    <cellStyle name="swiss input1 5 6 2" xfId="35684"/>
    <cellStyle name="swiss input1 5 6 2 2" xfId="35685"/>
    <cellStyle name="swiss input1 5 6 3" xfId="35686"/>
    <cellStyle name="swiss input1 5 7" xfId="35687"/>
    <cellStyle name="swiss input1 5 7 2" xfId="35688"/>
    <cellStyle name="swiss input1 5 7 2 2" xfId="35689"/>
    <cellStyle name="swiss input1 5 7 3" xfId="35690"/>
    <cellStyle name="swiss input1 5 8" xfId="35691"/>
    <cellStyle name="swiss input1 5 8 2" xfId="35692"/>
    <cellStyle name="swiss input1 5 9" xfId="35693"/>
    <cellStyle name="swiss input1 6" xfId="35694"/>
    <cellStyle name="swiss input1 6 2" xfId="35695"/>
    <cellStyle name="swiss input1 6 2 2" xfId="35696"/>
    <cellStyle name="swiss input1 6 2 2 2" xfId="35697"/>
    <cellStyle name="swiss input1 6 2 3" xfId="35698"/>
    <cellStyle name="swiss input1 6 3" xfId="35699"/>
    <cellStyle name="swiss input1 6 3 2" xfId="35700"/>
    <cellStyle name="swiss input1 6 3 2 2" xfId="35701"/>
    <cellStyle name="swiss input1 6 3 3" xfId="35702"/>
    <cellStyle name="swiss input1 6 4" xfId="35703"/>
    <cellStyle name="swiss input1 6 4 2" xfId="35704"/>
    <cellStyle name="swiss input1 6 4 2 2" xfId="35705"/>
    <cellStyle name="swiss input1 6 4 3" xfId="35706"/>
    <cellStyle name="swiss input1 6 5" xfId="35707"/>
    <cellStyle name="swiss input1 6 5 2" xfId="35708"/>
    <cellStyle name="swiss input1 6 5 2 2" xfId="35709"/>
    <cellStyle name="swiss input1 6 5 3" xfId="35710"/>
    <cellStyle name="swiss input1 6 6" xfId="35711"/>
    <cellStyle name="swiss input1 6 6 2" xfId="35712"/>
    <cellStyle name="swiss input1 6 6 2 2" xfId="35713"/>
    <cellStyle name="swiss input1 6 6 3" xfId="35714"/>
    <cellStyle name="swiss input1 6 7" xfId="35715"/>
    <cellStyle name="swiss input1 6 7 2" xfId="35716"/>
    <cellStyle name="swiss input1 6 7 2 2" xfId="35717"/>
    <cellStyle name="swiss input1 6 7 3" xfId="35718"/>
    <cellStyle name="swiss input1 6 8" xfId="35719"/>
    <cellStyle name="swiss input1 6 8 2" xfId="35720"/>
    <cellStyle name="swiss input1 6 9" xfId="35721"/>
    <cellStyle name="swiss input1 7" xfId="35722"/>
    <cellStyle name="swiss input1 7 2" xfId="35723"/>
    <cellStyle name="swiss input1 7 2 2" xfId="35724"/>
    <cellStyle name="swiss input1 7 2 2 2" xfId="35725"/>
    <cellStyle name="swiss input1 7 2 3" xfId="35726"/>
    <cellStyle name="swiss input1 7 3" xfId="35727"/>
    <cellStyle name="swiss input1 7 3 2" xfId="35728"/>
    <cellStyle name="swiss input1 7 3 2 2" xfId="35729"/>
    <cellStyle name="swiss input1 7 3 3" xfId="35730"/>
    <cellStyle name="swiss input1 7 4" xfId="35731"/>
    <cellStyle name="swiss input1 7 4 2" xfId="35732"/>
    <cellStyle name="swiss input1 7 4 2 2" xfId="35733"/>
    <cellStyle name="swiss input1 7 4 3" xfId="35734"/>
    <cellStyle name="swiss input1 7 5" xfId="35735"/>
    <cellStyle name="swiss input1 7 5 2" xfId="35736"/>
    <cellStyle name="swiss input1 7 5 2 2" xfId="35737"/>
    <cellStyle name="swiss input1 7 5 3" xfId="35738"/>
    <cellStyle name="swiss input1 7 6" xfId="35739"/>
    <cellStyle name="swiss input1 7 6 2" xfId="35740"/>
    <cellStyle name="swiss input1 7 6 2 2" xfId="35741"/>
    <cellStyle name="swiss input1 7 6 3" xfId="35742"/>
    <cellStyle name="swiss input1 7 7" xfId="35743"/>
    <cellStyle name="swiss input1 7 7 2" xfId="35744"/>
    <cellStyle name="swiss input1 7 7 2 2" xfId="35745"/>
    <cellStyle name="swiss input1 7 7 3" xfId="35746"/>
    <cellStyle name="swiss input1 7 8" xfId="35747"/>
    <cellStyle name="swiss input1 7 8 2" xfId="35748"/>
    <cellStyle name="swiss input1 7 9" xfId="35749"/>
    <cellStyle name="swiss input1 8" xfId="35750"/>
    <cellStyle name="swiss input1 8 2" xfId="35751"/>
    <cellStyle name="swiss input1 8 2 2" xfId="35752"/>
    <cellStyle name="swiss input1 8 2 2 2" xfId="35753"/>
    <cellStyle name="swiss input1 8 2 3" xfId="35754"/>
    <cellStyle name="swiss input1 8 3" xfId="35755"/>
    <cellStyle name="swiss input1 8 3 2" xfId="35756"/>
    <cellStyle name="swiss input1 8 3 2 2" xfId="35757"/>
    <cellStyle name="swiss input1 8 3 3" xfId="35758"/>
    <cellStyle name="swiss input1 8 4" xfId="35759"/>
    <cellStyle name="swiss input1 8 4 2" xfId="35760"/>
    <cellStyle name="swiss input1 8 4 2 2" xfId="35761"/>
    <cellStyle name="swiss input1 8 4 3" xfId="35762"/>
    <cellStyle name="swiss input1 8 5" xfId="35763"/>
    <cellStyle name="swiss input1 8 5 2" xfId="35764"/>
    <cellStyle name="swiss input1 8 5 2 2" xfId="35765"/>
    <cellStyle name="swiss input1 8 5 3" xfId="35766"/>
    <cellStyle name="swiss input1 8 6" xfId="35767"/>
    <cellStyle name="swiss input1 8 6 2" xfId="35768"/>
    <cellStyle name="swiss input1 8 6 2 2" xfId="35769"/>
    <cellStyle name="swiss input1 8 6 3" xfId="35770"/>
    <cellStyle name="swiss input1 8 7" xfId="35771"/>
    <cellStyle name="swiss input1 8 7 2" xfId="35772"/>
    <cellStyle name="swiss input1 8 7 2 2" xfId="35773"/>
    <cellStyle name="swiss input1 8 7 3" xfId="35774"/>
    <cellStyle name="swiss input1 8 8" xfId="35775"/>
    <cellStyle name="swiss input1 8 8 2" xfId="35776"/>
    <cellStyle name="swiss input1 8 9" xfId="35777"/>
    <cellStyle name="swiss input1 9" xfId="35778"/>
    <cellStyle name="swiss input1 9 2" xfId="35779"/>
    <cellStyle name="swiss input1 9 2 2" xfId="35780"/>
    <cellStyle name="swiss input1 9 2 2 2" xfId="35781"/>
    <cellStyle name="swiss input1 9 2 3" xfId="35782"/>
    <cellStyle name="swiss input1 9 3" xfId="35783"/>
    <cellStyle name="swiss input1 9 3 2" xfId="35784"/>
    <cellStyle name="swiss input1 9 3 2 2" xfId="35785"/>
    <cellStyle name="swiss input1 9 3 3" xfId="35786"/>
    <cellStyle name="swiss input1 9 4" xfId="35787"/>
    <cellStyle name="swiss input1 9 4 2" xfId="35788"/>
    <cellStyle name="swiss input1 9 4 2 2" xfId="35789"/>
    <cellStyle name="swiss input1 9 4 3" xfId="35790"/>
    <cellStyle name="swiss input1 9 5" xfId="35791"/>
    <cellStyle name="swiss input1 9 5 2" xfId="35792"/>
    <cellStyle name="swiss input1 9 5 2 2" xfId="35793"/>
    <cellStyle name="swiss input1 9 5 3" xfId="35794"/>
    <cellStyle name="swiss input1 9 6" xfId="35795"/>
    <cellStyle name="swiss input1 9 6 2" xfId="35796"/>
    <cellStyle name="swiss input1 9 6 2 2" xfId="35797"/>
    <cellStyle name="swiss input1 9 6 3" xfId="35798"/>
    <cellStyle name="swiss input1 9 7" xfId="35799"/>
    <cellStyle name="swiss input1 9 7 2" xfId="35800"/>
    <cellStyle name="swiss input1 9 7 2 2" xfId="35801"/>
    <cellStyle name="swiss input1 9 7 3" xfId="35802"/>
    <cellStyle name="swiss input1 9 8" xfId="35803"/>
    <cellStyle name="swiss input1 9 8 2" xfId="35804"/>
    <cellStyle name="swiss input1 9 9" xfId="35805"/>
    <cellStyle name="swiss input2" xfId="35806"/>
    <cellStyle name="swiss input2 10" xfId="35807"/>
    <cellStyle name="swiss input2 10 2" xfId="35808"/>
    <cellStyle name="swiss input2 10 2 2" xfId="35809"/>
    <cellStyle name="swiss input2 10 3" xfId="35810"/>
    <cellStyle name="swiss input2 11" xfId="35811"/>
    <cellStyle name="swiss input2 11 2" xfId="35812"/>
    <cellStyle name="swiss input2 11 2 2" xfId="35813"/>
    <cellStyle name="swiss input2 11 3" xfId="35814"/>
    <cellStyle name="swiss input2 12" xfId="35815"/>
    <cellStyle name="swiss input2 12 2" xfId="35816"/>
    <cellStyle name="swiss input2 12 2 2" xfId="35817"/>
    <cellStyle name="swiss input2 12 3" xfId="35818"/>
    <cellStyle name="swiss input2 13" xfId="35819"/>
    <cellStyle name="swiss input2 13 2" xfId="35820"/>
    <cellStyle name="swiss input2 13 2 2" xfId="35821"/>
    <cellStyle name="swiss input2 13 3" xfId="35822"/>
    <cellStyle name="swiss input2 14" xfId="35823"/>
    <cellStyle name="swiss input2 14 2" xfId="35824"/>
    <cellStyle name="swiss input2 14 2 2" xfId="35825"/>
    <cellStyle name="swiss input2 14 3" xfId="35826"/>
    <cellStyle name="swiss input2 15" xfId="35827"/>
    <cellStyle name="swiss input2 15 2" xfId="35828"/>
    <cellStyle name="swiss input2 15 2 2" xfId="35829"/>
    <cellStyle name="swiss input2 15 3" xfId="35830"/>
    <cellStyle name="swiss input2 16" xfId="35831"/>
    <cellStyle name="swiss input2 16 2" xfId="35832"/>
    <cellStyle name="swiss input2 16 2 2" xfId="35833"/>
    <cellStyle name="swiss input2 16 3" xfId="35834"/>
    <cellStyle name="swiss input2 17" xfId="35835"/>
    <cellStyle name="swiss input2 17 2" xfId="35836"/>
    <cellStyle name="swiss input2 18" xfId="35837"/>
    <cellStyle name="swiss input2 2" xfId="35838"/>
    <cellStyle name="swiss input2 2 2" xfId="35839"/>
    <cellStyle name="swiss input2 2 2 2" xfId="35840"/>
    <cellStyle name="swiss input2 2 2 2 2" xfId="35841"/>
    <cellStyle name="swiss input2 2 2 3" xfId="35842"/>
    <cellStyle name="swiss input2 2 3" xfId="35843"/>
    <cellStyle name="swiss input2 2 3 2" xfId="35844"/>
    <cellStyle name="swiss input2 2 3 2 2" xfId="35845"/>
    <cellStyle name="swiss input2 2 3 3" xfId="35846"/>
    <cellStyle name="swiss input2 2 4" xfId="35847"/>
    <cellStyle name="swiss input2 2 4 2" xfId="35848"/>
    <cellStyle name="swiss input2 2 4 2 2" xfId="35849"/>
    <cellStyle name="swiss input2 2 4 3" xfId="35850"/>
    <cellStyle name="swiss input2 2 5" xfId="35851"/>
    <cellStyle name="swiss input2 2 5 2" xfId="35852"/>
    <cellStyle name="swiss input2 2 5 2 2" xfId="35853"/>
    <cellStyle name="swiss input2 2 5 3" xfId="35854"/>
    <cellStyle name="swiss input2 2 6" xfId="35855"/>
    <cellStyle name="swiss input2 2 6 2" xfId="35856"/>
    <cellStyle name="swiss input2 2 6 2 2" xfId="35857"/>
    <cellStyle name="swiss input2 2 6 3" xfId="35858"/>
    <cellStyle name="swiss input2 2 7" xfId="35859"/>
    <cellStyle name="swiss input2 2 7 2" xfId="35860"/>
    <cellStyle name="swiss input2 2 7 2 2" xfId="35861"/>
    <cellStyle name="swiss input2 2 7 3" xfId="35862"/>
    <cellStyle name="swiss input2 2 8" xfId="35863"/>
    <cellStyle name="swiss input2 2 8 2" xfId="35864"/>
    <cellStyle name="swiss input2 2 9" xfId="35865"/>
    <cellStyle name="swiss input2 3" xfId="35866"/>
    <cellStyle name="swiss input2 3 2" xfId="35867"/>
    <cellStyle name="swiss input2 3 2 2" xfId="35868"/>
    <cellStyle name="swiss input2 3 2 2 2" xfId="35869"/>
    <cellStyle name="swiss input2 3 2 3" xfId="35870"/>
    <cellStyle name="swiss input2 3 3" xfId="35871"/>
    <cellStyle name="swiss input2 3 3 2" xfId="35872"/>
    <cellStyle name="swiss input2 3 3 2 2" xfId="35873"/>
    <cellStyle name="swiss input2 3 3 3" xfId="35874"/>
    <cellStyle name="swiss input2 3 4" xfId="35875"/>
    <cellStyle name="swiss input2 3 4 2" xfId="35876"/>
    <cellStyle name="swiss input2 3 4 2 2" xfId="35877"/>
    <cellStyle name="swiss input2 3 4 3" xfId="35878"/>
    <cellStyle name="swiss input2 3 5" xfId="35879"/>
    <cellStyle name="swiss input2 3 5 2" xfId="35880"/>
    <cellStyle name="swiss input2 3 5 2 2" xfId="35881"/>
    <cellStyle name="swiss input2 3 5 3" xfId="35882"/>
    <cellStyle name="swiss input2 3 6" xfId="35883"/>
    <cellStyle name="swiss input2 3 6 2" xfId="35884"/>
    <cellStyle name="swiss input2 3 6 2 2" xfId="35885"/>
    <cellStyle name="swiss input2 3 6 3" xfId="35886"/>
    <cellStyle name="swiss input2 3 7" xfId="35887"/>
    <cellStyle name="swiss input2 3 7 2" xfId="35888"/>
    <cellStyle name="swiss input2 3 7 2 2" xfId="35889"/>
    <cellStyle name="swiss input2 3 7 3" xfId="35890"/>
    <cellStyle name="swiss input2 3 8" xfId="35891"/>
    <cellStyle name="swiss input2 3 8 2" xfId="35892"/>
    <cellStyle name="swiss input2 3 9" xfId="35893"/>
    <cellStyle name="swiss input2 4" xfId="35894"/>
    <cellStyle name="swiss input2 4 2" xfId="35895"/>
    <cellStyle name="swiss input2 4 2 2" xfId="35896"/>
    <cellStyle name="swiss input2 4 2 2 2" xfId="35897"/>
    <cellStyle name="swiss input2 4 2 3" xfId="35898"/>
    <cellStyle name="swiss input2 4 3" xfId="35899"/>
    <cellStyle name="swiss input2 4 3 2" xfId="35900"/>
    <cellStyle name="swiss input2 4 3 2 2" xfId="35901"/>
    <cellStyle name="swiss input2 4 3 3" xfId="35902"/>
    <cellStyle name="swiss input2 4 4" xfId="35903"/>
    <cellStyle name="swiss input2 4 4 2" xfId="35904"/>
    <cellStyle name="swiss input2 4 4 2 2" xfId="35905"/>
    <cellStyle name="swiss input2 4 4 3" xfId="35906"/>
    <cellStyle name="swiss input2 4 5" xfId="35907"/>
    <cellStyle name="swiss input2 4 5 2" xfId="35908"/>
    <cellStyle name="swiss input2 4 5 2 2" xfId="35909"/>
    <cellStyle name="swiss input2 4 5 3" xfId="35910"/>
    <cellStyle name="swiss input2 4 6" xfId="35911"/>
    <cellStyle name="swiss input2 4 6 2" xfId="35912"/>
    <cellStyle name="swiss input2 4 6 2 2" xfId="35913"/>
    <cellStyle name="swiss input2 4 6 3" xfId="35914"/>
    <cellStyle name="swiss input2 4 7" xfId="35915"/>
    <cellStyle name="swiss input2 4 7 2" xfId="35916"/>
    <cellStyle name="swiss input2 4 7 2 2" xfId="35917"/>
    <cellStyle name="swiss input2 4 7 3" xfId="35918"/>
    <cellStyle name="swiss input2 4 8" xfId="35919"/>
    <cellStyle name="swiss input2 4 8 2" xfId="35920"/>
    <cellStyle name="swiss input2 4 9" xfId="35921"/>
    <cellStyle name="swiss input2 5" xfId="35922"/>
    <cellStyle name="swiss input2 5 2" xfId="35923"/>
    <cellStyle name="swiss input2 5 2 2" xfId="35924"/>
    <cellStyle name="swiss input2 5 2 2 2" xfId="35925"/>
    <cellStyle name="swiss input2 5 2 3" xfId="35926"/>
    <cellStyle name="swiss input2 5 3" xfId="35927"/>
    <cellStyle name="swiss input2 5 3 2" xfId="35928"/>
    <cellStyle name="swiss input2 5 3 2 2" xfId="35929"/>
    <cellStyle name="swiss input2 5 3 3" xfId="35930"/>
    <cellStyle name="swiss input2 5 4" xfId="35931"/>
    <cellStyle name="swiss input2 5 4 2" xfId="35932"/>
    <cellStyle name="swiss input2 5 4 2 2" xfId="35933"/>
    <cellStyle name="swiss input2 5 4 3" xfId="35934"/>
    <cellStyle name="swiss input2 5 5" xfId="35935"/>
    <cellStyle name="swiss input2 5 5 2" xfId="35936"/>
    <cellStyle name="swiss input2 5 5 2 2" xfId="35937"/>
    <cellStyle name="swiss input2 5 5 3" xfId="35938"/>
    <cellStyle name="swiss input2 5 6" xfId="35939"/>
    <cellStyle name="swiss input2 5 6 2" xfId="35940"/>
    <cellStyle name="swiss input2 5 6 2 2" xfId="35941"/>
    <cellStyle name="swiss input2 5 6 3" xfId="35942"/>
    <cellStyle name="swiss input2 5 7" xfId="35943"/>
    <cellStyle name="swiss input2 5 7 2" xfId="35944"/>
    <cellStyle name="swiss input2 5 7 2 2" xfId="35945"/>
    <cellStyle name="swiss input2 5 7 3" xfId="35946"/>
    <cellStyle name="swiss input2 5 8" xfId="35947"/>
    <cellStyle name="swiss input2 5 8 2" xfId="35948"/>
    <cellStyle name="swiss input2 5 9" xfId="35949"/>
    <cellStyle name="swiss input2 6" xfId="35950"/>
    <cellStyle name="swiss input2 6 2" xfId="35951"/>
    <cellStyle name="swiss input2 6 2 2" xfId="35952"/>
    <cellStyle name="swiss input2 6 2 2 2" xfId="35953"/>
    <cellStyle name="swiss input2 6 2 3" xfId="35954"/>
    <cellStyle name="swiss input2 6 3" xfId="35955"/>
    <cellStyle name="swiss input2 6 3 2" xfId="35956"/>
    <cellStyle name="swiss input2 6 3 2 2" xfId="35957"/>
    <cellStyle name="swiss input2 6 3 3" xfId="35958"/>
    <cellStyle name="swiss input2 6 4" xfId="35959"/>
    <cellStyle name="swiss input2 6 4 2" xfId="35960"/>
    <cellStyle name="swiss input2 6 4 2 2" xfId="35961"/>
    <cellStyle name="swiss input2 6 4 3" xfId="35962"/>
    <cellStyle name="swiss input2 6 5" xfId="35963"/>
    <cellStyle name="swiss input2 6 5 2" xfId="35964"/>
    <cellStyle name="swiss input2 6 5 2 2" xfId="35965"/>
    <cellStyle name="swiss input2 6 5 3" xfId="35966"/>
    <cellStyle name="swiss input2 6 6" xfId="35967"/>
    <cellStyle name="swiss input2 6 6 2" xfId="35968"/>
    <cellStyle name="swiss input2 6 6 2 2" xfId="35969"/>
    <cellStyle name="swiss input2 6 6 3" xfId="35970"/>
    <cellStyle name="swiss input2 6 7" xfId="35971"/>
    <cellStyle name="swiss input2 6 7 2" xfId="35972"/>
    <cellStyle name="swiss input2 6 7 2 2" xfId="35973"/>
    <cellStyle name="swiss input2 6 7 3" xfId="35974"/>
    <cellStyle name="swiss input2 6 8" xfId="35975"/>
    <cellStyle name="swiss input2 6 8 2" xfId="35976"/>
    <cellStyle name="swiss input2 6 9" xfId="35977"/>
    <cellStyle name="swiss input2 7" xfId="35978"/>
    <cellStyle name="swiss input2 7 2" xfId="35979"/>
    <cellStyle name="swiss input2 7 2 2" xfId="35980"/>
    <cellStyle name="swiss input2 7 2 2 2" xfId="35981"/>
    <cellStyle name="swiss input2 7 2 3" xfId="35982"/>
    <cellStyle name="swiss input2 7 3" xfId="35983"/>
    <cellStyle name="swiss input2 7 3 2" xfId="35984"/>
    <cellStyle name="swiss input2 7 3 2 2" xfId="35985"/>
    <cellStyle name="swiss input2 7 3 3" xfId="35986"/>
    <cellStyle name="swiss input2 7 4" xfId="35987"/>
    <cellStyle name="swiss input2 7 4 2" xfId="35988"/>
    <cellStyle name="swiss input2 7 4 2 2" xfId="35989"/>
    <cellStyle name="swiss input2 7 4 3" xfId="35990"/>
    <cellStyle name="swiss input2 7 5" xfId="35991"/>
    <cellStyle name="swiss input2 7 5 2" xfId="35992"/>
    <cellStyle name="swiss input2 7 5 2 2" xfId="35993"/>
    <cellStyle name="swiss input2 7 5 3" xfId="35994"/>
    <cellStyle name="swiss input2 7 6" xfId="35995"/>
    <cellStyle name="swiss input2 7 6 2" xfId="35996"/>
    <cellStyle name="swiss input2 7 6 2 2" xfId="35997"/>
    <cellStyle name="swiss input2 7 6 3" xfId="35998"/>
    <cellStyle name="swiss input2 7 7" xfId="35999"/>
    <cellStyle name="swiss input2 7 7 2" xfId="36000"/>
    <cellStyle name="swiss input2 7 7 2 2" xfId="36001"/>
    <cellStyle name="swiss input2 7 7 3" xfId="36002"/>
    <cellStyle name="swiss input2 7 8" xfId="36003"/>
    <cellStyle name="swiss input2 7 8 2" xfId="36004"/>
    <cellStyle name="swiss input2 7 9" xfId="36005"/>
    <cellStyle name="swiss input2 8" xfId="36006"/>
    <cellStyle name="swiss input2 8 2" xfId="36007"/>
    <cellStyle name="swiss input2 8 2 2" xfId="36008"/>
    <cellStyle name="swiss input2 8 2 2 2" xfId="36009"/>
    <cellStyle name="swiss input2 8 2 3" xfId="36010"/>
    <cellStyle name="swiss input2 8 3" xfId="36011"/>
    <cellStyle name="swiss input2 8 3 2" xfId="36012"/>
    <cellStyle name="swiss input2 8 3 2 2" xfId="36013"/>
    <cellStyle name="swiss input2 8 3 3" xfId="36014"/>
    <cellStyle name="swiss input2 8 4" xfId="36015"/>
    <cellStyle name="swiss input2 8 4 2" xfId="36016"/>
    <cellStyle name="swiss input2 8 4 2 2" xfId="36017"/>
    <cellStyle name="swiss input2 8 4 3" xfId="36018"/>
    <cellStyle name="swiss input2 8 5" xfId="36019"/>
    <cellStyle name="swiss input2 8 5 2" xfId="36020"/>
    <cellStyle name="swiss input2 8 5 2 2" xfId="36021"/>
    <cellStyle name="swiss input2 8 5 3" xfId="36022"/>
    <cellStyle name="swiss input2 8 6" xfId="36023"/>
    <cellStyle name="swiss input2 8 6 2" xfId="36024"/>
    <cellStyle name="swiss input2 8 6 2 2" xfId="36025"/>
    <cellStyle name="swiss input2 8 6 3" xfId="36026"/>
    <cellStyle name="swiss input2 8 7" xfId="36027"/>
    <cellStyle name="swiss input2 8 7 2" xfId="36028"/>
    <cellStyle name="swiss input2 8 7 2 2" xfId="36029"/>
    <cellStyle name="swiss input2 8 7 3" xfId="36030"/>
    <cellStyle name="swiss input2 8 8" xfId="36031"/>
    <cellStyle name="swiss input2 8 8 2" xfId="36032"/>
    <cellStyle name="swiss input2 8 9" xfId="36033"/>
    <cellStyle name="swiss input2 9" xfId="36034"/>
    <cellStyle name="swiss input2 9 2" xfId="36035"/>
    <cellStyle name="swiss input2 9 2 2" xfId="36036"/>
    <cellStyle name="swiss input2 9 2 2 2" xfId="36037"/>
    <cellStyle name="swiss input2 9 2 3" xfId="36038"/>
    <cellStyle name="swiss input2 9 3" xfId="36039"/>
    <cellStyle name="swiss input2 9 3 2" xfId="36040"/>
    <cellStyle name="swiss input2 9 3 2 2" xfId="36041"/>
    <cellStyle name="swiss input2 9 3 3" xfId="36042"/>
    <cellStyle name="swiss input2 9 4" xfId="36043"/>
    <cellStyle name="swiss input2 9 4 2" xfId="36044"/>
    <cellStyle name="swiss input2 9 4 2 2" xfId="36045"/>
    <cellStyle name="swiss input2 9 4 3" xfId="36046"/>
    <cellStyle name="swiss input2 9 5" xfId="36047"/>
    <cellStyle name="swiss input2 9 5 2" xfId="36048"/>
    <cellStyle name="swiss input2 9 5 2 2" xfId="36049"/>
    <cellStyle name="swiss input2 9 5 3" xfId="36050"/>
    <cellStyle name="swiss input2 9 6" xfId="36051"/>
    <cellStyle name="swiss input2 9 6 2" xfId="36052"/>
    <cellStyle name="swiss input2 9 6 2 2" xfId="36053"/>
    <cellStyle name="swiss input2 9 6 3" xfId="36054"/>
    <cellStyle name="swiss input2 9 7" xfId="36055"/>
    <cellStyle name="swiss input2 9 7 2" xfId="36056"/>
    <cellStyle name="swiss input2 9 7 2 2" xfId="36057"/>
    <cellStyle name="swiss input2 9 7 3" xfId="36058"/>
    <cellStyle name="swiss input2 9 8" xfId="36059"/>
    <cellStyle name="swiss input2 9 8 2" xfId="36060"/>
    <cellStyle name="swiss input2 9 9" xfId="36061"/>
    <cellStyle name="swiss spec" xfId="36062"/>
    <cellStyle name="Switch" xfId="36063"/>
    <cellStyle name="Table Head" xfId="36064"/>
    <cellStyle name="Table Head Aligned" xfId="36065"/>
    <cellStyle name="Table Head Blue" xfId="36066"/>
    <cellStyle name="Table Head Green" xfId="36067"/>
    <cellStyle name="Table Heading" xfId="36068"/>
    <cellStyle name="Table Title" xfId="36069"/>
    <cellStyle name="Table Units" xfId="36070"/>
    <cellStyle name="Table_Heading" xfId="19706"/>
    <cellStyle name="Technical_Input" xfId="19707"/>
    <cellStyle name="Text" xfId="36071"/>
    <cellStyle name="Text Level 1" xfId="36072"/>
    <cellStyle name="Text Level 1 2" xfId="36073"/>
    <cellStyle name="Text Level 2" xfId="36074"/>
    <cellStyle name="Text Level 2 2" xfId="36075"/>
    <cellStyle name="Text Level 3" xfId="36076"/>
    <cellStyle name="Text Level 3 2" xfId="36077"/>
    <cellStyle name="Text Level 4" xfId="36078"/>
    <cellStyle name="Times New Roman" xfId="36079"/>
    <cellStyle name="Title 10" xfId="19708"/>
    <cellStyle name="Title 11" xfId="19709"/>
    <cellStyle name="Title 12" xfId="19710"/>
    <cellStyle name="Title 13" xfId="19711"/>
    <cellStyle name="Title 14" xfId="19712"/>
    <cellStyle name="Title 14 2" xfId="19713"/>
    <cellStyle name="Title 14 3" xfId="19714"/>
    <cellStyle name="Title 15" xfId="19715"/>
    <cellStyle name="Title 16" xfId="19716"/>
    <cellStyle name="Title 17" xfId="19717"/>
    <cellStyle name="Title 18" xfId="19718"/>
    <cellStyle name="Title 19" xfId="19719"/>
    <cellStyle name="Title 2" xfId="19720"/>
    <cellStyle name="Title 2 10" xfId="19721"/>
    <cellStyle name="Title 2 10 10" xfId="19722"/>
    <cellStyle name="Title 2 10 2" xfId="19723"/>
    <cellStyle name="Title 2 10 2 10" xfId="19724"/>
    <cellStyle name="Title 2 10 2 2" xfId="19725"/>
    <cellStyle name="Title 2 10 2 3" xfId="19726"/>
    <cellStyle name="Title 2 10 2 4" xfId="19727"/>
    <cellStyle name="Title 2 10 2 5" xfId="19728"/>
    <cellStyle name="Title 2 10 2 6" xfId="19729"/>
    <cellStyle name="Title 2 10 2 7" xfId="19730"/>
    <cellStyle name="Title 2 10 2 8" xfId="19731"/>
    <cellStyle name="Title 2 10 2 9" xfId="19732"/>
    <cellStyle name="Title 2 10 3" xfId="19733"/>
    <cellStyle name="Title 2 10 4" xfId="19734"/>
    <cellStyle name="Title 2 10 5" xfId="19735"/>
    <cellStyle name="Title 2 10 6" xfId="19736"/>
    <cellStyle name="Title 2 10 7" xfId="19737"/>
    <cellStyle name="Title 2 10 8" xfId="19738"/>
    <cellStyle name="Title 2 10 9" xfId="19739"/>
    <cellStyle name="Title 2 11" xfId="19740"/>
    <cellStyle name="Title 2 11 10" xfId="19741"/>
    <cellStyle name="Title 2 11 2" xfId="19742"/>
    <cellStyle name="Title 2 11 2 10" xfId="19743"/>
    <cellStyle name="Title 2 11 2 2" xfId="19744"/>
    <cellStyle name="Title 2 11 2 3" xfId="19745"/>
    <cellStyle name="Title 2 11 2 4" xfId="19746"/>
    <cellStyle name="Title 2 11 2 5" xfId="19747"/>
    <cellStyle name="Title 2 11 2 6" xfId="19748"/>
    <cellStyle name="Title 2 11 2 7" xfId="19749"/>
    <cellStyle name="Title 2 11 2 8" xfId="19750"/>
    <cellStyle name="Title 2 11 2 9" xfId="19751"/>
    <cellStyle name="Title 2 11 3" xfId="19752"/>
    <cellStyle name="Title 2 11 4" xfId="19753"/>
    <cellStyle name="Title 2 11 5" xfId="19754"/>
    <cellStyle name="Title 2 11 6" xfId="19755"/>
    <cellStyle name="Title 2 11 7" xfId="19756"/>
    <cellStyle name="Title 2 11 8" xfId="19757"/>
    <cellStyle name="Title 2 11 9" xfId="19758"/>
    <cellStyle name="Title 2 12" xfId="19759"/>
    <cellStyle name="Title 2 13" xfId="19760"/>
    <cellStyle name="Title 2 14" xfId="19761"/>
    <cellStyle name="Title 2 15" xfId="19762"/>
    <cellStyle name="Title 2 16" xfId="19763"/>
    <cellStyle name="Title 2 17" xfId="19764"/>
    <cellStyle name="Title 2 18" xfId="19765"/>
    <cellStyle name="Title 2 2" xfId="19766"/>
    <cellStyle name="Title 2 2 10" xfId="19767"/>
    <cellStyle name="Title 2 2 11" xfId="19768"/>
    <cellStyle name="Title 2 2 12" xfId="19769"/>
    <cellStyle name="Title 2 2 12 10" xfId="19770"/>
    <cellStyle name="Title 2 2 12 2" xfId="19771"/>
    <cellStyle name="Title 2 2 12 3" xfId="19772"/>
    <cellStyle name="Title 2 2 12 4" xfId="19773"/>
    <cellStyle name="Title 2 2 12 5" xfId="19774"/>
    <cellStyle name="Title 2 2 12 6" xfId="19775"/>
    <cellStyle name="Title 2 2 12 7" xfId="19776"/>
    <cellStyle name="Title 2 2 12 8" xfId="19777"/>
    <cellStyle name="Title 2 2 12 9" xfId="19778"/>
    <cellStyle name="Title 2 2 13" xfId="19779"/>
    <cellStyle name="Title 2 2 14" xfId="19780"/>
    <cellStyle name="Title 2 2 15" xfId="19781"/>
    <cellStyle name="Title 2 2 16" xfId="19782"/>
    <cellStyle name="Title 2 2 17" xfId="19783"/>
    <cellStyle name="Title 2 2 18" xfId="19784"/>
    <cellStyle name="Title 2 2 19" xfId="19785"/>
    <cellStyle name="Title 2 2 2" xfId="19786"/>
    <cellStyle name="Title 2 2 2 2" xfId="19787"/>
    <cellStyle name="Title 2 2 2 2 10" xfId="19788"/>
    <cellStyle name="Title 2 2 2 2 11" xfId="19789"/>
    <cellStyle name="Title 2 2 2 2 12" xfId="19790"/>
    <cellStyle name="Title 2 2 2 2 13" xfId="19791"/>
    <cellStyle name="Title 2 2 2 2 14" xfId="19792"/>
    <cellStyle name="Title 2 2 2 2 2" xfId="19793"/>
    <cellStyle name="Title 2 2 2 2 2 2" xfId="19794"/>
    <cellStyle name="Title 2 2 2 2 3" xfId="19795"/>
    <cellStyle name="Title 2 2 2 2 4" xfId="19796"/>
    <cellStyle name="Title 2 2 2 2 5" xfId="19797"/>
    <cellStyle name="Title 2 2 2 2 6" xfId="19798"/>
    <cellStyle name="Title 2 2 2 2 6 10" xfId="19799"/>
    <cellStyle name="Title 2 2 2 2 6 2" xfId="19800"/>
    <cellStyle name="Title 2 2 2 2 6 3" xfId="19801"/>
    <cellStyle name="Title 2 2 2 2 6 4" xfId="19802"/>
    <cellStyle name="Title 2 2 2 2 6 5" xfId="19803"/>
    <cellStyle name="Title 2 2 2 2 6 6" xfId="19804"/>
    <cellStyle name="Title 2 2 2 2 6 7" xfId="19805"/>
    <cellStyle name="Title 2 2 2 2 6 8" xfId="19806"/>
    <cellStyle name="Title 2 2 2 2 6 9" xfId="19807"/>
    <cellStyle name="Title 2 2 2 2 7" xfId="19808"/>
    <cellStyle name="Title 2 2 2 2 8" xfId="19809"/>
    <cellStyle name="Title 2 2 2 2 9" xfId="19810"/>
    <cellStyle name="Title 2 2 2 3" xfId="19811"/>
    <cellStyle name="Title 2 2 2 3 10" xfId="19812"/>
    <cellStyle name="Title 2 2 2 3 11" xfId="19813"/>
    <cellStyle name="Title 2 2 2 3 2" xfId="19814"/>
    <cellStyle name="Title 2 2 2 3 3" xfId="19815"/>
    <cellStyle name="Title 2 2 2 3 4" xfId="19816"/>
    <cellStyle name="Title 2 2 2 3 5" xfId="19817"/>
    <cellStyle name="Title 2 2 2 3 6" xfId="19818"/>
    <cellStyle name="Title 2 2 2 3 7" xfId="19819"/>
    <cellStyle name="Title 2 2 2 3 8" xfId="19820"/>
    <cellStyle name="Title 2 2 2 3 9" xfId="19821"/>
    <cellStyle name="Title 2 2 2 4" xfId="19822"/>
    <cellStyle name="Title 2 2 2 4 10" xfId="19823"/>
    <cellStyle name="Title 2 2 2 4 2" xfId="19824"/>
    <cellStyle name="Title 2 2 2 4 2 10" xfId="19825"/>
    <cellStyle name="Title 2 2 2 4 2 2" xfId="19826"/>
    <cellStyle name="Title 2 2 2 4 2 3" xfId="19827"/>
    <cellStyle name="Title 2 2 2 4 2 4" xfId="19828"/>
    <cellStyle name="Title 2 2 2 4 2 5" xfId="19829"/>
    <cellStyle name="Title 2 2 2 4 2 6" xfId="19830"/>
    <cellStyle name="Title 2 2 2 4 2 7" xfId="19831"/>
    <cellStyle name="Title 2 2 2 4 2 8" xfId="19832"/>
    <cellStyle name="Title 2 2 2 4 2 9" xfId="19833"/>
    <cellStyle name="Title 2 2 2 4 3" xfId="19834"/>
    <cellStyle name="Title 2 2 2 4 4" xfId="19835"/>
    <cellStyle name="Title 2 2 2 4 5" xfId="19836"/>
    <cellStyle name="Title 2 2 2 4 6" xfId="19837"/>
    <cellStyle name="Title 2 2 2 4 7" xfId="19838"/>
    <cellStyle name="Title 2 2 2 4 8" xfId="19839"/>
    <cellStyle name="Title 2 2 2 4 9" xfId="19840"/>
    <cellStyle name="Title 2 2 2 5" xfId="19841"/>
    <cellStyle name="Title 2 2 2 5 10" xfId="19842"/>
    <cellStyle name="Title 2 2 2 5 2" xfId="19843"/>
    <cellStyle name="Title 2 2 2 5 2 10" xfId="19844"/>
    <cellStyle name="Title 2 2 2 5 2 2" xfId="19845"/>
    <cellStyle name="Title 2 2 2 5 2 3" xfId="19846"/>
    <cellStyle name="Title 2 2 2 5 2 4" xfId="19847"/>
    <cellStyle name="Title 2 2 2 5 2 5" xfId="19848"/>
    <cellStyle name="Title 2 2 2 5 2 6" xfId="19849"/>
    <cellStyle name="Title 2 2 2 5 2 7" xfId="19850"/>
    <cellStyle name="Title 2 2 2 5 2 8" xfId="19851"/>
    <cellStyle name="Title 2 2 2 5 2 9" xfId="19852"/>
    <cellStyle name="Title 2 2 2 5 3" xfId="19853"/>
    <cellStyle name="Title 2 2 2 5 4" xfId="19854"/>
    <cellStyle name="Title 2 2 2 5 5" xfId="19855"/>
    <cellStyle name="Title 2 2 2 5 6" xfId="19856"/>
    <cellStyle name="Title 2 2 2 5 7" xfId="19857"/>
    <cellStyle name="Title 2 2 2 5 8" xfId="19858"/>
    <cellStyle name="Title 2 2 2 5 9" xfId="19859"/>
    <cellStyle name="Title 2 2 20" xfId="19860"/>
    <cellStyle name="Title 2 2 3" xfId="19861"/>
    <cellStyle name="Title 2 2 4" xfId="19862"/>
    <cellStyle name="Title 2 2 5" xfId="19863"/>
    <cellStyle name="Title 2 2 6" xfId="19864"/>
    <cellStyle name="Title 2 2 7" xfId="19865"/>
    <cellStyle name="Title 2 2 8" xfId="19866"/>
    <cellStyle name="Title 2 2 9" xfId="19867"/>
    <cellStyle name="Title 2 2 9 2" xfId="19868"/>
    <cellStyle name="Title 2 3" xfId="19869"/>
    <cellStyle name="Title 2 3 2" xfId="19870"/>
    <cellStyle name="Title 2 3 2 10" xfId="19871"/>
    <cellStyle name="Title 2 3 2 2" xfId="19872"/>
    <cellStyle name="Title 2 3 2 2 10" xfId="19873"/>
    <cellStyle name="Title 2 3 2 2 2" xfId="19874"/>
    <cellStyle name="Title 2 3 2 2 3" xfId="19875"/>
    <cellStyle name="Title 2 3 2 2 4" xfId="19876"/>
    <cellStyle name="Title 2 3 2 2 5" xfId="19877"/>
    <cellStyle name="Title 2 3 2 2 6" xfId="19878"/>
    <cellStyle name="Title 2 3 2 2 7" xfId="19879"/>
    <cellStyle name="Title 2 3 2 2 8" xfId="19880"/>
    <cellStyle name="Title 2 3 2 2 9" xfId="19881"/>
    <cellStyle name="Title 2 3 2 3" xfId="19882"/>
    <cellStyle name="Title 2 3 2 4" xfId="19883"/>
    <cellStyle name="Title 2 3 2 5" xfId="19884"/>
    <cellStyle name="Title 2 3 2 6" xfId="19885"/>
    <cellStyle name="Title 2 3 2 7" xfId="19886"/>
    <cellStyle name="Title 2 3 2 8" xfId="19887"/>
    <cellStyle name="Title 2 3 2 9" xfId="19888"/>
    <cellStyle name="Title 2 4" xfId="19889"/>
    <cellStyle name="Title 2 4 10" xfId="19890"/>
    <cellStyle name="Title 2 4 2" xfId="19891"/>
    <cellStyle name="Title 2 4 2 10" xfId="19892"/>
    <cellStyle name="Title 2 4 2 2" xfId="19893"/>
    <cellStyle name="Title 2 4 2 3" xfId="19894"/>
    <cellStyle name="Title 2 4 2 4" xfId="19895"/>
    <cellStyle name="Title 2 4 2 5" xfId="19896"/>
    <cellStyle name="Title 2 4 2 6" xfId="19897"/>
    <cellStyle name="Title 2 4 2 7" xfId="19898"/>
    <cellStyle name="Title 2 4 2 8" xfId="19899"/>
    <cellStyle name="Title 2 4 2 9" xfId="19900"/>
    <cellStyle name="Title 2 4 3" xfId="19901"/>
    <cellStyle name="Title 2 4 4" xfId="19902"/>
    <cellStyle name="Title 2 4 5" xfId="19903"/>
    <cellStyle name="Title 2 4 6" xfId="19904"/>
    <cellStyle name="Title 2 4 7" xfId="19905"/>
    <cellStyle name="Title 2 4 8" xfId="19906"/>
    <cellStyle name="Title 2 4 9" xfId="19907"/>
    <cellStyle name="Title 2 5" xfId="19908"/>
    <cellStyle name="Title 2 5 10" xfId="19909"/>
    <cellStyle name="Title 2 5 2" xfId="19910"/>
    <cellStyle name="Title 2 5 2 10" xfId="19911"/>
    <cellStyle name="Title 2 5 2 2" xfId="19912"/>
    <cellStyle name="Title 2 5 2 3" xfId="19913"/>
    <cellStyle name="Title 2 5 2 4" xfId="19914"/>
    <cellStyle name="Title 2 5 2 5" xfId="19915"/>
    <cellStyle name="Title 2 5 2 6" xfId="19916"/>
    <cellStyle name="Title 2 5 2 7" xfId="19917"/>
    <cellStyle name="Title 2 5 2 8" xfId="19918"/>
    <cellStyle name="Title 2 5 2 9" xfId="19919"/>
    <cellStyle name="Title 2 5 3" xfId="19920"/>
    <cellStyle name="Title 2 5 4" xfId="19921"/>
    <cellStyle name="Title 2 5 5" xfId="19922"/>
    <cellStyle name="Title 2 5 6" xfId="19923"/>
    <cellStyle name="Title 2 5 7" xfId="19924"/>
    <cellStyle name="Title 2 5 8" xfId="19925"/>
    <cellStyle name="Title 2 5 9" xfId="19926"/>
    <cellStyle name="Title 2 6" xfId="19927"/>
    <cellStyle name="Title 2 6 10" xfId="19928"/>
    <cellStyle name="Title 2 6 2" xfId="19929"/>
    <cellStyle name="Title 2 6 2 10" xfId="19930"/>
    <cellStyle name="Title 2 6 2 2" xfId="19931"/>
    <cellStyle name="Title 2 6 2 3" xfId="19932"/>
    <cellStyle name="Title 2 6 2 4" xfId="19933"/>
    <cellStyle name="Title 2 6 2 5" xfId="19934"/>
    <cellStyle name="Title 2 6 2 6" xfId="19935"/>
    <cellStyle name="Title 2 6 2 7" xfId="19936"/>
    <cellStyle name="Title 2 6 2 8" xfId="19937"/>
    <cellStyle name="Title 2 6 2 9" xfId="19938"/>
    <cellStyle name="Title 2 6 3" xfId="19939"/>
    <cellStyle name="Title 2 6 4" xfId="19940"/>
    <cellStyle name="Title 2 6 5" xfId="19941"/>
    <cellStyle name="Title 2 6 6" xfId="19942"/>
    <cellStyle name="Title 2 6 7" xfId="19943"/>
    <cellStyle name="Title 2 6 8" xfId="19944"/>
    <cellStyle name="Title 2 6 9" xfId="19945"/>
    <cellStyle name="Title 2 7" xfId="19946"/>
    <cellStyle name="Title 2 7 10" xfId="19947"/>
    <cellStyle name="Title 2 7 2" xfId="19948"/>
    <cellStyle name="Title 2 7 2 10" xfId="19949"/>
    <cellStyle name="Title 2 7 2 2" xfId="19950"/>
    <cellStyle name="Title 2 7 2 3" xfId="19951"/>
    <cellStyle name="Title 2 7 2 4" xfId="19952"/>
    <cellStyle name="Title 2 7 2 5" xfId="19953"/>
    <cellStyle name="Title 2 7 2 6" xfId="19954"/>
    <cellStyle name="Title 2 7 2 7" xfId="19955"/>
    <cellStyle name="Title 2 7 2 8" xfId="19956"/>
    <cellStyle name="Title 2 7 2 9" xfId="19957"/>
    <cellStyle name="Title 2 7 3" xfId="19958"/>
    <cellStyle name="Title 2 7 4" xfId="19959"/>
    <cellStyle name="Title 2 7 5" xfId="19960"/>
    <cellStyle name="Title 2 7 6" xfId="19961"/>
    <cellStyle name="Title 2 7 7" xfId="19962"/>
    <cellStyle name="Title 2 7 8" xfId="19963"/>
    <cellStyle name="Title 2 7 9" xfId="19964"/>
    <cellStyle name="Title 2 8" xfId="19965"/>
    <cellStyle name="Title 2 8 10" xfId="19966"/>
    <cellStyle name="Title 2 8 2" xfId="19967"/>
    <cellStyle name="Title 2 8 2 10" xfId="19968"/>
    <cellStyle name="Title 2 8 2 2" xfId="19969"/>
    <cellStyle name="Title 2 8 2 3" xfId="19970"/>
    <cellStyle name="Title 2 8 2 4" xfId="19971"/>
    <cellStyle name="Title 2 8 2 5" xfId="19972"/>
    <cellStyle name="Title 2 8 2 6" xfId="19973"/>
    <cellStyle name="Title 2 8 2 7" xfId="19974"/>
    <cellStyle name="Title 2 8 2 8" xfId="19975"/>
    <cellStyle name="Title 2 8 2 9" xfId="19976"/>
    <cellStyle name="Title 2 8 3" xfId="19977"/>
    <cellStyle name="Title 2 8 4" xfId="19978"/>
    <cellStyle name="Title 2 8 5" xfId="19979"/>
    <cellStyle name="Title 2 8 6" xfId="19980"/>
    <cellStyle name="Title 2 8 7" xfId="19981"/>
    <cellStyle name="Title 2 8 8" xfId="19982"/>
    <cellStyle name="Title 2 8 9" xfId="19983"/>
    <cellStyle name="Title 2 9" xfId="19984"/>
    <cellStyle name="Title 2 9 10" xfId="19985"/>
    <cellStyle name="Title 2 9 11" xfId="19986"/>
    <cellStyle name="Title 2 9 2" xfId="19987"/>
    <cellStyle name="Title 2 9 3" xfId="19988"/>
    <cellStyle name="Title 2 9 4" xfId="19989"/>
    <cellStyle name="Title 2 9 5" xfId="19990"/>
    <cellStyle name="Title 2 9 6" xfId="19991"/>
    <cellStyle name="Title 2 9 7" xfId="19992"/>
    <cellStyle name="Title 2 9 8" xfId="19993"/>
    <cellStyle name="Title 2 9 9" xfId="19994"/>
    <cellStyle name="Title 20" xfId="19995"/>
    <cellStyle name="Title 21" xfId="19996"/>
    <cellStyle name="Title 3" xfId="19997"/>
    <cellStyle name="Title 3 10" xfId="19998"/>
    <cellStyle name="Title 3 11" xfId="19999"/>
    <cellStyle name="Title 3 12" xfId="20000"/>
    <cellStyle name="Title 3 13" xfId="20001"/>
    <cellStyle name="Title 3 14" xfId="20002"/>
    <cellStyle name="Title 3 15" xfId="20003"/>
    <cellStyle name="Title 3 16" xfId="20004"/>
    <cellStyle name="Title 3 17" xfId="20005"/>
    <cellStyle name="Title 3 2" xfId="20006"/>
    <cellStyle name="Title 3 2 2" xfId="20007"/>
    <cellStyle name="Title 3 2 2 10" xfId="20008"/>
    <cellStyle name="Title 3 2 2 2" xfId="20009"/>
    <cellStyle name="Title 3 2 2 2 10" xfId="20010"/>
    <cellStyle name="Title 3 2 2 2 2" xfId="20011"/>
    <cellStyle name="Title 3 2 2 2 3" xfId="20012"/>
    <cellStyle name="Title 3 2 2 2 4" xfId="20013"/>
    <cellStyle name="Title 3 2 2 2 5" xfId="20014"/>
    <cellStyle name="Title 3 2 2 2 6" xfId="20015"/>
    <cellStyle name="Title 3 2 2 2 7" xfId="20016"/>
    <cellStyle name="Title 3 2 2 2 8" xfId="20017"/>
    <cellStyle name="Title 3 2 2 2 9" xfId="20018"/>
    <cellStyle name="Title 3 2 2 3" xfId="20019"/>
    <cellStyle name="Title 3 2 2 4" xfId="20020"/>
    <cellStyle name="Title 3 2 2 5" xfId="20021"/>
    <cellStyle name="Title 3 2 2 6" xfId="20022"/>
    <cellStyle name="Title 3 2 2 7" xfId="20023"/>
    <cellStyle name="Title 3 2 2 8" xfId="20024"/>
    <cellStyle name="Title 3 2 2 9" xfId="20025"/>
    <cellStyle name="Title 3 3" xfId="20026"/>
    <cellStyle name="Title 3 3 10" xfId="20027"/>
    <cellStyle name="Title 3 3 2" xfId="20028"/>
    <cellStyle name="Title 3 3 2 10" xfId="20029"/>
    <cellStyle name="Title 3 3 2 2" xfId="20030"/>
    <cellStyle name="Title 3 3 2 3" xfId="20031"/>
    <cellStyle name="Title 3 3 2 4" xfId="20032"/>
    <cellStyle name="Title 3 3 2 5" xfId="20033"/>
    <cellStyle name="Title 3 3 2 6" xfId="20034"/>
    <cellStyle name="Title 3 3 2 7" xfId="20035"/>
    <cellStyle name="Title 3 3 2 8" xfId="20036"/>
    <cellStyle name="Title 3 3 2 9" xfId="20037"/>
    <cellStyle name="Title 3 3 3" xfId="20038"/>
    <cellStyle name="Title 3 3 4" xfId="20039"/>
    <cellStyle name="Title 3 3 5" xfId="20040"/>
    <cellStyle name="Title 3 3 6" xfId="20041"/>
    <cellStyle name="Title 3 3 7" xfId="20042"/>
    <cellStyle name="Title 3 3 8" xfId="20043"/>
    <cellStyle name="Title 3 3 9" xfId="20044"/>
    <cellStyle name="Title 3 4" xfId="20045"/>
    <cellStyle name="Title 3 4 10" xfId="20046"/>
    <cellStyle name="Title 3 4 2" xfId="20047"/>
    <cellStyle name="Title 3 4 2 10" xfId="20048"/>
    <cellStyle name="Title 3 4 2 2" xfId="20049"/>
    <cellStyle name="Title 3 4 2 3" xfId="20050"/>
    <cellStyle name="Title 3 4 2 4" xfId="20051"/>
    <cellStyle name="Title 3 4 2 5" xfId="20052"/>
    <cellStyle name="Title 3 4 2 6" xfId="20053"/>
    <cellStyle name="Title 3 4 2 7" xfId="20054"/>
    <cellStyle name="Title 3 4 2 8" xfId="20055"/>
    <cellStyle name="Title 3 4 2 9" xfId="20056"/>
    <cellStyle name="Title 3 4 3" xfId="20057"/>
    <cellStyle name="Title 3 4 4" xfId="20058"/>
    <cellStyle name="Title 3 4 5" xfId="20059"/>
    <cellStyle name="Title 3 4 6" xfId="20060"/>
    <cellStyle name="Title 3 4 7" xfId="20061"/>
    <cellStyle name="Title 3 4 8" xfId="20062"/>
    <cellStyle name="Title 3 4 9" xfId="20063"/>
    <cellStyle name="Title 3 5" xfId="20064"/>
    <cellStyle name="Title 3 5 10" xfId="20065"/>
    <cellStyle name="Title 3 5 2" xfId="20066"/>
    <cellStyle name="Title 3 5 2 10" xfId="20067"/>
    <cellStyle name="Title 3 5 2 2" xfId="20068"/>
    <cellStyle name="Title 3 5 2 3" xfId="20069"/>
    <cellStyle name="Title 3 5 2 4" xfId="20070"/>
    <cellStyle name="Title 3 5 2 5" xfId="20071"/>
    <cellStyle name="Title 3 5 2 6" xfId="20072"/>
    <cellStyle name="Title 3 5 2 7" xfId="20073"/>
    <cellStyle name="Title 3 5 2 8" xfId="20074"/>
    <cellStyle name="Title 3 5 2 9" xfId="20075"/>
    <cellStyle name="Title 3 5 3" xfId="20076"/>
    <cellStyle name="Title 3 5 4" xfId="20077"/>
    <cellStyle name="Title 3 5 5" xfId="20078"/>
    <cellStyle name="Title 3 5 6" xfId="20079"/>
    <cellStyle name="Title 3 5 7" xfId="20080"/>
    <cellStyle name="Title 3 5 8" xfId="20081"/>
    <cellStyle name="Title 3 5 9" xfId="20082"/>
    <cellStyle name="Title 3 6" xfId="20083"/>
    <cellStyle name="Title 3 6 10" xfId="20084"/>
    <cellStyle name="Title 3 6 2" xfId="20085"/>
    <cellStyle name="Title 3 6 2 10" xfId="20086"/>
    <cellStyle name="Title 3 6 2 2" xfId="20087"/>
    <cellStyle name="Title 3 6 2 3" xfId="20088"/>
    <cellStyle name="Title 3 6 2 4" xfId="20089"/>
    <cellStyle name="Title 3 6 2 5" xfId="20090"/>
    <cellStyle name="Title 3 6 2 6" xfId="20091"/>
    <cellStyle name="Title 3 6 2 7" xfId="20092"/>
    <cellStyle name="Title 3 6 2 8" xfId="20093"/>
    <cellStyle name="Title 3 6 2 9" xfId="20094"/>
    <cellStyle name="Title 3 6 3" xfId="20095"/>
    <cellStyle name="Title 3 6 4" xfId="20096"/>
    <cellStyle name="Title 3 6 5" xfId="20097"/>
    <cellStyle name="Title 3 6 6" xfId="20098"/>
    <cellStyle name="Title 3 6 7" xfId="20099"/>
    <cellStyle name="Title 3 6 8" xfId="20100"/>
    <cellStyle name="Title 3 6 9" xfId="20101"/>
    <cellStyle name="Title 3 7" xfId="20102"/>
    <cellStyle name="Title 3 7 10" xfId="20103"/>
    <cellStyle name="Title 3 7 2" xfId="20104"/>
    <cellStyle name="Title 3 7 2 10" xfId="20105"/>
    <cellStyle name="Title 3 7 2 2" xfId="20106"/>
    <cellStyle name="Title 3 7 2 3" xfId="20107"/>
    <cellStyle name="Title 3 7 2 4" xfId="20108"/>
    <cellStyle name="Title 3 7 2 5" xfId="20109"/>
    <cellStyle name="Title 3 7 2 6" xfId="20110"/>
    <cellStyle name="Title 3 7 2 7" xfId="20111"/>
    <cellStyle name="Title 3 7 2 8" xfId="20112"/>
    <cellStyle name="Title 3 7 2 9" xfId="20113"/>
    <cellStyle name="Title 3 7 3" xfId="20114"/>
    <cellStyle name="Title 3 7 4" xfId="20115"/>
    <cellStyle name="Title 3 7 5" xfId="20116"/>
    <cellStyle name="Title 3 7 6" xfId="20117"/>
    <cellStyle name="Title 3 7 7" xfId="20118"/>
    <cellStyle name="Title 3 7 8" xfId="20119"/>
    <cellStyle name="Title 3 7 9" xfId="20120"/>
    <cellStyle name="Title 3 8" xfId="20121"/>
    <cellStyle name="Title 3 8 10" xfId="20122"/>
    <cellStyle name="Title 3 8 2" xfId="20123"/>
    <cellStyle name="Title 3 8 2 10" xfId="20124"/>
    <cellStyle name="Title 3 8 2 2" xfId="20125"/>
    <cellStyle name="Title 3 8 2 3" xfId="20126"/>
    <cellStyle name="Title 3 8 2 4" xfId="20127"/>
    <cellStyle name="Title 3 8 2 5" xfId="20128"/>
    <cellStyle name="Title 3 8 2 6" xfId="20129"/>
    <cellStyle name="Title 3 8 2 7" xfId="20130"/>
    <cellStyle name="Title 3 8 2 8" xfId="20131"/>
    <cellStyle name="Title 3 8 2 9" xfId="20132"/>
    <cellStyle name="Title 3 8 3" xfId="20133"/>
    <cellStyle name="Title 3 8 4" xfId="20134"/>
    <cellStyle name="Title 3 8 5" xfId="20135"/>
    <cellStyle name="Title 3 8 6" xfId="20136"/>
    <cellStyle name="Title 3 8 7" xfId="20137"/>
    <cellStyle name="Title 3 8 8" xfId="20138"/>
    <cellStyle name="Title 3 8 9" xfId="20139"/>
    <cellStyle name="Title 3 9" xfId="20140"/>
    <cellStyle name="Title 3 9 10" xfId="20141"/>
    <cellStyle name="Title 3 9 2" xfId="20142"/>
    <cellStyle name="Title 3 9 3" xfId="20143"/>
    <cellStyle name="Title 3 9 4" xfId="20144"/>
    <cellStyle name="Title 3 9 5" xfId="20145"/>
    <cellStyle name="Title 3 9 6" xfId="20146"/>
    <cellStyle name="Title 3 9 7" xfId="20147"/>
    <cellStyle name="Title 3 9 8" xfId="20148"/>
    <cellStyle name="Title 3 9 9" xfId="20149"/>
    <cellStyle name="Title 4" xfId="20150"/>
    <cellStyle name="Title 4 10" xfId="20151"/>
    <cellStyle name="Title 4 2" xfId="20152"/>
    <cellStyle name="Title 4 2 10" xfId="20153"/>
    <cellStyle name="Title 4 2 2" xfId="20154"/>
    <cellStyle name="Title 4 2 3" xfId="20155"/>
    <cellStyle name="Title 4 2 4" xfId="20156"/>
    <cellStyle name="Title 4 2 5" xfId="20157"/>
    <cellStyle name="Title 4 2 6" xfId="20158"/>
    <cellStyle name="Title 4 2 7" xfId="20159"/>
    <cellStyle name="Title 4 2 8" xfId="20160"/>
    <cellStyle name="Title 4 2 9" xfId="20161"/>
    <cellStyle name="Title 4 3" xfId="20162"/>
    <cellStyle name="Title 4 4" xfId="20163"/>
    <cellStyle name="Title 4 5" xfId="20164"/>
    <cellStyle name="Title 4 6" xfId="20165"/>
    <cellStyle name="Title 4 7" xfId="20166"/>
    <cellStyle name="Title 4 8" xfId="20167"/>
    <cellStyle name="Title 4 9" xfId="20168"/>
    <cellStyle name="Title 5" xfId="20169"/>
    <cellStyle name="Title 5 10" xfId="20170"/>
    <cellStyle name="Title 5 11" xfId="20171"/>
    <cellStyle name="Title 5 2" xfId="20172"/>
    <cellStyle name="Title 5 3" xfId="20173"/>
    <cellStyle name="Title 5 3 10" xfId="20174"/>
    <cellStyle name="Title 5 3 2" xfId="20175"/>
    <cellStyle name="Title 5 3 3" xfId="20176"/>
    <cellStyle name="Title 5 3 4" xfId="20177"/>
    <cellStyle name="Title 5 3 5" xfId="20178"/>
    <cellStyle name="Title 5 3 6" xfId="20179"/>
    <cellStyle name="Title 5 3 7" xfId="20180"/>
    <cellStyle name="Title 5 3 8" xfId="20181"/>
    <cellStyle name="Title 5 3 9" xfId="20182"/>
    <cellStyle name="Title 5 4" xfId="20183"/>
    <cellStyle name="Title 5 5" xfId="20184"/>
    <cellStyle name="Title 5 6" xfId="20185"/>
    <cellStyle name="Title 5 7" xfId="20186"/>
    <cellStyle name="Title 5 8" xfId="20187"/>
    <cellStyle name="Title 5 9" xfId="20188"/>
    <cellStyle name="Title 6" xfId="20189"/>
    <cellStyle name="Title 7" xfId="20190"/>
    <cellStyle name="Title 8" xfId="20191"/>
    <cellStyle name="Title 9" xfId="20192"/>
    <cellStyle name="TitleBars" xfId="36080"/>
    <cellStyle name="TOC 1" xfId="36081"/>
    <cellStyle name="TOC 2" xfId="36082"/>
    <cellStyle name="TOC 3" xfId="36083"/>
    <cellStyle name="TOC 4" xfId="36084"/>
    <cellStyle name="Total 1" xfId="36085"/>
    <cellStyle name="Total 1 2" xfId="36086"/>
    <cellStyle name="Total 1 2 2" xfId="36087"/>
    <cellStyle name="Total 1 2 2 2" xfId="36088"/>
    <cellStyle name="Total 1 2 2 2 2" xfId="36089"/>
    <cellStyle name="Total 1 2 2 3" xfId="36090"/>
    <cellStyle name="Total 1 2 3" xfId="36091"/>
    <cellStyle name="Total 1 2 3 2" xfId="36092"/>
    <cellStyle name="Total 1 2 4" xfId="36093"/>
    <cellStyle name="Total 1 3" xfId="36094"/>
    <cellStyle name="Total 1 3 2" xfId="36095"/>
    <cellStyle name="Total 1 4" xfId="36096"/>
    <cellStyle name="Total 10" xfId="20193"/>
    <cellStyle name="Total 11" xfId="20194"/>
    <cellStyle name="Total 12" xfId="20195"/>
    <cellStyle name="Total 13" xfId="20196"/>
    <cellStyle name="Total 14" xfId="20197"/>
    <cellStyle name="Total 14 2" xfId="20198"/>
    <cellStyle name="Total 14 3" xfId="20199"/>
    <cellStyle name="Total 15" xfId="20200"/>
    <cellStyle name="Total 16" xfId="20201"/>
    <cellStyle name="Total 17" xfId="20202"/>
    <cellStyle name="Total 18" xfId="20203"/>
    <cellStyle name="Total 19" xfId="20204"/>
    <cellStyle name="Total 2" xfId="20205"/>
    <cellStyle name="Total 2 10" xfId="20206"/>
    <cellStyle name="Total 2 10 10" xfId="20207"/>
    <cellStyle name="Total 2 10 2" xfId="20208"/>
    <cellStyle name="Total 2 10 2 10" xfId="20209"/>
    <cellStyle name="Total 2 10 2 2" xfId="20210"/>
    <cellStyle name="Total 2 10 2 3" xfId="20211"/>
    <cellStyle name="Total 2 10 2 4" xfId="20212"/>
    <cellStyle name="Total 2 10 2 5" xfId="20213"/>
    <cellStyle name="Total 2 10 2 6" xfId="20214"/>
    <cellStyle name="Total 2 10 2 7" xfId="20215"/>
    <cellStyle name="Total 2 10 2 8" xfId="20216"/>
    <cellStyle name="Total 2 10 2 9" xfId="20217"/>
    <cellStyle name="Total 2 10 3" xfId="20218"/>
    <cellStyle name="Total 2 10 4" xfId="20219"/>
    <cellStyle name="Total 2 10 5" xfId="20220"/>
    <cellStyle name="Total 2 10 6" xfId="20221"/>
    <cellStyle name="Total 2 10 7" xfId="20222"/>
    <cellStyle name="Total 2 10 8" xfId="20223"/>
    <cellStyle name="Total 2 10 9" xfId="20224"/>
    <cellStyle name="Total 2 11" xfId="20225"/>
    <cellStyle name="Total 2 11 10" xfId="20226"/>
    <cellStyle name="Total 2 11 2" xfId="20227"/>
    <cellStyle name="Total 2 11 2 10" xfId="20228"/>
    <cellStyle name="Total 2 11 2 2" xfId="20229"/>
    <cellStyle name="Total 2 11 2 3" xfId="20230"/>
    <cellStyle name="Total 2 11 2 4" xfId="20231"/>
    <cellStyle name="Total 2 11 2 5" xfId="20232"/>
    <cellStyle name="Total 2 11 2 6" xfId="20233"/>
    <cellStyle name="Total 2 11 2 7" xfId="20234"/>
    <cellStyle name="Total 2 11 2 8" xfId="20235"/>
    <cellStyle name="Total 2 11 2 9" xfId="20236"/>
    <cellStyle name="Total 2 11 3" xfId="20237"/>
    <cellStyle name="Total 2 11 4" xfId="20238"/>
    <cellStyle name="Total 2 11 5" xfId="20239"/>
    <cellStyle name="Total 2 11 6" xfId="20240"/>
    <cellStyle name="Total 2 11 7" xfId="20241"/>
    <cellStyle name="Total 2 11 8" xfId="20242"/>
    <cellStyle name="Total 2 11 9" xfId="20243"/>
    <cellStyle name="Total 2 12" xfId="20244"/>
    <cellStyle name="Total 2 13" xfId="20245"/>
    <cellStyle name="Total 2 14" xfId="20246"/>
    <cellStyle name="Total 2 15" xfId="20247"/>
    <cellStyle name="Total 2 16" xfId="20248"/>
    <cellStyle name="Total 2 17" xfId="20249"/>
    <cellStyle name="Total 2 18" xfId="20250"/>
    <cellStyle name="Total 2 2" xfId="20251"/>
    <cellStyle name="Total 2 2 10" xfId="20252"/>
    <cellStyle name="Total 2 2 11" xfId="20253"/>
    <cellStyle name="Total 2 2 12" xfId="20254"/>
    <cellStyle name="Total 2 2 12 10" xfId="20255"/>
    <cellStyle name="Total 2 2 12 2" xfId="20256"/>
    <cellStyle name="Total 2 2 12 3" xfId="20257"/>
    <cellStyle name="Total 2 2 12 4" xfId="20258"/>
    <cellStyle name="Total 2 2 12 5" xfId="20259"/>
    <cellStyle name="Total 2 2 12 6" xfId="20260"/>
    <cellStyle name="Total 2 2 12 7" xfId="20261"/>
    <cellStyle name="Total 2 2 12 8" xfId="20262"/>
    <cellStyle name="Total 2 2 12 9" xfId="20263"/>
    <cellStyle name="Total 2 2 13" xfId="20264"/>
    <cellStyle name="Total 2 2 14" xfId="20265"/>
    <cellStyle name="Total 2 2 15" xfId="20266"/>
    <cellStyle name="Total 2 2 16" xfId="20267"/>
    <cellStyle name="Total 2 2 17" xfId="20268"/>
    <cellStyle name="Total 2 2 18" xfId="20269"/>
    <cellStyle name="Total 2 2 19" xfId="20270"/>
    <cellStyle name="Total 2 2 2" xfId="20271"/>
    <cellStyle name="Total 2 2 2 2" xfId="20272"/>
    <cellStyle name="Total 2 2 2 2 10" xfId="20273"/>
    <cellStyle name="Total 2 2 2 2 11" xfId="20274"/>
    <cellStyle name="Total 2 2 2 2 12" xfId="20275"/>
    <cellStyle name="Total 2 2 2 2 13" xfId="20276"/>
    <cellStyle name="Total 2 2 2 2 14" xfId="20277"/>
    <cellStyle name="Total 2 2 2 2 2" xfId="20278"/>
    <cellStyle name="Total 2 2 2 2 2 2" xfId="20279"/>
    <cellStyle name="Total 2 2 2 2 3" xfId="20280"/>
    <cellStyle name="Total 2 2 2 2 4" xfId="20281"/>
    <cellStyle name="Total 2 2 2 2 5" xfId="20282"/>
    <cellStyle name="Total 2 2 2 2 6" xfId="20283"/>
    <cellStyle name="Total 2 2 2 2 6 10" xfId="20284"/>
    <cellStyle name="Total 2 2 2 2 6 2" xfId="20285"/>
    <cellStyle name="Total 2 2 2 2 6 3" xfId="20286"/>
    <cellStyle name="Total 2 2 2 2 6 4" xfId="20287"/>
    <cellStyle name="Total 2 2 2 2 6 5" xfId="20288"/>
    <cellStyle name="Total 2 2 2 2 6 6" xfId="20289"/>
    <cellStyle name="Total 2 2 2 2 6 7" xfId="20290"/>
    <cellStyle name="Total 2 2 2 2 6 8" xfId="20291"/>
    <cellStyle name="Total 2 2 2 2 6 9" xfId="20292"/>
    <cellStyle name="Total 2 2 2 2 7" xfId="20293"/>
    <cellStyle name="Total 2 2 2 2 8" xfId="20294"/>
    <cellStyle name="Total 2 2 2 2 9" xfId="20295"/>
    <cellStyle name="Total 2 2 2 3" xfId="20296"/>
    <cellStyle name="Total 2 2 2 3 10" xfId="20297"/>
    <cellStyle name="Total 2 2 2 3 11" xfId="20298"/>
    <cellStyle name="Total 2 2 2 3 2" xfId="20299"/>
    <cellStyle name="Total 2 2 2 3 3" xfId="20300"/>
    <cellStyle name="Total 2 2 2 3 4" xfId="20301"/>
    <cellStyle name="Total 2 2 2 3 5" xfId="20302"/>
    <cellStyle name="Total 2 2 2 3 6" xfId="20303"/>
    <cellStyle name="Total 2 2 2 3 7" xfId="20304"/>
    <cellStyle name="Total 2 2 2 3 8" xfId="20305"/>
    <cellStyle name="Total 2 2 2 3 9" xfId="20306"/>
    <cellStyle name="Total 2 2 2 4" xfId="20307"/>
    <cellStyle name="Total 2 2 2 4 10" xfId="20308"/>
    <cellStyle name="Total 2 2 2 4 2" xfId="20309"/>
    <cellStyle name="Total 2 2 2 4 2 10" xfId="20310"/>
    <cellStyle name="Total 2 2 2 4 2 2" xfId="20311"/>
    <cellStyle name="Total 2 2 2 4 2 3" xfId="20312"/>
    <cellStyle name="Total 2 2 2 4 2 4" xfId="20313"/>
    <cellStyle name="Total 2 2 2 4 2 5" xfId="20314"/>
    <cellStyle name="Total 2 2 2 4 2 6" xfId="20315"/>
    <cellStyle name="Total 2 2 2 4 2 7" xfId="20316"/>
    <cellStyle name="Total 2 2 2 4 2 8" xfId="20317"/>
    <cellStyle name="Total 2 2 2 4 2 9" xfId="20318"/>
    <cellStyle name="Total 2 2 2 4 3" xfId="20319"/>
    <cellStyle name="Total 2 2 2 4 4" xfId="20320"/>
    <cellStyle name="Total 2 2 2 4 5" xfId="20321"/>
    <cellStyle name="Total 2 2 2 4 6" xfId="20322"/>
    <cellStyle name="Total 2 2 2 4 7" xfId="20323"/>
    <cellStyle name="Total 2 2 2 4 8" xfId="20324"/>
    <cellStyle name="Total 2 2 2 4 9" xfId="20325"/>
    <cellStyle name="Total 2 2 2 5" xfId="20326"/>
    <cellStyle name="Total 2 2 2 5 10" xfId="20327"/>
    <cellStyle name="Total 2 2 2 5 2" xfId="20328"/>
    <cellStyle name="Total 2 2 2 5 2 10" xfId="20329"/>
    <cellStyle name="Total 2 2 2 5 2 2" xfId="20330"/>
    <cellStyle name="Total 2 2 2 5 2 3" xfId="20331"/>
    <cellStyle name="Total 2 2 2 5 2 4" xfId="20332"/>
    <cellStyle name="Total 2 2 2 5 2 5" xfId="20333"/>
    <cellStyle name="Total 2 2 2 5 2 6" xfId="20334"/>
    <cellStyle name="Total 2 2 2 5 2 7" xfId="20335"/>
    <cellStyle name="Total 2 2 2 5 2 8" xfId="20336"/>
    <cellStyle name="Total 2 2 2 5 2 9" xfId="20337"/>
    <cellStyle name="Total 2 2 2 5 3" xfId="20338"/>
    <cellStyle name="Total 2 2 2 5 4" xfId="20339"/>
    <cellStyle name="Total 2 2 2 5 5" xfId="20340"/>
    <cellStyle name="Total 2 2 2 5 6" xfId="20341"/>
    <cellStyle name="Total 2 2 2 5 7" xfId="20342"/>
    <cellStyle name="Total 2 2 2 5 8" xfId="20343"/>
    <cellStyle name="Total 2 2 2 5 9" xfId="20344"/>
    <cellStyle name="Total 2 2 20" xfId="20345"/>
    <cellStyle name="Total 2 2 3" xfId="20346"/>
    <cellStyle name="Total 2 2 3 2" xfId="36097"/>
    <cellStyle name="Total 2 2 4" xfId="20347"/>
    <cellStyle name="Total 2 2 4 2" xfId="36098"/>
    <cellStyle name="Total 2 2 5" xfId="20348"/>
    <cellStyle name="Total 2 2 5 2" xfId="36099"/>
    <cellStyle name="Total 2 2 6" xfId="20349"/>
    <cellStyle name="Total 2 2 7" xfId="20350"/>
    <cellStyle name="Total 2 2 8" xfId="20351"/>
    <cellStyle name="Total 2 2 9" xfId="20352"/>
    <cellStyle name="Total 2 2 9 2" xfId="20353"/>
    <cellStyle name="Total 2 3" xfId="20354"/>
    <cellStyle name="Total 2 3 2" xfId="20355"/>
    <cellStyle name="Total 2 3 2 10" xfId="20356"/>
    <cellStyle name="Total 2 3 2 2" xfId="20357"/>
    <cellStyle name="Total 2 3 2 2 10" xfId="20358"/>
    <cellStyle name="Total 2 3 2 2 2" xfId="20359"/>
    <cellStyle name="Total 2 3 2 2 3" xfId="20360"/>
    <cellStyle name="Total 2 3 2 2 4" xfId="20361"/>
    <cellStyle name="Total 2 3 2 2 5" xfId="20362"/>
    <cellStyle name="Total 2 3 2 2 6" xfId="20363"/>
    <cellStyle name="Total 2 3 2 2 7" xfId="20364"/>
    <cellStyle name="Total 2 3 2 2 8" xfId="20365"/>
    <cellStyle name="Total 2 3 2 2 9" xfId="20366"/>
    <cellStyle name="Total 2 3 2 3" xfId="20367"/>
    <cellStyle name="Total 2 3 2 4" xfId="20368"/>
    <cellStyle name="Total 2 3 2 5" xfId="20369"/>
    <cellStyle name="Total 2 3 2 6" xfId="20370"/>
    <cellStyle name="Total 2 3 2 7" xfId="20371"/>
    <cellStyle name="Total 2 3 2 8" xfId="20372"/>
    <cellStyle name="Total 2 3 2 9" xfId="20373"/>
    <cellStyle name="Total 2 4" xfId="20374"/>
    <cellStyle name="Total 2 4 10" xfId="20375"/>
    <cellStyle name="Total 2 4 2" xfId="20376"/>
    <cellStyle name="Total 2 4 2 10" xfId="20377"/>
    <cellStyle name="Total 2 4 2 2" xfId="20378"/>
    <cellStyle name="Total 2 4 2 3" xfId="20379"/>
    <cellStyle name="Total 2 4 2 4" xfId="20380"/>
    <cellStyle name="Total 2 4 2 5" xfId="20381"/>
    <cellStyle name="Total 2 4 2 6" xfId="20382"/>
    <cellStyle name="Total 2 4 2 7" xfId="20383"/>
    <cellStyle name="Total 2 4 2 8" xfId="20384"/>
    <cellStyle name="Total 2 4 2 9" xfId="20385"/>
    <cellStyle name="Total 2 4 3" xfId="20386"/>
    <cellStyle name="Total 2 4 4" xfId="20387"/>
    <cellStyle name="Total 2 4 5" xfId="20388"/>
    <cellStyle name="Total 2 4 6" xfId="20389"/>
    <cellStyle name="Total 2 4 7" xfId="20390"/>
    <cellStyle name="Total 2 4 8" xfId="20391"/>
    <cellStyle name="Total 2 4 9" xfId="20392"/>
    <cellStyle name="Total 2 5" xfId="20393"/>
    <cellStyle name="Total 2 5 10" xfId="20394"/>
    <cellStyle name="Total 2 5 2" xfId="20395"/>
    <cellStyle name="Total 2 5 2 10" xfId="20396"/>
    <cellStyle name="Total 2 5 2 2" xfId="20397"/>
    <cellStyle name="Total 2 5 2 3" xfId="20398"/>
    <cellStyle name="Total 2 5 2 4" xfId="20399"/>
    <cellStyle name="Total 2 5 2 5" xfId="20400"/>
    <cellStyle name="Total 2 5 2 6" xfId="20401"/>
    <cellStyle name="Total 2 5 2 7" xfId="20402"/>
    <cellStyle name="Total 2 5 2 8" xfId="20403"/>
    <cellStyle name="Total 2 5 2 9" xfId="20404"/>
    <cellStyle name="Total 2 5 3" xfId="20405"/>
    <cellStyle name="Total 2 5 4" xfId="20406"/>
    <cellStyle name="Total 2 5 5" xfId="20407"/>
    <cellStyle name="Total 2 5 6" xfId="20408"/>
    <cellStyle name="Total 2 5 7" xfId="20409"/>
    <cellStyle name="Total 2 5 8" xfId="20410"/>
    <cellStyle name="Total 2 5 9" xfId="20411"/>
    <cellStyle name="Total 2 6" xfId="20412"/>
    <cellStyle name="Total 2 6 10" xfId="20413"/>
    <cellStyle name="Total 2 6 2" xfId="20414"/>
    <cellStyle name="Total 2 6 2 10" xfId="20415"/>
    <cellStyle name="Total 2 6 2 2" xfId="20416"/>
    <cellStyle name="Total 2 6 2 3" xfId="20417"/>
    <cellStyle name="Total 2 6 2 4" xfId="20418"/>
    <cellStyle name="Total 2 6 2 5" xfId="20419"/>
    <cellStyle name="Total 2 6 2 6" xfId="20420"/>
    <cellStyle name="Total 2 6 2 7" xfId="20421"/>
    <cellStyle name="Total 2 6 2 8" xfId="20422"/>
    <cellStyle name="Total 2 6 2 9" xfId="20423"/>
    <cellStyle name="Total 2 6 3" xfId="20424"/>
    <cellStyle name="Total 2 6 4" xfId="20425"/>
    <cellStyle name="Total 2 6 5" xfId="20426"/>
    <cellStyle name="Total 2 6 6" xfId="20427"/>
    <cellStyle name="Total 2 6 7" xfId="20428"/>
    <cellStyle name="Total 2 6 8" xfId="20429"/>
    <cellStyle name="Total 2 6 9" xfId="20430"/>
    <cellStyle name="Total 2 7" xfId="20431"/>
    <cellStyle name="Total 2 7 10" xfId="20432"/>
    <cellStyle name="Total 2 7 2" xfId="20433"/>
    <cellStyle name="Total 2 7 2 10" xfId="20434"/>
    <cellStyle name="Total 2 7 2 2" xfId="20435"/>
    <cellStyle name="Total 2 7 2 3" xfId="20436"/>
    <cellStyle name="Total 2 7 2 4" xfId="20437"/>
    <cellStyle name="Total 2 7 2 5" xfId="20438"/>
    <cellStyle name="Total 2 7 2 6" xfId="20439"/>
    <cellStyle name="Total 2 7 2 7" xfId="20440"/>
    <cellStyle name="Total 2 7 2 8" xfId="20441"/>
    <cellStyle name="Total 2 7 2 9" xfId="20442"/>
    <cellStyle name="Total 2 7 3" xfId="20443"/>
    <cellStyle name="Total 2 7 4" xfId="20444"/>
    <cellStyle name="Total 2 7 5" xfId="20445"/>
    <cellStyle name="Total 2 7 6" xfId="20446"/>
    <cellStyle name="Total 2 7 7" xfId="20447"/>
    <cellStyle name="Total 2 7 8" xfId="20448"/>
    <cellStyle name="Total 2 7 9" xfId="20449"/>
    <cellStyle name="Total 2 8" xfId="20450"/>
    <cellStyle name="Total 2 8 10" xfId="20451"/>
    <cellStyle name="Total 2 8 2" xfId="20452"/>
    <cellStyle name="Total 2 8 2 10" xfId="20453"/>
    <cellStyle name="Total 2 8 2 2" xfId="20454"/>
    <cellStyle name="Total 2 8 2 3" xfId="20455"/>
    <cellStyle name="Total 2 8 2 4" xfId="20456"/>
    <cellStyle name="Total 2 8 2 5" xfId="20457"/>
    <cellStyle name="Total 2 8 2 6" xfId="20458"/>
    <cellStyle name="Total 2 8 2 7" xfId="20459"/>
    <cellStyle name="Total 2 8 2 8" xfId="20460"/>
    <cellStyle name="Total 2 8 2 9" xfId="20461"/>
    <cellStyle name="Total 2 8 3" xfId="20462"/>
    <cellStyle name="Total 2 8 4" xfId="20463"/>
    <cellStyle name="Total 2 8 5" xfId="20464"/>
    <cellStyle name="Total 2 8 6" xfId="20465"/>
    <cellStyle name="Total 2 8 7" xfId="20466"/>
    <cellStyle name="Total 2 8 8" xfId="20467"/>
    <cellStyle name="Total 2 8 9" xfId="20468"/>
    <cellStyle name="Total 2 9" xfId="20469"/>
    <cellStyle name="Total 2 9 10" xfId="20470"/>
    <cellStyle name="Total 2 9 11" xfId="20471"/>
    <cellStyle name="Total 2 9 2" xfId="20472"/>
    <cellStyle name="Total 2 9 3" xfId="20473"/>
    <cellStyle name="Total 2 9 4" xfId="20474"/>
    <cellStyle name="Total 2 9 5" xfId="20475"/>
    <cellStyle name="Total 2 9 6" xfId="20476"/>
    <cellStyle name="Total 2 9 7" xfId="20477"/>
    <cellStyle name="Total 2 9 8" xfId="20478"/>
    <cellStyle name="Total 2 9 9" xfId="20479"/>
    <cellStyle name="Total 20" xfId="20480"/>
    <cellStyle name="Total 21" xfId="20481"/>
    <cellStyle name="Total 3" xfId="20482"/>
    <cellStyle name="Total 3 10" xfId="20483"/>
    <cellStyle name="Total 3 11" xfId="20484"/>
    <cellStyle name="Total 3 12" xfId="20485"/>
    <cellStyle name="Total 3 13" xfId="20486"/>
    <cellStyle name="Total 3 14" xfId="20487"/>
    <cellStyle name="Total 3 15" xfId="20488"/>
    <cellStyle name="Total 3 16" xfId="20489"/>
    <cellStyle name="Total 3 17" xfId="20490"/>
    <cellStyle name="Total 3 2" xfId="20491"/>
    <cellStyle name="Total 3 2 2" xfId="20492"/>
    <cellStyle name="Total 3 2 2 10" xfId="20493"/>
    <cellStyle name="Total 3 2 2 2" xfId="20494"/>
    <cellStyle name="Total 3 2 2 2 10" xfId="20495"/>
    <cellStyle name="Total 3 2 2 2 2" xfId="20496"/>
    <cellStyle name="Total 3 2 2 2 3" xfId="20497"/>
    <cellStyle name="Total 3 2 2 2 4" xfId="20498"/>
    <cellStyle name="Total 3 2 2 2 5" xfId="20499"/>
    <cellStyle name="Total 3 2 2 2 6" xfId="20500"/>
    <cellStyle name="Total 3 2 2 2 7" xfId="20501"/>
    <cellStyle name="Total 3 2 2 2 8" xfId="20502"/>
    <cellStyle name="Total 3 2 2 2 9" xfId="20503"/>
    <cellStyle name="Total 3 2 2 3" xfId="20504"/>
    <cellStyle name="Total 3 2 2 4" xfId="20505"/>
    <cellStyle name="Total 3 2 2 5" xfId="20506"/>
    <cellStyle name="Total 3 2 2 6" xfId="20507"/>
    <cellStyle name="Total 3 2 2 7" xfId="20508"/>
    <cellStyle name="Total 3 2 2 8" xfId="20509"/>
    <cellStyle name="Total 3 2 2 9" xfId="20510"/>
    <cellStyle name="Total 3 3" xfId="20511"/>
    <cellStyle name="Total 3 3 10" xfId="20512"/>
    <cellStyle name="Total 3 3 2" xfId="20513"/>
    <cellStyle name="Total 3 3 2 10" xfId="20514"/>
    <cellStyle name="Total 3 3 2 2" xfId="20515"/>
    <cellStyle name="Total 3 3 2 2 2" xfId="36100"/>
    <cellStyle name="Total 3 3 2 2 2 2" xfId="36101"/>
    <cellStyle name="Total 3 3 2 2 3" xfId="36102"/>
    <cellStyle name="Total 3 3 2 3" xfId="20516"/>
    <cellStyle name="Total 3 3 2 3 2" xfId="36103"/>
    <cellStyle name="Total 3 3 2 4" xfId="20517"/>
    <cellStyle name="Total 3 3 2 5" xfId="20518"/>
    <cellStyle name="Total 3 3 2 6" xfId="20519"/>
    <cellStyle name="Total 3 3 2 7" xfId="20520"/>
    <cellStyle name="Total 3 3 2 8" xfId="20521"/>
    <cellStyle name="Total 3 3 2 9" xfId="20522"/>
    <cellStyle name="Total 3 3 3" xfId="20523"/>
    <cellStyle name="Total 3 3 3 2" xfId="36104"/>
    <cellStyle name="Total 3 3 4" xfId="20524"/>
    <cellStyle name="Total 3 3 5" xfId="20525"/>
    <cellStyle name="Total 3 3 6" xfId="20526"/>
    <cellStyle name="Total 3 3 7" xfId="20527"/>
    <cellStyle name="Total 3 3 8" xfId="20528"/>
    <cellStyle name="Total 3 3 9" xfId="20529"/>
    <cellStyle name="Total 3 4" xfId="20530"/>
    <cellStyle name="Total 3 4 10" xfId="20531"/>
    <cellStyle name="Total 3 4 2" xfId="20532"/>
    <cellStyle name="Total 3 4 2 10" xfId="20533"/>
    <cellStyle name="Total 3 4 2 2" xfId="20534"/>
    <cellStyle name="Total 3 4 2 3" xfId="20535"/>
    <cellStyle name="Total 3 4 2 4" xfId="20536"/>
    <cellStyle name="Total 3 4 2 5" xfId="20537"/>
    <cellStyle name="Total 3 4 2 6" xfId="20538"/>
    <cellStyle name="Total 3 4 2 7" xfId="20539"/>
    <cellStyle name="Total 3 4 2 8" xfId="20540"/>
    <cellStyle name="Total 3 4 2 9" xfId="20541"/>
    <cellStyle name="Total 3 4 3" xfId="20542"/>
    <cellStyle name="Total 3 4 4" xfId="20543"/>
    <cellStyle name="Total 3 4 5" xfId="20544"/>
    <cellStyle name="Total 3 4 6" xfId="20545"/>
    <cellStyle name="Total 3 4 7" xfId="20546"/>
    <cellStyle name="Total 3 4 8" xfId="20547"/>
    <cellStyle name="Total 3 4 9" xfId="20548"/>
    <cellStyle name="Total 3 5" xfId="20549"/>
    <cellStyle name="Total 3 5 10" xfId="20550"/>
    <cellStyle name="Total 3 5 2" xfId="20551"/>
    <cellStyle name="Total 3 5 2 10" xfId="20552"/>
    <cellStyle name="Total 3 5 2 2" xfId="20553"/>
    <cellStyle name="Total 3 5 2 3" xfId="20554"/>
    <cellStyle name="Total 3 5 2 4" xfId="20555"/>
    <cellStyle name="Total 3 5 2 5" xfId="20556"/>
    <cellStyle name="Total 3 5 2 6" xfId="20557"/>
    <cellStyle name="Total 3 5 2 7" xfId="20558"/>
    <cellStyle name="Total 3 5 2 8" xfId="20559"/>
    <cellStyle name="Total 3 5 2 9" xfId="20560"/>
    <cellStyle name="Total 3 5 3" xfId="20561"/>
    <cellStyle name="Total 3 5 4" xfId="20562"/>
    <cellStyle name="Total 3 5 5" xfId="20563"/>
    <cellStyle name="Total 3 5 6" xfId="20564"/>
    <cellStyle name="Total 3 5 7" xfId="20565"/>
    <cellStyle name="Total 3 5 8" xfId="20566"/>
    <cellStyle name="Total 3 5 9" xfId="20567"/>
    <cellStyle name="Total 3 6" xfId="20568"/>
    <cellStyle name="Total 3 6 10" xfId="20569"/>
    <cellStyle name="Total 3 6 2" xfId="20570"/>
    <cellStyle name="Total 3 6 2 10" xfId="20571"/>
    <cellStyle name="Total 3 6 2 2" xfId="20572"/>
    <cellStyle name="Total 3 6 2 3" xfId="20573"/>
    <cellStyle name="Total 3 6 2 4" xfId="20574"/>
    <cellStyle name="Total 3 6 2 5" xfId="20575"/>
    <cellStyle name="Total 3 6 2 6" xfId="20576"/>
    <cellStyle name="Total 3 6 2 7" xfId="20577"/>
    <cellStyle name="Total 3 6 2 8" xfId="20578"/>
    <cellStyle name="Total 3 6 2 9" xfId="20579"/>
    <cellStyle name="Total 3 6 3" xfId="20580"/>
    <cellStyle name="Total 3 6 4" xfId="20581"/>
    <cellStyle name="Total 3 6 5" xfId="20582"/>
    <cellStyle name="Total 3 6 6" xfId="20583"/>
    <cellStyle name="Total 3 6 7" xfId="20584"/>
    <cellStyle name="Total 3 6 8" xfId="20585"/>
    <cellStyle name="Total 3 6 9" xfId="20586"/>
    <cellStyle name="Total 3 7" xfId="20587"/>
    <cellStyle name="Total 3 7 10" xfId="20588"/>
    <cellStyle name="Total 3 7 2" xfId="20589"/>
    <cellStyle name="Total 3 7 2 10" xfId="20590"/>
    <cellStyle name="Total 3 7 2 2" xfId="20591"/>
    <cellStyle name="Total 3 7 2 3" xfId="20592"/>
    <cellStyle name="Total 3 7 2 4" xfId="20593"/>
    <cellStyle name="Total 3 7 2 5" xfId="20594"/>
    <cellStyle name="Total 3 7 2 6" xfId="20595"/>
    <cellStyle name="Total 3 7 2 7" xfId="20596"/>
    <cellStyle name="Total 3 7 2 8" xfId="20597"/>
    <cellStyle name="Total 3 7 2 9" xfId="20598"/>
    <cellStyle name="Total 3 7 3" xfId="20599"/>
    <cellStyle name="Total 3 7 4" xfId="20600"/>
    <cellStyle name="Total 3 7 5" xfId="20601"/>
    <cellStyle name="Total 3 7 6" xfId="20602"/>
    <cellStyle name="Total 3 7 7" xfId="20603"/>
    <cellStyle name="Total 3 7 8" xfId="20604"/>
    <cellStyle name="Total 3 7 9" xfId="20605"/>
    <cellStyle name="Total 3 8" xfId="20606"/>
    <cellStyle name="Total 3 8 10" xfId="20607"/>
    <cellStyle name="Total 3 8 2" xfId="20608"/>
    <cellStyle name="Total 3 8 2 10" xfId="20609"/>
    <cellStyle name="Total 3 8 2 2" xfId="20610"/>
    <cellStyle name="Total 3 8 2 3" xfId="20611"/>
    <cellStyle name="Total 3 8 2 4" xfId="20612"/>
    <cellStyle name="Total 3 8 2 5" xfId="20613"/>
    <cellStyle name="Total 3 8 2 6" xfId="20614"/>
    <cellStyle name="Total 3 8 2 7" xfId="20615"/>
    <cellStyle name="Total 3 8 2 8" xfId="20616"/>
    <cellStyle name="Total 3 8 2 9" xfId="20617"/>
    <cellStyle name="Total 3 8 3" xfId="20618"/>
    <cellStyle name="Total 3 8 4" xfId="20619"/>
    <cellStyle name="Total 3 8 5" xfId="20620"/>
    <cellStyle name="Total 3 8 6" xfId="20621"/>
    <cellStyle name="Total 3 8 7" xfId="20622"/>
    <cellStyle name="Total 3 8 8" xfId="20623"/>
    <cellStyle name="Total 3 8 9" xfId="20624"/>
    <cellStyle name="Total 3 9" xfId="20625"/>
    <cellStyle name="Total 3 9 10" xfId="20626"/>
    <cellStyle name="Total 3 9 2" xfId="20627"/>
    <cellStyle name="Total 3 9 3" xfId="20628"/>
    <cellStyle name="Total 3 9 4" xfId="20629"/>
    <cellStyle name="Total 3 9 5" xfId="20630"/>
    <cellStyle name="Total 3 9 6" xfId="20631"/>
    <cellStyle name="Total 3 9 7" xfId="20632"/>
    <cellStyle name="Total 3 9 8" xfId="20633"/>
    <cellStyle name="Total 3 9 9" xfId="20634"/>
    <cellStyle name="Total 4" xfId="20635"/>
    <cellStyle name="Total 4 10" xfId="20636"/>
    <cellStyle name="Total 4 2" xfId="20637"/>
    <cellStyle name="Total 4 2 10" xfId="20638"/>
    <cellStyle name="Total 4 2 2" xfId="20639"/>
    <cellStyle name="Total 4 2 2 2" xfId="36105"/>
    <cellStyle name="Total 4 2 3" xfId="20640"/>
    <cellStyle name="Total 4 2 4" xfId="20641"/>
    <cellStyle name="Total 4 2 5" xfId="20642"/>
    <cellStyle name="Total 4 2 6" xfId="20643"/>
    <cellStyle name="Total 4 2 7" xfId="20644"/>
    <cellStyle name="Total 4 2 8" xfId="20645"/>
    <cellStyle name="Total 4 2 9" xfId="20646"/>
    <cellStyle name="Total 4 3" xfId="20647"/>
    <cellStyle name="Total 4 3 2" xfId="36106"/>
    <cellStyle name="Total 4 3 2 2" xfId="36107"/>
    <cellStyle name="Total 4 3 2 2 2" xfId="36108"/>
    <cellStyle name="Total 4 3 2 3" xfId="36109"/>
    <cellStyle name="Total 4 3 3" xfId="36110"/>
    <cellStyle name="Total 4 4" xfId="20648"/>
    <cellStyle name="Total 4 5" xfId="20649"/>
    <cellStyle name="Total 4 6" xfId="20650"/>
    <cellStyle name="Total 4 7" xfId="20651"/>
    <cellStyle name="Total 4 8" xfId="20652"/>
    <cellStyle name="Total 4 9" xfId="20653"/>
    <cellStyle name="Total 5" xfId="20654"/>
    <cellStyle name="Total 5 10" xfId="20655"/>
    <cellStyle name="Total 5 11" xfId="20656"/>
    <cellStyle name="Total 5 2" xfId="20657"/>
    <cellStyle name="Total 5 2 2" xfId="36111"/>
    <cellStyle name="Total 5 2 2 2" xfId="36112"/>
    <cellStyle name="Total 5 2 3" xfId="36113"/>
    <cellStyle name="Total 5 3" xfId="20658"/>
    <cellStyle name="Total 5 3 10" xfId="20659"/>
    <cellStyle name="Total 5 3 2" xfId="20660"/>
    <cellStyle name="Total 5 3 3" xfId="20661"/>
    <cellStyle name="Total 5 3 4" xfId="20662"/>
    <cellStyle name="Total 5 3 5" xfId="20663"/>
    <cellStyle name="Total 5 3 6" xfId="20664"/>
    <cellStyle name="Total 5 3 7" xfId="20665"/>
    <cellStyle name="Total 5 3 8" xfId="20666"/>
    <cellStyle name="Total 5 3 9" xfId="20667"/>
    <cellStyle name="Total 5 4" xfId="20668"/>
    <cellStyle name="Total 5 5" xfId="20669"/>
    <cellStyle name="Total 5 6" xfId="20670"/>
    <cellStyle name="Total 5 7" xfId="20671"/>
    <cellStyle name="Total 5 8" xfId="20672"/>
    <cellStyle name="Total 5 9" xfId="20673"/>
    <cellStyle name="Total 6" xfId="20674"/>
    <cellStyle name="Total 6 2" xfId="36114"/>
    <cellStyle name="Total 7" xfId="20675"/>
    <cellStyle name="Total 8" xfId="20676"/>
    <cellStyle name="Total 9" xfId="20677"/>
    <cellStyle name="Totals" xfId="20678"/>
    <cellStyle name="Tusental (0)_pldt" xfId="36115"/>
    <cellStyle name="Tusental_pldt" xfId="36116"/>
    <cellStyle name="unique" xfId="36117"/>
    <cellStyle name="unique 2" xfId="36118"/>
    <cellStyle name="unique 2 2" xfId="36119"/>
    <cellStyle name="unique 2 2 2" xfId="36120"/>
    <cellStyle name="unique 2 3" xfId="36121"/>
    <cellStyle name="unique 3" xfId="36122"/>
    <cellStyle name="unit" xfId="20679"/>
    <cellStyle name="unit 2" xfId="36123"/>
    <cellStyle name="unit 3" xfId="36124"/>
    <cellStyle name="Units" xfId="36125"/>
    <cellStyle name="User_Input" xfId="20680"/>
    <cellStyle name="Usual" xfId="36126"/>
    <cellStyle name="Usual 2" xfId="36127"/>
    <cellStyle name="Usual 2 2" xfId="36128"/>
    <cellStyle name="Usual 2 2 2" xfId="36129"/>
    <cellStyle name="Usual 2 3" xfId="36130"/>
    <cellStyle name="Usual 3" xfId="36131"/>
    <cellStyle name="Valuta (0)_ SLIDE " xfId="36132"/>
    <cellStyle name="Valuta_pldt" xfId="36133"/>
    <cellStyle name="Warning" xfId="36134"/>
    <cellStyle name="Warning Text 10" xfId="20681"/>
    <cellStyle name="Warning Text 11" xfId="20682"/>
    <cellStyle name="Warning Text 12" xfId="20683"/>
    <cellStyle name="Warning Text 13" xfId="20684"/>
    <cellStyle name="Warning Text 14" xfId="20685"/>
    <cellStyle name="Warning Text 14 2" xfId="20686"/>
    <cellStyle name="Warning Text 14 3" xfId="20687"/>
    <cellStyle name="Warning Text 15" xfId="20688"/>
    <cellStyle name="Warning Text 16" xfId="20689"/>
    <cellStyle name="Warning Text 17" xfId="20690"/>
    <cellStyle name="Warning Text 18" xfId="20691"/>
    <cellStyle name="Warning Text 19" xfId="20692"/>
    <cellStyle name="Warning Text 2" xfId="20693"/>
    <cellStyle name="Warning Text 2 10" xfId="20694"/>
    <cellStyle name="Warning Text 2 10 10" xfId="20695"/>
    <cellStyle name="Warning Text 2 10 2" xfId="20696"/>
    <cellStyle name="Warning Text 2 10 2 10" xfId="20697"/>
    <cellStyle name="Warning Text 2 10 2 2" xfId="20698"/>
    <cellStyle name="Warning Text 2 10 2 3" xfId="20699"/>
    <cellStyle name="Warning Text 2 10 2 4" xfId="20700"/>
    <cellStyle name="Warning Text 2 10 2 5" xfId="20701"/>
    <cellStyle name="Warning Text 2 10 2 6" xfId="20702"/>
    <cellStyle name="Warning Text 2 10 2 7" xfId="20703"/>
    <cellStyle name="Warning Text 2 10 2 8" xfId="20704"/>
    <cellStyle name="Warning Text 2 10 2 9" xfId="20705"/>
    <cellStyle name="Warning Text 2 10 3" xfId="20706"/>
    <cellStyle name="Warning Text 2 10 4" xfId="20707"/>
    <cellStyle name="Warning Text 2 10 5" xfId="20708"/>
    <cellStyle name="Warning Text 2 10 6" xfId="20709"/>
    <cellStyle name="Warning Text 2 10 7" xfId="20710"/>
    <cellStyle name="Warning Text 2 10 8" xfId="20711"/>
    <cellStyle name="Warning Text 2 10 9" xfId="20712"/>
    <cellStyle name="Warning Text 2 11" xfId="20713"/>
    <cellStyle name="Warning Text 2 11 10" xfId="20714"/>
    <cellStyle name="Warning Text 2 11 2" xfId="20715"/>
    <cellStyle name="Warning Text 2 11 2 10" xfId="20716"/>
    <cellStyle name="Warning Text 2 11 2 2" xfId="20717"/>
    <cellStyle name="Warning Text 2 11 2 3" xfId="20718"/>
    <cellStyle name="Warning Text 2 11 2 4" xfId="20719"/>
    <cellStyle name="Warning Text 2 11 2 5" xfId="20720"/>
    <cellStyle name="Warning Text 2 11 2 6" xfId="20721"/>
    <cellStyle name="Warning Text 2 11 2 7" xfId="20722"/>
    <cellStyle name="Warning Text 2 11 2 8" xfId="20723"/>
    <cellStyle name="Warning Text 2 11 2 9" xfId="20724"/>
    <cellStyle name="Warning Text 2 11 3" xfId="20725"/>
    <cellStyle name="Warning Text 2 11 4" xfId="20726"/>
    <cellStyle name="Warning Text 2 11 5" xfId="20727"/>
    <cellStyle name="Warning Text 2 11 6" xfId="20728"/>
    <cellStyle name="Warning Text 2 11 7" xfId="20729"/>
    <cellStyle name="Warning Text 2 11 8" xfId="20730"/>
    <cellStyle name="Warning Text 2 11 9" xfId="20731"/>
    <cellStyle name="Warning Text 2 12" xfId="20732"/>
    <cellStyle name="Warning Text 2 13" xfId="20733"/>
    <cellStyle name="Warning Text 2 14" xfId="20734"/>
    <cellStyle name="Warning Text 2 15" xfId="20735"/>
    <cellStyle name="Warning Text 2 16" xfId="20736"/>
    <cellStyle name="Warning Text 2 17" xfId="20737"/>
    <cellStyle name="Warning Text 2 18" xfId="20738"/>
    <cellStyle name="Warning Text 2 2" xfId="20739"/>
    <cellStyle name="Warning Text 2 2 10" xfId="20740"/>
    <cellStyle name="Warning Text 2 2 11" xfId="20741"/>
    <cellStyle name="Warning Text 2 2 12" xfId="20742"/>
    <cellStyle name="Warning Text 2 2 12 10" xfId="20743"/>
    <cellStyle name="Warning Text 2 2 12 2" xfId="20744"/>
    <cellStyle name="Warning Text 2 2 12 3" xfId="20745"/>
    <cellStyle name="Warning Text 2 2 12 4" xfId="20746"/>
    <cellStyle name="Warning Text 2 2 12 5" xfId="20747"/>
    <cellStyle name="Warning Text 2 2 12 6" xfId="20748"/>
    <cellStyle name="Warning Text 2 2 12 7" xfId="20749"/>
    <cellStyle name="Warning Text 2 2 12 8" xfId="20750"/>
    <cellStyle name="Warning Text 2 2 12 9" xfId="20751"/>
    <cellStyle name="Warning Text 2 2 13" xfId="20752"/>
    <cellStyle name="Warning Text 2 2 14" xfId="20753"/>
    <cellStyle name="Warning Text 2 2 15" xfId="20754"/>
    <cellStyle name="Warning Text 2 2 16" xfId="20755"/>
    <cellStyle name="Warning Text 2 2 17" xfId="20756"/>
    <cellStyle name="Warning Text 2 2 18" xfId="20757"/>
    <cellStyle name="Warning Text 2 2 19" xfId="20758"/>
    <cellStyle name="Warning Text 2 2 2" xfId="20759"/>
    <cellStyle name="Warning Text 2 2 2 2" xfId="20760"/>
    <cellStyle name="Warning Text 2 2 2 2 10" xfId="20761"/>
    <cellStyle name="Warning Text 2 2 2 2 11" xfId="20762"/>
    <cellStyle name="Warning Text 2 2 2 2 12" xfId="20763"/>
    <cellStyle name="Warning Text 2 2 2 2 13" xfId="20764"/>
    <cellStyle name="Warning Text 2 2 2 2 14" xfId="20765"/>
    <cellStyle name="Warning Text 2 2 2 2 2" xfId="20766"/>
    <cellStyle name="Warning Text 2 2 2 2 2 2" xfId="20767"/>
    <cellStyle name="Warning Text 2 2 2 2 3" xfId="20768"/>
    <cellStyle name="Warning Text 2 2 2 2 4" xfId="20769"/>
    <cellStyle name="Warning Text 2 2 2 2 5" xfId="20770"/>
    <cellStyle name="Warning Text 2 2 2 2 6" xfId="20771"/>
    <cellStyle name="Warning Text 2 2 2 2 6 10" xfId="20772"/>
    <cellStyle name="Warning Text 2 2 2 2 6 2" xfId="20773"/>
    <cellStyle name="Warning Text 2 2 2 2 6 3" xfId="20774"/>
    <cellStyle name="Warning Text 2 2 2 2 6 4" xfId="20775"/>
    <cellStyle name="Warning Text 2 2 2 2 6 5" xfId="20776"/>
    <cellStyle name="Warning Text 2 2 2 2 6 6" xfId="20777"/>
    <cellStyle name="Warning Text 2 2 2 2 6 7" xfId="20778"/>
    <cellStyle name="Warning Text 2 2 2 2 6 8" xfId="20779"/>
    <cellStyle name="Warning Text 2 2 2 2 6 9" xfId="20780"/>
    <cellStyle name="Warning Text 2 2 2 2 7" xfId="20781"/>
    <cellStyle name="Warning Text 2 2 2 2 8" xfId="20782"/>
    <cellStyle name="Warning Text 2 2 2 2 9" xfId="20783"/>
    <cellStyle name="Warning Text 2 2 2 3" xfId="20784"/>
    <cellStyle name="Warning Text 2 2 2 3 10" xfId="20785"/>
    <cellStyle name="Warning Text 2 2 2 3 11" xfId="20786"/>
    <cellStyle name="Warning Text 2 2 2 3 2" xfId="20787"/>
    <cellStyle name="Warning Text 2 2 2 3 3" xfId="20788"/>
    <cellStyle name="Warning Text 2 2 2 3 4" xfId="20789"/>
    <cellStyle name="Warning Text 2 2 2 3 5" xfId="20790"/>
    <cellStyle name="Warning Text 2 2 2 3 6" xfId="20791"/>
    <cellStyle name="Warning Text 2 2 2 3 7" xfId="20792"/>
    <cellStyle name="Warning Text 2 2 2 3 8" xfId="20793"/>
    <cellStyle name="Warning Text 2 2 2 3 9" xfId="20794"/>
    <cellStyle name="Warning Text 2 2 2 4" xfId="20795"/>
    <cellStyle name="Warning Text 2 2 2 4 10" xfId="20796"/>
    <cellStyle name="Warning Text 2 2 2 4 2" xfId="20797"/>
    <cellStyle name="Warning Text 2 2 2 4 2 10" xfId="20798"/>
    <cellStyle name="Warning Text 2 2 2 4 2 2" xfId="20799"/>
    <cellStyle name="Warning Text 2 2 2 4 2 3" xfId="20800"/>
    <cellStyle name="Warning Text 2 2 2 4 2 4" xfId="20801"/>
    <cellStyle name="Warning Text 2 2 2 4 2 5" xfId="20802"/>
    <cellStyle name="Warning Text 2 2 2 4 2 6" xfId="20803"/>
    <cellStyle name="Warning Text 2 2 2 4 2 7" xfId="20804"/>
    <cellStyle name="Warning Text 2 2 2 4 2 8" xfId="20805"/>
    <cellStyle name="Warning Text 2 2 2 4 2 9" xfId="20806"/>
    <cellStyle name="Warning Text 2 2 2 4 3" xfId="20807"/>
    <cellStyle name="Warning Text 2 2 2 4 4" xfId="20808"/>
    <cellStyle name="Warning Text 2 2 2 4 5" xfId="20809"/>
    <cellStyle name="Warning Text 2 2 2 4 6" xfId="20810"/>
    <cellStyle name="Warning Text 2 2 2 4 7" xfId="20811"/>
    <cellStyle name="Warning Text 2 2 2 4 8" xfId="20812"/>
    <cellStyle name="Warning Text 2 2 2 4 9" xfId="20813"/>
    <cellStyle name="Warning Text 2 2 2 5" xfId="20814"/>
    <cellStyle name="Warning Text 2 2 2 5 10" xfId="20815"/>
    <cellStyle name="Warning Text 2 2 2 5 2" xfId="20816"/>
    <cellStyle name="Warning Text 2 2 2 5 2 10" xfId="20817"/>
    <cellStyle name="Warning Text 2 2 2 5 2 2" xfId="20818"/>
    <cellStyle name="Warning Text 2 2 2 5 2 3" xfId="20819"/>
    <cellStyle name="Warning Text 2 2 2 5 2 4" xfId="20820"/>
    <cellStyle name="Warning Text 2 2 2 5 2 5" xfId="20821"/>
    <cellStyle name="Warning Text 2 2 2 5 2 6" xfId="20822"/>
    <cellStyle name="Warning Text 2 2 2 5 2 7" xfId="20823"/>
    <cellStyle name="Warning Text 2 2 2 5 2 8" xfId="20824"/>
    <cellStyle name="Warning Text 2 2 2 5 2 9" xfId="20825"/>
    <cellStyle name="Warning Text 2 2 2 5 3" xfId="20826"/>
    <cellStyle name="Warning Text 2 2 2 5 4" xfId="20827"/>
    <cellStyle name="Warning Text 2 2 2 5 5" xfId="20828"/>
    <cellStyle name="Warning Text 2 2 2 5 6" xfId="20829"/>
    <cellStyle name="Warning Text 2 2 2 5 7" xfId="20830"/>
    <cellStyle name="Warning Text 2 2 2 5 8" xfId="20831"/>
    <cellStyle name="Warning Text 2 2 2 5 9" xfId="20832"/>
    <cellStyle name="Warning Text 2 2 20" xfId="20833"/>
    <cellStyle name="Warning Text 2 2 3" xfId="20834"/>
    <cellStyle name="Warning Text 2 2 4" xfId="20835"/>
    <cellStyle name="Warning Text 2 2 5" xfId="20836"/>
    <cellStyle name="Warning Text 2 2 6" xfId="20837"/>
    <cellStyle name="Warning Text 2 2 7" xfId="20838"/>
    <cellStyle name="Warning Text 2 2 8" xfId="20839"/>
    <cellStyle name="Warning Text 2 2 9" xfId="20840"/>
    <cellStyle name="Warning Text 2 2 9 2" xfId="20841"/>
    <cellStyle name="Warning Text 2 3" xfId="20842"/>
    <cellStyle name="Warning Text 2 3 2" xfId="20843"/>
    <cellStyle name="Warning Text 2 3 2 10" xfId="20844"/>
    <cellStyle name="Warning Text 2 3 2 2" xfId="20845"/>
    <cellStyle name="Warning Text 2 3 2 2 10" xfId="20846"/>
    <cellStyle name="Warning Text 2 3 2 2 2" xfId="20847"/>
    <cellStyle name="Warning Text 2 3 2 2 3" xfId="20848"/>
    <cellStyle name="Warning Text 2 3 2 2 4" xfId="20849"/>
    <cellStyle name="Warning Text 2 3 2 2 5" xfId="20850"/>
    <cellStyle name="Warning Text 2 3 2 2 6" xfId="20851"/>
    <cellStyle name="Warning Text 2 3 2 2 7" xfId="20852"/>
    <cellStyle name="Warning Text 2 3 2 2 8" xfId="20853"/>
    <cellStyle name="Warning Text 2 3 2 2 9" xfId="20854"/>
    <cellStyle name="Warning Text 2 3 2 3" xfId="20855"/>
    <cellStyle name="Warning Text 2 3 2 4" xfId="20856"/>
    <cellStyle name="Warning Text 2 3 2 5" xfId="20857"/>
    <cellStyle name="Warning Text 2 3 2 6" xfId="20858"/>
    <cellStyle name="Warning Text 2 3 2 7" xfId="20859"/>
    <cellStyle name="Warning Text 2 3 2 8" xfId="20860"/>
    <cellStyle name="Warning Text 2 3 2 9" xfId="20861"/>
    <cellStyle name="Warning Text 2 4" xfId="20862"/>
    <cellStyle name="Warning Text 2 4 10" xfId="20863"/>
    <cellStyle name="Warning Text 2 4 2" xfId="20864"/>
    <cellStyle name="Warning Text 2 4 2 10" xfId="20865"/>
    <cellStyle name="Warning Text 2 4 2 2" xfId="20866"/>
    <cellStyle name="Warning Text 2 4 2 3" xfId="20867"/>
    <cellStyle name="Warning Text 2 4 2 4" xfId="20868"/>
    <cellStyle name="Warning Text 2 4 2 5" xfId="20869"/>
    <cellStyle name="Warning Text 2 4 2 6" xfId="20870"/>
    <cellStyle name="Warning Text 2 4 2 7" xfId="20871"/>
    <cellStyle name="Warning Text 2 4 2 8" xfId="20872"/>
    <cellStyle name="Warning Text 2 4 2 9" xfId="20873"/>
    <cellStyle name="Warning Text 2 4 3" xfId="20874"/>
    <cellStyle name="Warning Text 2 4 4" xfId="20875"/>
    <cellStyle name="Warning Text 2 4 5" xfId="20876"/>
    <cellStyle name="Warning Text 2 4 6" xfId="20877"/>
    <cellStyle name="Warning Text 2 4 7" xfId="20878"/>
    <cellStyle name="Warning Text 2 4 8" xfId="20879"/>
    <cellStyle name="Warning Text 2 4 9" xfId="20880"/>
    <cellStyle name="Warning Text 2 5" xfId="20881"/>
    <cellStyle name="Warning Text 2 5 10" xfId="20882"/>
    <cellStyle name="Warning Text 2 5 2" xfId="20883"/>
    <cellStyle name="Warning Text 2 5 2 10" xfId="20884"/>
    <cellStyle name="Warning Text 2 5 2 2" xfId="20885"/>
    <cellStyle name="Warning Text 2 5 2 3" xfId="20886"/>
    <cellStyle name="Warning Text 2 5 2 4" xfId="20887"/>
    <cellStyle name="Warning Text 2 5 2 5" xfId="20888"/>
    <cellStyle name="Warning Text 2 5 2 6" xfId="20889"/>
    <cellStyle name="Warning Text 2 5 2 7" xfId="20890"/>
    <cellStyle name="Warning Text 2 5 2 8" xfId="20891"/>
    <cellStyle name="Warning Text 2 5 2 9" xfId="20892"/>
    <cellStyle name="Warning Text 2 5 3" xfId="20893"/>
    <cellStyle name="Warning Text 2 5 4" xfId="20894"/>
    <cellStyle name="Warning Text 2 5 5" xfId="20895"/>
    <cellStyle name="Warning Text 2 5 6" xfId="20896"/>
    <cellStyle name="Warning Text 2 5 7" xfId="20897"/>
    <cellStyle name="Warning Text 2 5 8" xfId="20898"/>
    <cellStyle name="Warning Text 2 5 9" xfId="20899"/>
    <cellStyle name="Warning Text 2 6" xfId="20900"/>
    <cellStyle name="Warning Text 2 6 10" xfId="20901"/>
    <cellStyle name="Warning Text 2 6 2" xfId="20902"/>
    <cellStyle name="Warning Text 2 6 2 10" xfId="20903"/>
    <cellStyle name="Warning Text 2 6 2 2" xfId="20904"/>
    <cellStyle name="Warning Text 2 6 2 3" xfId="20905"/>
    <cellStyle name="Warning Text 2 6 2 4" xfId="20906"/>
    <cellStyle name="Warning Text 2 6 2 5" xfId="20907"/>
    <cellStyle name="Warning Text 2 6 2 6" xfId="20908"/>
    <cellStyle name="Warning Text 2 6 2 7" xfId="20909"/>
    <cellStyle name="Warning Text 2 6 2 8" xfId="20910"/>
    <cellStyle name="Warning Text 2 6 2 9" xfId="20911"/>
    <cellStyle name="Warning Text 2 6 3" xfId="20912"/>
    <cellStyle name="Warning Text 2 6 4" xfId="20913"/>
    <cellStyle name="Warning Text 2 6 5" xfId="20914"/>
    <cellStyle name="Warning Text 2 6 6" xfId="20915"/>
    <cellStyle name="Warning Text 2 6 7" xfId="20916"/>
    <cellStyle name="Warning Text 2 6 8" xfId="20917"/>
    <cellStyle name="Warning Text 2 6 9" xfId="20918"/>
    <cellStyle name="Warning Text 2 7" xfId="20919"/>
    <cellStyle name="Warning Text 2 7 10" xfId="20920"/>
    <cellStyle name="Warning Text 2 7 2" xfId="20921"/>
    <cellStyle name="Warning Text 2 7 2 10" xfId="20922"/>
    <cellStyle name="Warning Text 2 7 2 2" xfId="20923"/>
    <cellStyle name="Warning Text 2 7 2 3" xfId="20924"/>
    <cellStyle name="Warning Text 2 7 2 4" xfId="20925"/>
    <cellStyle name="Warning Text 2 7 2 5" xfId="20926"/>
    <cellStyle name="Warning Text 2 7 2 6" xfId="20927"/>
    <cellStyle name="Warning Text 2 7 2 7" xfId="20928"/>
    <cellStyle name="Warning Text 2 7 2 8" xfId="20929"/>
    <cellStyle name="Warning Text 2 7 2 9" xfId="20930"/>
    <cellStyle name="Warning Text 2 7 3" xfId="20931"/>
    <cellStyle name="Warning Text 2 7 4" xfId="20932"/>
    <cellStyle name="Warning Text 2 7 5" xfId="20933"/>
    <cellStyle name="Warning Text 2 7 6" xfId="20934"/>
    <cellStyle name="Warning Text 2 7 7" xfId="20935"/>
    <cellStyle name="Warning Text 2 7 8" xfId="20936"/>
    <cellStyle name="Warning Text 2 7 9" xfId="20937"/>
    <cellStyle name="Warning Text 2 8" xfId="20938"/>
    <cellStyle name="Warning Text 2 8 10" xfId="20939"/>
    <cellStyle name="Warning Text 2 8 2" xfId="20940"/>
    <cellStyle name="Warning Text 2 8 2 10" xfId="20941"/>
    <cellStyle name="Warning Text 2 8 2 2" xfId="20942"/>
    <cellStyle name="Warning Text 2 8 2 3" xfId="20943"/>
    <cellStyle name="Warning Text 2 8 2 4" xfId="20944"/>
    <cellStyle name="Warning Text 2 8 2 5" xfId="20945"/>
    <cellStyle name="Warning Text 2 8 2 6" xfId="20946"/>
    <cellStyle name="Warning Text 2 8 2 7" xfId="20947"/>
    <cellStyle name="Warning Text 2 8 2 8" xfId="20948"/>
    <cellStyle name="Warning Text 2 8 2 9" xfId="20949"/>
    <cellStyle name="Warning Text 2 8 3" xfId="20950"/>
    <cellStyle name="Warning Text 2 8 4" xfId="20951"/>
    <cellStyle name="Warning Text 2 8 5" xfId="20952"/>
    <cellStyle name="Warning Text 2 8 6" xfId="20953"/>
    <cellStyle name="Warning Text 2 8 7" xfId="20954"/>
    <cellStyle name="Warning Text 2 8 8" xfId="20955"/>
    <cellStyle name="Warning Text 2 8 9" xfId="20956"/>
    <cellStyle name="Warning Text 2 9" xfId="20957"/>
    <cellStyle name="Warning Text 2 9 10" xfId="20958"/>
    <cellStyle name="Warning Text 2 9 11" xfId="20959"/>
    <cellStyle name="Warning Text 2 9 2" xfId="20960"/>
    <cellStyle name="Warning Text 2 9 3" xfId="20961"/>
    <cellStyle name="Warning Text 2 9 4" xfId="20962"/>
    <cellStyle name="Warning Text 2 9 5" xfId="20963"/>
    <cellStyle name="Warning Text 2 9 6" xfId="20964"/>
    <cellStyle name="Warning Text 2 9 7" xfId="20965"/>
    <cellStyle name="Warning Text 2 9 8" xfId="20966"/>
    <cellStyle name="Warning Text 2 9 9" xfId="20967"/>
    <cellStyle name="Warning Text 20" xfId="20968"/>
    <cellStyle name="Warning Text 21" xfId="20969"/>
    <cellStyle name="Warning Text 3" xfId="20970"/>
    <cellStyle name="Warning Text 3 10" xfId="20971"/>
    <cellStyle name="Warning Text 3 11" xfId="20972"/>
    <cellStyle name="Warning Text 3 12" xfId="20973"/>
    <cellStyle name="Warning Text 3 13" xfId="20974"/>
    <cellStyle name="Warning Text 3 14" xfId="20975"/>
    <cellStyle name="Warning Text 3 15" xfId="20976"/>
    <cellStyle name="Warning Text 3 16" xfId="20977"/>
    <cellStyle name="Warning Text 3 17" xfId="20978"/>
    <cellStyle name="Warning Text 3 2" xfId="20979"/>
    <cellStyle name="Warning Text 3 2 2" xfId="20980"/>
    <cellStyle name="Warning Text 3 2 2 10" xfId="20981"/>
    <cellStyle name="Warning Text 3 2 2 2" xfId="20982"/>
    <cellStyle name="Warning Text 3 2 2 2 10" xfId="20983"/>
    <cellStyle name="Warning Text 3 2 2 2 2" xfId="20984"/>
    <cellStyle name="Warning Text 3 2 2 2 3" xfId="20985"/>
    <cellStyle name="Warning Text 3 2 2 2 4" xfId="20986"/>
    <cellStyle name="Warning Text 3 2 2 2 5" xfId="20987"/>
    <cellStyle name="Warning Text 3 2 2 2 6" xfId="20988"/>
    <cellStyle name="Warning Text 3 2 2 2 7" xfId="20989"/>
    <cellStyle name="Warning Text 3 2 2 2 8" xfId="20990"/>
    <cellStyle name="Warning Text 3 2 2 2 9" xfId="20991"/>
    <cellStyle name="Warning Text 3 2 2 3" xfId="20992"/>
    <cellStyle name="Warning Text 3 2 2 4" xfId="20993"/>
    <cellStyle name="Warning Text 3 2 2 5" xfId="20994"/>
    <cellStyle name="Warning Text 3 2 2 6" xfId="20995"/>
    <cellStyle name="Warning Text 3 2 2 7" xfId="20996"/>
    <cellStyle name="Warning Text 3 2 2 8" xfId="20997"/>
    <cellStyle name="Warning Text 3 2 2 9" xfId="20998"/>
    <cellStyle name="Warning Text 3 3" xfId="20999"/>
    <cellStyle name="Warning Text 3 3 10" xfId="21000"/>
    <cellStyle name="Warning Text 3 3 2" xfId="21001"/>
    <cellStyle name="Warning Text 3 3 2 10" xfId="21002"/>
    <cellStyle name="Warning Text 3 3 2 2" xfId="21003"/>
    <cellStyle name="Warning Text 3 3 2 3" xfId="21004"/>
    <cellStyle name="Warning Text 3 3 2 4" xfId="21005"/>
    <cellStyle name="Warning Text 3 3 2 5" xfId="21006"/>
    <cellStyle name="Warning Text 3 3 2 6" xfId="21007"/>
    <cellStyle name="Warning Text 3 3 2 7" xfId="21008"/>
    <cellStyle name="Warning Text 3 3 2 8" xfId="21009"/>
    <cellStyle name="Warning Text 3 3 2 9" xfId="21010"/>
    <cellStyle name="Warning Text 3 3 3" xfId="21011"/>
    <cellStyle name="Warning Text 3 3 4" xfId="21012"/>
    <cellStyle name="Warning Text 3 3 5" xfId="21013"/>
    <cellStyle name="Warning Text 3 3 6" xfId="21014"/>
    <cellStyle name="Warning Text 3 3 7" xfId="21015"/>
    <cellStyle name="Warning Text 3 3 8" xfId="21016"/>
    <cellStyle name="Warning Text 3 3 9" xfId="21017"/>
    <cellStyle name="Warning Text 3 4" xfId="21018"/>
    <cellStyle name="Warning Text 3 4 10" xfId="21019"/>
    <cellStyle name="Warning Text 3 4 2" xfId="21020"/>
    <cellStyle name="Warning Text 3 4 2 10" xfId="21021"/>
    <cellStyle name="Warning Text 3 4 2 2" xfId="21022"/>
    <cellStyle name="Warning Text 3 4 2 3" xfId="21023"/>
    <cellStyle name="Warning Text 3 4 2 4" xfId="21024"/>
    <cellStyle name="Warning Text 3 4 2 5" xfId="21025"/>
    <cellStyle name="Warning Text 3 4 2 6" xfId="21026"/>
    <cellStyle name="Warning Text 3 4 2 7" xfId="21027"/>
    <cellStyle name="Warning Text 3 4 2 8" xfId="21028"/>
    <cellStyle name="Warning Text 3 4 2 9" xfId="21029"/>
    <cellStyle name="Warning Text 3 4 3" xfId="21030"/>
    <cellStyle name="Warning Text 3 4 4" xfId="21031"/>
    <cellStyle name="Warning Text 3 4 5" xfId="21032"/>
    <cellStyle name="Warning Text 3 4 6" xfId="21033"/>
    <cellStyle name="Warning Text 3 4 7" xfId="21034"/>
    <cellStyle name="Warning Text 3 4 8" xfId="21035"/>
    <cellStyle name="Warning Text 3 4 9" xfId="21036"/>
    <cellStyle name="Warning Text 3 5" xfId="21037"/>
    <cellStyle name="Warning Text 3 5 10" xfId="21038"/>
    <cellStyle name="Warning Text 3 5 2" xfId="21039"/>
    <cellStyle name="Warning Text 3 5 2 10" xfId="21040"/>
    <cellStyle name="Warning Text 3 5 2 2" xfId="21041"/>
    <cellStyle name="Warning Text 3 5 2 3" xfId="21042"/>
    <cellStyle name="Warning Text 3 5 2 4" xfId="21043"/>
    <cellStyle name="Warning Text 3 5 2 5" xfId="21044"/>
    <cellStyle name="Warning Text 3 5 2 6" xfId="21045"/>
    <cellStyle name="Warning Text 3 5 2 7" xfId="21046"/>
    <cellStyle name="Warning Text 3 5 2 8" xfId="21047"/>
    <cellStyle name="Warning Text 3 5 2 9" xfId="21048"/>
    <cellStyle name="Warning Text 3 5 3" xfId="21049"/>
    <cellStyle name="Warning Text 3 5 4" xfId="21050"/>
    <cellStyle name="Warning Text 3 5 5" xfId="21051"/>
    <cellStyle name="Warning Text 3 5 6" xfId="21052"/>
    <cellStyle name="Warning Text 3 5 7" xfId="21053"/>
    <cellStyle name="Warning Text 3 5 8" xfId="21054"/>
    <cellStyle name="Warning Text 3 5 9" xfId="21055"/>
    <cellStyle name="Warning Text 3 6" xfId="21056"/>
    <cellStyle name="Warning Text 3 6 10" xfId="21057"/>
    <cellStyle name="Warning Text 3 6 2" xfId="21058"/>
    <cellStyle name="Warning Text 3 6 2 10" xfId="21059"/>
    <cellStyle name="Warning Text 3 6 2 2" xfId="21060"/>
    <cellStyle name="Warning Text 3 6 2 3" xfId="21061"/>
    <cellStyle name="Warning Text 3 6 2 4" xfId="21062"/>
    <cellStyle name="Warning Text 3 6 2 5" xfId="21063"/>
    <cellStyle name="Warning Text 3 6 2 6" xfId="21064"/>
    <cellStyle name="Warning Text 3 6 2 7" xfId="21065"/>
    <cellStyle name="Warning Text 3 6 2 8" xfId="21066"/>
    <cellStyle name="Warning Text 3 6 2 9" xfId="21067"/>
    <cellStyle name="Warning Text 3 6 3" xfId="21068"/>
    <cellStyle name="Warning Text 3 6 4" xfId="21069"/>
    <cellStyle name="Warning Text 3 6 5" xfId="21070"/>
    <cellStyle name="Warning Text 3 6 6" xfId="21071"/>
    <cellStyle name="Warning Text 3 6 7" xfId="21072"/>
    <cellStyle name="Warning Text 3 6 8" xfId="21073"/>
    <cellStyle name="Warning Text 3 6 9" xfId="21074"/>
    <cellStyle name="Warning Text 3 7" xfId="21075"/>
    <cellStyle name="Warning Text 3 7 10" xfId="21076"/>
    <cellStyle name="Warning Text 3 7 2" xfId="21077"/>
    <cellStyle name="Warning Text 3 7 2 10" xfId="21078"/>
    <cellStyle name="Warning Text 3 7 2 2" xfId="21079"/>
    <cellStyle name="Warning Text 3 7 2 3" xfId="21080"/>
    <cellStyle name="Warning Text 3 7 2 4" xfId="21081"/>
    <cellStyle name="Warning Text 3 7 2 5" xfId="21082"/>
    <cellStyle name="Warning Text 3 7 2 6" xfId="21083"/>
    <cellStyle name="Warning Text 3 7 2 7" xfId="21084"/>
    <cellStyle name="Warning Text 3 7 2 8" xfId="21085"/>
    <cellStyle name="Warning Text 3 7 2 9" xfId="21086"/>
    <cellStyle name="Warning Text 3 7 3" xfId="21087"/>
    <cellStyle name="Warning Text 3 7 4" xfId="21088"/>
    <cellStyle name="Warning Text 3 7 5" xfId="21089"/>
    <cellStyle name="Warning Text 3 7 6" xfId="21090"/>
    <cellStyle name="Warning Text 3 7 7" xfId="21091"/>
    <cellStyle name="Warning Text 3 7 8" xfId="21092"/>
    <cellStyle name="Warning Text 3 7 9" xfId="21093"/>
    <cellStyle name="Warning Text 3 8" xfId="21094"/>
    <cellStyle name="Warning Text 3 8 10" xfId="21095"/>
    <cellStyle name="Warning Text 3 8 2" xfId="21096"/>
    <cellStyle name="Warning Text 3 8 2 10" xfId="21097"/>
    <cellStyle name="Warning Text 3 8 2 2" xfId="21098"/>
    <cellStyle name="Warning Text 3 8 2 3" xfId="21099"/>
    <cellStyle name="Warning Text 3 8 2 4" xfId="21100"/>
    <cellStyle name="Warning Text 3 8 2 5" xfId="21101"/>
    <cellStyle name="Warning Text 3 8 2 6" xfId="21102"/>
    <cellStyle name="Warning Text 3 8 2 7" xfId="21103"/>
    <cellStyle name="Warning Text 3 8 2 8" xfId="21104"/>
    <cellStyle name="Warning Text 3 8 2 9" xfId="21105"/>
    <cellStyle name="Warning Text 3 8 3" xfId="21106"/>
    <cellStyle name="Warning Text 3 8 4" xfId="21107"/>
    <cellStyle name="Warning Text 3 8 5" xfId="21108"/>
    <cellStyle name="Warning Text 3 8 6" xfId="21109"/>
    <cellStyle name="Warning Text 3 8 7" xfId="21110"/>
    <cellStyle name="Warning Text 3 8 8" xfId="21111"/>
    <cellStyle name="Warning Text 3 8 9" xfId="21112"/>
    <cellStyle name="Warning Text 3 9" xfId="21113"/>
    <cellStyle name="Warning Text 3 9 10" xfId="21114"/>
    <cellStyle name="Warning Text 3 9 2" xfId="21115"/>
    <cellStyle name="Warning Text 3 9 3" xfId="21116"/>
    <cellStyle name="Warning Text 3 9 4" xfId="21117"/>
    <cellStyle name="Warning Text 3 9 5" xfId="21118"/>
    <cellStyle name="Warning Text 3 9 6" xfId="21119"/>
    <cellStyle name="Warning Text 3 9 7" xfId="21120"/>
    <cellStyle name="Warning Text 3 9 8" xfId="21121"/>
    <cellStyle name="Warning Text 3 9 9" xfId="21122"/>
    <cellStyle name="Warning Text 4" xfId="21123"/>
    <cellStyle name="Warning Text 4 10" xfId="21124"/>
    <cellStyle name="Warning Text 4 2" xfId="21125"/>
    <cellStyle name="Warning Text 4 2 10" xfId="21126"/>
    <cellStyle name="Warning Text 4 2 2" xfId="21127"/>
    <cellStyle name="Warning Text 4 2 3" xfId="21128"/>
    <cellStyle name="Warning Text 4 2 4" xfId="21129"/>
    <cellStyle name="Warning Text 4 2 5" xfId="21130"/>
    <cellStyle name="Warning Text 4 2 6" xfId="21131"/>
    <cellStyle name="Warning Text 4 2 7" xfId="21132"/>
    <cellStyle name="Warning Text 4 2 8" xfId="21133"/>
    <cellStyle name="Warning Text 4 2 9" xfId="21134"/>
    <cellStyle name="Warning Text 4 3" xfId="21135"/>
    <cellStyle name="Warning Text 4 4" xfId="21136"/>
    <cellStyle name="Warning Text 4 5" xfId="21137"/>
    <cellStyle name="Warning Text 4 6" xfId="21138"/>
    <cellStyle name="Warning Text 4 7" xfId="21139"/>
    <cellStyle name="Warning Text 4 8" xfId="21140"/>
    <cellStyle name="Warning Text 4 9" xfId="21141"/>
    <cellStyle name="Warning Text 5" xfId="21142"/>
    <cellStyle name="Warning Text 5 10" xfId="21143"/>
    <cellStyle name="Warning Text 5 11" xfId="21144"/>
    <cellStyle name="Warning Text 5 2" xfId="21145"/>
    <cellStyle name="Warning Text 5 3" xfId="21146"/>
    <cellStyle name="Warning Text 5 3 10" xfId="21147"/>
    <cellStyle name="Warning Text 5 3 2" xfId="21148"/>
    <cellStyle name="Warning Text 5 3 3" xfId="21149"/>
    <cellStyle name="Warning Text 5 3 4" xfId="21150"/>
    <cellStyle name="Warning Text 5 3 5" xfId="21151"/>
    <cellStyle name="Warning Text 5 3 6" xfId="21152"/>
    <cellStyle name="Warning Text 5 3 7" xfId="21153"/>
    <cellStyle name="Warning Text 5 3 8" xfId="21154"/>
    <cellStyle name="Warning Text 5 3 9" xfId="21155"/>
    <cellStyle name="Warning Text 5 4" xfId="21156"/>
    <cellStyle name="Warning Text 5 5" xfId="21157"/>
    <cellStyle name="Warning Text 5 6" xfId="21158"/>
    <cellStyle name="Warning Text 5 7" xfId="21159"/>
    <cellStyle name="Warning Text 5 8" xfId="21160"/>
    <cellStyle name="Warning Text 5 9" xfId="21161"/>
    <cellStyle name="Warning Text 6" xfId="21162"/>
    <cellStyle name="Warning Text 7" xfId="21163"/>
    <cellStyle name="Warning Text 8" xfId="21164"/>
    <cellStyle name="Warning Text 9" xfId="21165"/>
    <cellStyle name="WinCalendar_BlankDates_16" xfId="36135"/>
    <cellStyle name="WIP" xfId="36136"/>
    <cellStyle name="WIP 2" xfId="36137"/>
    <cellStyle name="WIP 2 2" xfId="36138"/>
    <cellStyle name="WIP 2 2 2" xfId="36139"/>
    <cellStyle name="WIP 2 2 2 2" xfId="36140"/>
    <cellStyle name="WIP 2 2 3" xfId="36141"/>
    <cellStyle name="WIP 2 3" xfId="36142"/>
    <cellStyle name="WIP 2 3 2" xfId="36143"/>
    <cellStyle name="WIP 2 4" xfId="36144"/>
    <cellStyle name="WIP 3" xfId="36145"/>
    <cellStyle name="WIP 3 2" xfId="36146"/>
    <cellStyle name="WIP 3 2 2" xfId="36147"/>
    <cellStyle name="WIP 3 3" xfId="36148"/>
    <cellStyle name="WIP 4" xfId="36149"/>
    <cellStyle name="WIP 4 2" xfId="36150"/>
    <cellStyle name="WIP 5" xfId="36151"/>
    <cellStyle name="Year_Ending" xfId="21166"/>
    <cellStyle name="Тысячи [0]_27.02 скоррект. " xfId="36152"/>
    <cellStyle name="Тысячи_27.02 скоррект. " xfId="36153"/>
    <cellStyle name="ﾄﾞｸｶ [0]_ｰ豼ｵﾃﾟﾁ " xfId="36154"/>
    <cellStyle name="ﾄﾞｸｶ_ｰ豼ｵﾃﾟﾁ " xfId="36155"/>
    <cellStyle name="ﾅ・ｭ [0]_ｰ豼ｵﾃﾟﾁ " xfId="36156"/>
    <cellStyle name="ﾅ・ｭ_ｰ豼ｵﾃﾟﾁ " xfId="36157"/>
    <cellStyle name="콤마 [0]_ 2팀층별 " xfId="36158"/>
    <cellStyle name="콤마_ 2팀층별 " xfId="36159"/>
    <cellStyle name="표준_0N-HANDLING " xfId="361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66FF66"/>
      <color rgb="FFFFFF66"/>
      <color rgb="FF0000FF"/>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1033991</xdr:colOff>
      <xdr:row>0</xdr:row>
      <xdr:rowOff>88900</xdr:rowOff>
    </xdr:from>
    <xdr:to>
      <xdr:col>6</xdr:col>
      <xdr:colOff>1110190</xdr:colOff>
      <xdr:row>4</xdr:row>
      <xdr:rowOff>88900</xdr:rowOff>
    </xdr:to>
    <xdr:pic>
      <xdr:nvPicPr>
        <xdr:cNvPr id="32770" name="Picture 2" descr="item"/>
        <xdr:cNvPicPr>
          <a:picLocks noChangeAspect="1" noChangeArrowheads="1"/>
        </xdr:cNvPicPr>
      </xdr:nvPicPr>
      <xdr:blipFill>
        <a:blip xmlns:r="http://schemas.openxmlformats.org/officeDocument/2006/relationships" r:embed="rId1" cstate="print"/>
        <a:srcRect/>
        <a:stretch>
          <a:fillRect/>
        </a:stretch>
      </xdr:blipFill>
      <xdr:spPr bwMode="auto">
        <a:xfrm>
          <a:off x="8579908" y="88900"/>
          <a:ext cx="1261533" cy="7408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952500</xdr:colOff>
          <xdr:row>4</xdr:row>
          <xdr:rowOff>114300</xdr:rowOff>
        </xdr:from>
        <xdr:to>
          <xdr:col>8</xdr:col>
          <xdr:colOff>0</xdr:colOff>
          <xdr:row>6</xdr:row>
          <xdr:rowOff>69850</xdr:rowOff>
        </xdr:to>
        <xdr:sp macro="" textlink="">
          <xdr:nvSpPr>
            <xdr:cNvPr id="32769" name="Button 1" hidden="1">
              <a:extLst>
                <a:ext uri="{63B3BB69-23CF-44E3-9099-C40C66FF867C}">
                  <a14:compatExt spid="_x0000_s3276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1011769</xdr:colOff>
      <xdr:row>0</xdr:row>
      <xdr:rowOff>94192</xdr:rowOff>
    </xdr:from>
    <xdr:to>
      <xdr:col>8</xdr:col>
      <xdr:colOff>1078443</xdr:colOff>
      <xdr:row>4</xdr:row>
      <xdr:rowOff>94192</xdr:rowOff>
    </xdr:to>
    <xdr:pic>
      <xdr:nvPicPr>
        <xdr:cNvPr id="35856"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9986436" y="94192"/>
          <a:ext cx="1252007" cy="74083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984250</xdr:colOff>
          <xdr:row>4</xdr:row>
          <xdr:rowOff>190500</xdr:rowOff>
        </xdr:from>
        <xdr:to>
          <xdr:col>9</xdr:col>
          <xdr:colOff>12700</xdr:colOff>
          <xdr:row>6</xdr:row>
          <xdr:rowOff>146050</xdr:rowOff>
        </xdr:to>
        <xdr:sp macro="" textlink="">
          <xdr:nvSpPr>
            <xdr:cNvPr id="35842" name="Button 2" hidden="1">
              <a:extLst>
                <a:ext uri="{63B3BB69-23CF-44E3-9099-C40C66FF867C}">
                  <a14:compatExt spid="_x0000_s3584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1000125</xdr:colOff>
      <xdr:row>0</xdr:row>
      <xdr:rowOff>95250</xdr:rowOff>
    </xdr:from>
    <xdr:to>
      <xdr:col>12</xdr:col>
      <xdr:colOff>1076325</xdr:colOff>
      <xdr:row>4</xdr:row>
      <xdr:rowOff>57150</xdr:rowOff>
    </xdr:to>
    <xdr:pic>
      <xdr:nvPicPr>
        <xdr:cNvPr id="37891"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10601325" y="95250"/>
          <a:ext cx="125730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11</xdr:col>
          <xdr:colOff>990600</xdr:colOff>
          <xdr:row>4</xdr:row>
          <xdr:rowOff>152400</xdr:rowOff>
        </xdr:from>
        <xdr:to>
          <xdr:col>12</xdr:col>
          <xdr:colOff>1079500</xdr:colOff>
          <xdr:row>6</xdr:row>
          <xdr:rowOff>88900</xdr:rowOff>
        </xdr:to>
        <xdr:sp macro="" textlink="">
          <xdr:nvSpPr>
            <xdr:cNvPr id="37890" name="Button 2" hidden="1">
              <a:extLst>
                <a:ext uri="{63B3BB69-23CF-44E3-9099-C40C66FF867C}">
                  <a14:compatExt spid="_x0000_s3789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0</xdr:row>
      <xdr:rowOff>123825</xdr:rowOff>
    </xdr:from>
    <xdr:to>
      <xdr:col>7</xdr:col>
      <xdr:colOff>1047751</xdr:colOff>
      <xdr:row>4</xdr:row>
      <xdr:rowOff>171450</xdr:rowOff>
    </xdr:to>
    <xdr:pic>
      <xdr:nvPicPr>
        <xdr:cNvPr id="39939"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8886825" y="123825"/>
          <a:ext cx="125730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946150</xdr:colOff>
          <xdr:row>5</xdr:row>
          <xdr:rowOff>38100</xdr:rowOff>
        </xdr:from>
        <xdr:to>
          <xdr:col>7</xdr:col>
          <xdr:colOff>1028700</xdr:colOff>
          <xdr:row>7</xdr:row>
          <xdr:rowOff>12700</xdr:rowOff>
        </xdr:to>
        <xdr:sp macro="" textlink="">
          <xdr:nvSpPr>
            <xdr:cNvPr id="39938" name="Button 2" hidden="1">
              <a:extLst>
                <a:ext uri="{63B3BB69-23CF-44E3-9099-C40C66FF867C}">
                  <a14:compatExt spid="_x0000_s3993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1000125</xdr:colOff>
      <xdr:row>0</xdr:row>
      <xdr:rowOff>104775</xdr:rowOff>
    </xdr:from>
    <xdr:to>
      <xdr:col>7</xdr:col>
      <xdr:colOff>571500</xdr:colOff>
      <xdr:row>4</xdr:row>
      <xdr:rowOff>142875</xdr:rowOff>
    </xdr:to>
    <xdr:pic>
      <xdr:nvPicPr>
        <xdr:cNvPr id="40963"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9077325" y="104775"/>
          <a:ext cx="125730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984250</xdr:colOff>
          <xdr:row>4</xdr:row>
          <xdr:rowOff>133350</xdr:rowOff>
        </xdr:from>
        <xdr:to>
          <xdr:col>7</xdr:col>
          <xdr:colOff>1066800</xdr:colOff>
          <xdr:row>6</xdr:row>
          <xdr:rowOff>38100</xdr:rowOff>
        </xdr:to>
        <xdr:sp macro="" textlink="">
          <xdr:nvSpPr>
            <xdr:cNvPr id="40962" name="Button 2" hidden="1">
              <a:extLst>
                <a:ext uri="{63B3BB69-23CF-44E3-9099-C40C66FF867C}">
                  <a14:compatExt spid="_x0000_s4096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1094014</xdr:colOff>
      <xdr:row>0</xdr:row>
      <xdr:rowOff>76200</xdr:rowOff>
    </xdr:from>
    <xdr:to>
      <xdr:col>5</xdr:col>
      <xdr:colOff>0</xdr:colOff>
      <xdr:row>2</xdr:row>
      <xdr:rowOff>114300</xdr:rowOff>
    </xdr:to>
    <xdr:pic>
      <xdr:nvPicPr>
        <xdr:cNvPr id="41987"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5706835" y="76200"/>
          <a:ext cx="1261383" cy="7456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1104900</xdr:colOff>
          <xdr:row>2</xdr:row>
          <xdr:rowOff>209550</xdr:rowOff>
        </xdr:from>
        <xdr:to>
          <xdr:col>5</xdr:col>
          <xdr:colOff>0</xdr:colOff>
          <xdr:row>4</xdr:row>
          <xdr:rowOff>127000</xdr:rowOff>
        </xdr:to>
        <xdr:sp macro="" textlink="">
          <xdr:nvSpPr>
            <xdr:cNvPr id="41986" name="Button 2" hidden="1">
              <a:extLst>
                <a:ext uri="{63B3BB69-23CF-44E3-9099-C40C66FF867C}">
                  <a14:compatExt spid="_x0000_s4198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333375</xdr:colOff>
      <xdr:row>0</xdr:row>
      <xdr:rowOff>114300</xdr:rowOff>
    </xdr:from>
    <xdr:to>
      <xdr:col>3</xdr:col>
      <xdr:colOff>9525</xdr:colOff>
      <xdr:row>4</xdr:row>
      <xdr:rowOff>66675</xdr:rowOff>
    </xdr:to>
    <xdr:pic>
      <xdr:nvPicPr>
        <xdr:cNvPr id="2"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5191125" y="114300"/>
          <a:ext cx="1257300" cy="742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1104900</xdr:colOff>
      <xdr:row>0</xdr:row>
      <xdr:rowOff>0</xdr:rowOff>
    </xdr:from>
    <xdr:to>
      <xdr:col>6</xdr:col>
      <xdr:colOff>476251</xdr:colOff>
      <xdr:row>3</xdr:row>
      <xdr:rowOff>6350</xdr:rowOff>
    </xdr:to>
    <xdr:pic>
      <xdr:nvPicPr>
        <xdr:cNvPr id="2"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10744200" y="0"/>
          <a:ext cx="12573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1019175</xdr:colOff>
      <xdr:row>0</xdr:row>
      <xdr:rowOff>85725</xdr:rowOff>
    </xdr:from>
    <xdr:to>
      <xdr:col>7</xdr:col>
      <xdr:colOff>1152525</xdr:colOff>
      <xdr:row>4</xdr:row>
      <xdr:rowOff>133350</xdr:rowOff>
    </xdr:to>
    <xdr:pic>
      <xdr:nvPicPr>
        <xdr:cNvPr id="107525" name="Picture 1" descr="item"/>
        <xdr:cNvPicPr>
          <a:picLocks noChangeAspect="1" noChangeArrowheads="1"/>
        </xdr:cNvPicPr>
      </xdr:nvPicPr>
      <xdr:blipFill>
        <a:blip xmlns:r="http://schemas.openxmlformats.org/officeDocument/2006/relationships" r:embed="rId1" cstate="print"/>
        <a:srcRect/>
        <a:stretch>
          <a:fillRect/>
        </a:stretch>
      </xdr:blipFill>
      <xdr:spPr bwMode="auto">
        <a:xfrm>
          <a:off x="8172450" y="85725"/>
          <a:ext cx="1314450" cy="742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1022350</xdr:colOff>
          <xdr:row>4</xdr:row>
          <xdr:rowOff>190500</xdr:rowOff>
        </xdr:from>
        <xdr:to>
          <xdr:col>7</xdr:col>
          <xdr:colOff>1104900</xdr:colOff>
          <xdr:row>6</xdr:row>
          <xdr:rowOff>127000</xdr:rowOff>
        </xdr:to>
        <xdr:sp macro="" textlink="">
          <xdr:nvSpPr>
            <xdr:cNvPr id="107522" name="Button 2" hidden="1">
              <a:extLst>
                <a:ext uri="{63B3BB69-23CF-44E3-9099-C40C66FF867C}">
                  <a14:compatExt spid="_x0000_s10752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862693</xdr:colOff>
      <xdr:row>0</xdr:row>
      <xdr:rowOff>72118</xdr:rowOff>
    </xdr:from>
    <xdr:to>
      <xdr:col>4</xdr:col>
      <xdr:colOff>2122715</xdr:colOff>
      <xdr:row>4</xdr:row>
      <xdr:rowOff>119743</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4264" y="72118"/>
          <a:ext cx="1260022" cy="741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517072</xdr:colOff>
      <xdr:row>68</xdr:row>
      <xdr:rowOff>149678</xdr:rowOff>
    </xdr:from>
    <xdr:ext cx="184731" cy="264560"/>
    <xdr:sp macro="" textlink="">
      <xdr:nvSpPr>
        <xdr:cNvPr id="3" name="TextBox 2"/>
        <xdr:cNvSpPr txBox="1"/>
      </xdr:nvSpPr>
      <xdr:spPr>
        <a:xfrm>
          <a:off x="10368643" y="15280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4</xdr:col>
      <xdr:colOff>1028700</xdr:colOff>
      <xdr:row>0</xdr:row>
      <xdr:rowOff>76200</xdr:rowOff>
    </xdr:from>
    <xdr:to>
      <xdr:col>5</xdr:col>
      <xdr:colOff>1104901</xdr:colOff>
      <xdr:row>3</xdr:row>
      <xdr:rowOff>0</xdr:rowOff>
    </xdr:to>
    <xdr:pic>
      <xdr:nvPicPr>
        <xdr:cNvPr id="45090" name="Picture 3"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696075" y="76200"/>
          <a:ext cx="1257300" cy="457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1022350</xdr:colOff>
          <xdr:row>5</xdr:row>
          <xdr:rowOff>0</xdr:rowOff>
        </xdr:from>
        <xdr:to>
          <xdr:col>5</xdr:col>
          <xdr:colOff>1098550</xdr:colOff>
          <xdr:row>6</xdr:row>
          <xdr:rowOff>146050</xdr:rowOff>
        </xdr:to>
        <xdr:sp macro="" textlink="">
          <xdr:nvSpPr>
            <xdr:cNvPr id="45060" name="Button 4" hidden="1">
              <a:extLst>
                <a:ext uri="{63B3BB69-23CF-44E3-9099-C40C66FF867C}">
                  <a14:compatExt spid="_x0000_s4506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12700</xdr:colOff>
          <xdr:row>8</xdr:row>
          <xdr:rowOff>38100</xdr:rowOff>
        </xdr:from>
        <xdr:to>
          <xdr:col>13</xdr:col>
          <xdr:colOff>190500</xdr:colOff>
          <xdr:row>8</xdr:row>
          <xdr:rowOff>38100</xdr:rowOff>
        </xdr:to>
        <xdr:sp macro="" textlink="">
          <xdr:nvSpPr>
            <xdr:cNvPr id="691202" name="Button 2" hidden="1">
              <a:extLst>
                <a:ext uri="{63B3BB69-23CF-44E3-9099-C40C66FF867C}">
                  <a14:compatExt spid="_x0000_s69120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12700</xdr:colOff>
          <xdr:row>8</xdr:row>
          <xdr:rowOff>38100</xdr:rowOff>
        </xdr:from>
        <xdr:to>
          <xdr:col>13</xdr:col>
          <xdr:colOff>190500</xdr:colOff>
          <xdr:row>8</xdr:row>
          <xdr:rowOff>38100</xdr:rowOff>
        </xdr:to>
        <xdr:sp macro="" textlink="">
          <xdr:nvSpPr>
            <xdr:cNvPr id="691203" name="Button 3" hidden="1">
              <a:extLst>
                <a:ext uri="{63B3BB69-23CF-44E3-9099-C40C66FF867C}">
                  <a14:compatExt spid="_x0000_s6912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oneCellAnchor>
    <xdr:from>
      <xdr:col>13</xdr:col>
      <xdr:colOff>266699</xdr:colOff>
      <xdr:row>99</xdr:row>
      <xdr:rowOff>22225</xdr:rowOff>
    </xdr:from>
    <xdr:ext cx="1269310" cy="748058"/>
    <xdr:pic>
      <xdr:nvPicPr>
        <xdr:cNvPr id="7" name="Picture 6"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438" y="9505812"/>
          <a:ext cx="1269310" cy="748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133350</xdr:colOff>
      <xdr:row>0</xdr:row>
      <xdr:rowOff>38100</xdr:rowOff>
    </xdr:from>
    <xdr:to>
      <xdr:col>11</xdr:col>
      <xdr:colOff>387352</xdr:colOff>
      <xdr:row>4</xdr:row>
      <xdr:rowOff>142875</xdr:rowOff>
    </xdr:to>
    <xdr:pic>
      <xdr:nvPicPr>
        <xdr:cNvPr id="8" name="Picture 7"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44675" y="38100"/>
          <a:ext cx="1235076"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0</xdr:colOff>
          <xdr:row>3</xdr:row>
          <xdr:rowOff>127000</xdr:rowOff>
        </xdr:from>
        <xdr:to>
          <xdr:col>10</xdr:col>
          <xdr:colOff>184150</xdr:colOff>
          <xdr:row>4</xdr:row>
          <xdr:rowOff>133350</xdr:rowOff>
        </xdr:to>
        <xdr:sp macro="" textlink="">
          <xdr:nvSpPr>
            <xdr:cNvPr id="691204" name="Button 4" hidden="1">
              <a:extLst>
                <a:ext uri="{63B3BB69-23CF-44E3-9099-C40C66FF867C}">
                  <a14:compatExt spid="_x0000_s69120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xdr:row>
          <xdr:rowOff>31750</xdr:rowOff>
        </xdr:from>
        <xdr:to>
          <xdr:col>10</xdr:col>
          <xdr:colOff>184150</xdr:colOff>
          <xdr:row>6</xdr:row>
          <xdr:rowOff>50800</xdr:rowOff>
        </xdr:to>
        <xdr:sp macro="" textlink="">
          <xdr:nvSpPr>
            <xdr:cNvPr id="691205" name="Button 5" hidden="1">
              <a:extLst>
                <a:ext uri="{63B3BB69-23CF-44E3-9099-C40C66FF867C}">
                  <a14:compatExt spid="_x0000_s69120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xdr:row>
          <xdr:rowOff>88900</xdr:rowOff>
        </xdr:from>
        <xdr:to>
          <xdr:col>10</xdr:col>
          <xdr:colOff>184150</xdr:colOff>
          <xdr:row>7</xdr:row>
          <xdr:rowOff>146050</xdr:rowOff>
        </xdr:to>
        <xdr:sp macro="" textlink="">
          <xdr:nvSpPr>
            <xdr:cNvPr id="691206" name="Button 6" hidden="1">
              <a:extLst>
                <a:ext uri="{63B3BB69-23CF-44E3-9099-C40C66FF867C}">
                  <a14:compatExt spid="_x0000_s69120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3257550</xdr:colOff>
      <xdr:row>0</xdr:row>
      <xdr:rowOff>19050</xdr:rowOff>
    </xdr:from>
    <xdr:to>
      <xdr:col>3</xdr:col>
      <xdr:colOff>3175</xdr:colOff>
      <xdr:row>3</xdr:row>
      <xdr:rowOff>174625</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1575" y="19050"/>
          <a:ext cx="1270000" cy="73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476250</xdr:colOff>
      <xdr:row>0</xdr:row>
      <xdr:rowOff>28575</xdr:rowOff>
    </xdr:from>
    <xdr:to>
      <xdr:col>16</xdr:col>
      <xdr:colOff>0</xdr:colOff>
      <xdr:row>3</xdr:row>
      <xdr:rowOff>117475</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28575"/>
          <a:ext cx="1270000"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Symphony\08_Data_Conv\_Projects%20Conversion\03_Data_Packs\As_Sent\SymphonyProjectDataConversionTableTemplate21Nov12_(WOMT%20filled%20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nagement%20Accounting%20&amp;%20Systems\Financial%20Planning\7.%20Regulatory%20Accounts\2010\corrected%20RFM%20Calcs%2009-14%20RFM%20(Act%2008-09%2009-10%20Capital%20Budget%201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85616\Local%20Settings\Temporary%20Internet%20Files\Content.Outlook\2UTOJYN8\GE%20APA\D\documents%20and%20settings\p86326\Desktop\Compatible%20Units%20Amended%20to%20include%20CM%20IEDs%202nd%20Sept%202011%20-%20Robert%20LiTG%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finsvr1\Finance\Reports%20EOP\Accruals\ACCRUA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85719\Local%20Settings\Temporary%20Internet%20Files\Content.Outlook\2Y0FJUIX\Std%20Labour%20Cost%20Categories%20and%20Resource%20types%20-by%20EMPLOYEE%20at%2031st%20July%20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AA\THOMMOS%20MEETING\Data\ACCC\Network%20Asset%20Replacement\Substations\6%20oct%2004%20Working%20Substations%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ata\ACCC\Network%20Asset%20Replacement\Substations\6%20oct%2004%20Working%20Substations%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AA\THOMMOS%20MEETING\Data\ACCC\TG%20Capital%20Works%20Budget\August%20Rev00%20Project%20List%20-%20incl%20PDR%20Dates%20rev05%20-%20High%20lev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AA\THOMMOS%20MEETING\Data\ACCC\Chris%20Discussion\FoRward%20CAPEX%20Rev%2003-p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ransfp01\groups\PROJECTS\5%20Year%20Plan\Budget\CAPEX%20Business%20Plan%20Submission%2006-07%20-%20Rev%2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nts%20and%20settings\P86387\Application%20Data\Microsoft\Excel\Oracle%20Project%20Details%20-%20WI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AA\THOMMOS%20MEETING\Data\ACCC\Forward%20CAPEX\Pro%20Forma%20Rev%2004%20PT%206_10_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A\THOMMOS%20MEETING\Documents%20and%20Settings\P69258\Local%20Settings\Temporary%20Internet%20Files\OLK5D\Substations%20Budget%2017%20Au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orporate%20Finance\REPORTING%20AND%20ANALYSIS\Other%20Analysis\Gavin\Forecast%20Analysis\Budget%20%20Forecast%20Analysis%20-%20Source%20Dat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O_Share\Documents%20and%20Settings\p85817\Local%20Settings\Temporary%20Internet%20Files\OLKBE\CASH05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Commercial\Chart%20of%20Accounts%20Review\Project%20Folder%20GE\COA%20Review\Chart%20of%20Accounts\Combined%20COA%20Analysis%20Subsequest%20to%20Reset%2001.09.10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WBS Codes list"/>
      <sheetName val="Reference Sheets Index"/>
      <sheetName val="01 - WorkGroups (draft)"/>
      <sheetName val="02a - AccCode &amp; WOMT"/>
      <sheetName val="02b - Summary of Cost Centres"/>
      <sheetName val="03 - J1"/>
      <sheetName val="04 - J2"/>
      <sheetName val="05 - J3"/>
      <sheetName val="06 - J4"/>
      <sheetName val="07a - J5"/>
      <sheetName val="07b - J4-J5 Codes "/>
      <sheetName val="08 - Header flag"/>
      <sheetName val="09 - Project Phase"/>
      <sheetName val="10 - AER Year"/>
      <sheetName val="11a - WO Type - Maint Type"/>
      <sheetName val="11b"/>
      <sheetName val="11c"/>
      <sheetName val="13 - milestone code"/>
      <sheetName val="14 - milestone report flag"/>
      <sheetName val="15"/>
      <sheetName val="16 - Option Type"/>
      <sheetName val="17a - Resource Class"/>
      <sheetName val="17b - Resource Types"/>
      <sheetName val="18"/>
      <sheetName val="19 - UOM"/>
      <sheetName val="20 - Equipment Type"/>
    </sheetNames>
    <sheetDataSet>
      <sheetData sheetId="0"/>
      <sheetData sheetId="1"/>
      <sheetData sheetId="2"/>
      <sheetData sheetId="3">
        <row r="2">
          <cell r="G2" t="str">
            <v xml:space="preserve">CDPD   </v>
          </cell>
        </row>
        <row r="3">
          <cell r="G3" t="str">
            <v>CPDADMW</v>
          </cell>
        </row>
        <row r="4">
          <cell r="G4" t="str">
            <v xml:space="preserve">CPDB&amp;A </v>
          </cell>
        </row>
        <row r="5">
          <cell r="G5" t="str">
            <v>CPDDCPN</v>
          </cell>
        </row>
        <row r="6">
          <cell r="G6" t="str">
            <v>CPDDSCO</v>
          </cell>
        </row>
        <row r="7">
          <cell r="G7" t="str">
            <v>CPDDSCS</v>
          </cell>
        </row>
        <row r="8">
          <cell r="G8" t="str">
            <v>CPDDSHV</v>
          </cell>
        </row>
        <row r="9">
          <cell r="G9" t="str">
            <v>CPDDSPR</v>
          </cell>
        </row>
        <row r="10">
          <cell r="G10" t="str">
            <v>CPDDSTE</v>
          </cell>
        </row>
        <row r="11">
          <cell r="G11" t="str">
            <v>CPDE&amp;SS</v>
          </cell>
        </row>
        <row r="12">
          <cell r="G12" t="str">
            <v xml:space="preserve">CPDPD  </v>
          </cell>
        </row>
        <row r="13">
          <cell r="G13" t="str">
            <v xml:space="preserve">CPDPDN </v>
          </cell>
        </row>
        <row r="14">
          <cell r="G14" t="str">
            <v xml:space="preserve">CPDPDW </v>
          </cell>
        </row>
        <row r="15">
          <cell r="G15" t="str">
            <v xml:space="preserve">CPDPSP </v>
          </cell>
        </row>
        <row r="16">
          <cell r="G16" t="str">
            <v>CPDPSPW</v>
          </cell>
        </row>
        <row r="17">
          <cell r="G17" t="str">
            <v xml:space="preserve">LIS    </v>
          </cell>
        </row>
        <row r="18">
          <cell r="G18" t="str">
            <v xml:space="preserve">NDRABS </v>
          </cell>
        </row>
        <row r="19">
          <cell r="G19" t="str">
            <v xml:space="preserve">NDRACR </v>
          </cell>
        </row>
        <row r="20">
          <cell r="G20" t="str">
            <v xml:space="preserve">NDRANP </v>
          </cell>
        </row>
        <row r="21">
          <cell r="G21" t="str">
            <v xml:space="preserve">NDRARA </v>
          </cell>
        </row>
        <row r="22">
          <cell r="G22" t="str">
            <v xml:space="preserve">NDRARR </v>
          </cell>
        </row>
        <row r="23">
          <cell r="G23" t="str">
            <v>NDRARTA</v>
          </cell>
        </row>
        <row r="24">
          <cell r="G24" t="str">
            <v xml:space="preserve">NDRASP </v>
          </cell>
        </row>
        <row r="25">
          <cell r="G25" t="str">
            <v>NDRASPA</v>
          </cell>
        </row>
        <row r="26">
          <cell r="G26" t="str">
            <v xml:space="preserve">NDRATP </v>
          </cell>
        </row>
        <row r="27">
          <cell r="G27" t="str">
            <v xml:space="preserve">NPDBS  </v>
          </cell>
        </row>
        <row r="28">
          <cell r="G28" t="str">
            <v xml:space="preserve">NPDNP  </v>
          </cell>
        </row>
        <row r="29">
          <cell r="G29" t="str">
            <v xml:space="preserve">NPDPC  </v>
          </cell>
        </row>
        <row r="30">
          <cell r="G30" t="str">
            <v xml:space="preserve">NPDPS  </v>
          </cell>
        </row>
        <row r="31">
          <cell r="G31" t="str">
            <v xml:space="preserve">NPDPSP </v>
          </cell>
        </row>
        <row r="32">
          <cell r="G32" t="str">
            <v xml:space="preserve">NPDSPA </v>
          </cell>
        </row>
        <row r="33">
          <cell r="G33" t="str">
            <v xml:space="preserve">NPDSS  </v>
          </cell>
        </row>
        <row r="34">
          <cell r="G34" t="str">
            <v xml:space="preserve">NPOAS  </v>
          </cell>
        </row>
        <row r="35">
          <cell r="G35" t="str">
            <v xml:space="preserve">NPPAP  </v>
          </cell>
        </row>
        <row r="36">
          <cell r="G36" t="str">
            <v xml:space="preserve">NPPPMO </v>
          </cell>
        </row>
        <row r="37">
          <cell r="G37" t="str">
            <v>CPDCMBM</v>
          </cell>
        </row>
        <row r="38">
          <cell r="G38" t="str">
            <v>CPDCMBS</v>
          </cell>
        </row>
        <row r="39">
          <cell r="G39" t="str">
            <v>CPDCMPS</v>
          </cell>
        </row>
        <row r="40">
          <cell r="G40" t="str">
            <v>CPDDSCA</v>
          </cell>
        </row>
        <row r="41">
          <cell r="G41" t="str">
            <v>CPDTLDS</v>
          </cell>
        </row>
        <row r="42">
          <cell r="G42" t="str">
            <v>CPDEPEV</v>
          </cell>
        </row>
        <row r="43">
          <cell r="G43" t="str">
            <v>CPDEPPR</v>
          </cell>
        </row>
        <row r="44">
          <cell r="G44" t="str">
            <v>CPDEPSU</v>
          </cell>
        </row>
        <row r="45">
          <cell r="G45" t="str">
            <v>CPDEX</v>
          </cell>
        </row>
        <row r="46">
          <cell r="G46" t="str">
            <v>CPDPJ</v>
          </cell>
        </row>
        <row r="47">
          <cell r="G47" t="str">
            <v>CPDPJCE</v>
          </cell>
        </row>
        <row r="48">
          <cell r="G48" t="str">
            <v>CPDPJME</v>
          </cell>
        </row>
        <row r="49">
          <cell r="G49" t="str">
            <v>CPDPJNT</v>
          </cell>
        </row>
        <row r="50">
          <cell r="G50" t="str">
            <v>CPDPJST</v>
          </cell>
        </row>
        <row r="51">
          <cell r="G51" t="str">
            <v>CPDPSEP</v>
          </cell>
        </row>
        <row r="52">
          <cell r="G52" t="str">
            <v>NPPBS</v>
          </cell>
        </row>
        <row r="53">
          <cell r="G53" t="str">
            <v>NPPAPAS</v>
          </cell>
        </row>
        <row r="54">
          <cell r="G54" t="str">
            <v>NPPAPSS</v>
          </cell>
        </row>
        <row r="55">
          <cell r="G55" t="str">
            <v>NPPAPTS</v>
          </cell>
        </row>
        <row r="56">
          <cell r="G56" t="str">
            <v>NPPAPTP</v>
          </cell>
        </row>
        <row r="57">
          <cell r="G57" t="str">
            <v>NPPAPNP</v>
          </cell>
        </row>
        <row r="58">
          <cell r="G58" t="str">
            <v>NPPAPLI</v>
          </cell>
        </row>
        <row r="59">
          <cell r="G59" t="str">
            <v>NPPSPA</v>
          </cell>
        </row>
        <row r="60">
          <cell r="G60" t="str">
            <v>NPPNSC</v>
          </cell>
        </row>
        <row r="61">
          <cell r="G61" t="str">
            <v>NPPAPM</v>
          </cell>
        </row>
        <row r="62">
          <cell r="G62" t="str">
            <v>NPPBUI</v>
          </cell>
        </row>
        <row r="63">
          <cell r="G63" t="str">
            <v>NPPCAPC</v>
          </cell>
        </row>
        <row r="64">
          <cell r="G64" t="str">
            <v>NPPCAPT</v>
          </cell>
        </row>
        <row r="65">
          <cell r="G65" t="str">
            <v>NPPEX</v>
          </cell>
        </row>
        <row r="66">
          <cell r="G66" t="str">
            <v>NPPCAPP</v>
          </cell>
        </row>
        <row r="67">
          <cell r="G67" t="str">
            <v xml:space="preserve">NCJ1   </v>
          </cell>
        </row>
        <row r="68">
          <cell r="G68" t="str">
            <v xml:space="preserve">NCJ2   </v>
          </cell>
        </row>
        <row r="69">
          <cell r="G69" t="str">
            <v xml:space="preserve">NCJ3   </v>
          </cell>
        </row>
        <row r="70">
          <cell r="G70" t="str">
            <v xml:space="preserve">NCJ4   </v>
          </cell>
        </row>
        <row r="71">
          <cell r="G71" t="str">
            <v xml:space="preserve">NNJCIV </v>
          </cell>
        </row>
        <row r="72">
          <cell r="G72" t="str">
            <v>NNJPROJ</v>
          </cell>
        </row>
        <row r="73">
          <cell r="G73" t="str">
            <v xml:space="preserve">NSJ    </v>
          </cell>
        </row>
      </sheetData>
      <sheetData sheetId="4"/>
      <sheetData sheetId="5"/>
      <sheetData sheetId="6">
        <row r="5">
          <cell r="A5" t="str">
            <v>CN</v>
          </cell>
        </row>
        <row r="6">
          <cell r="A6" t="str">
            <v>CM</v>
          </cell>
        </row>
        <row r="7">
          <cell r="A7" t="str">
            <v>CS</v>
          </cell>
        </row>
        <row r="8">
          <cell r="A8" t="str">
            <v>CC</v>
          </cell>
        </row>
        <row r="9">
          <cell r="A9" t="str">
            <v>NA</v>
          </cell>
        </row>
      </sheetData>
      <sheetData sheetId="7">
        <row r="5">
          <cell r="A5" t="str">
            <v>NR</v>
          </cell>
        </row>
        <row r="6">
          <cell r="A6" t="str">
            <v>SR</v>
          </cell>
        </row>
        <row r="7">
          <cell r="A7" t="str">
            <v>CR</v>
          </cell>
        </row>
        <row r="8">
          <cell r="A8" t="str">
            <v>TS</v>
          </cell>
        </row>
        <row r="9">
          <cell r="A9" t="str">
            <v>NA</v>
          </cell>
        </row>
      </sheetData>
      <sheetData sheetId="8">
        <row r="5">
          <cell r="A5" t="str">
            <v>C1</v>
          </cell>
        </row>
        <row r="6">
          <cell r="A6" t="str">
            <v>C2</v>
          </cell>
        </row>
        <row r="7">
          <cell r="A7" t="str">
            <v>P1</v>
          </cell>
        </row>
        <row r="8">
          <cell r="A8" t="str">
            <v>P2</v>
          </cell>
        </row>
        <row r="9">
          <cell r="A9" t="str">
            <v>P3</v>
          </cell>
        </row>
        <row r="10">
          <cell r="A10" t="str">
            <v>P4</v>
          </cell>
        </row>
        <row r="11">
          <cell r="A11" t="str">
            <v>P5</v>
          </cell>
        </row>
        <row r="12">
          <cell r="A12" t="str">
            <v>AS</v>
          </cell>
        </row>
        <row r="13">
          <cell r="A13" t="str">
            <v>S1</v>
          </cell>
        </row>
        <row r="14">
          <cell r="A14" t="str">
            <v>S2</v>
          </cell>
        </row>
        <row r="15">
          <cell r="A15" t="str">
            <v>S3</v>
          </cell>
        </row>
        <row r="16">
          <cell r="A16" t="str">
            <v>S4</v>
          </cell>
        </row>
        <row r="17">
          <cell r="A17" t="str">
            <v>WR</v>
          </cell>
        </row>
      </sheetData>
      <sheetData sheetId="9">
        <row r="5">
          <cell r="A5" t="str">
            <v>01</v>
          </cell>
        </row>
        <row r="6">
          <cell r="A6" t="str">
            <v>02</v>
          </cell>
        </row>
        <row r="7">
          <cell r="A7" t="str">
            <v>03</v>
          </cell>
        </row>
        <row r="8">
          <cell r="A8" t="str">
            <v>04</v>
          </cell>
        </row>
        <row r="9">
          <cell r="A9" t="str">
            <v>05</v>
          </cell>
        </row>
        <row r="10">
          <cell r="A10" t="str">
            <v>06</v>
          </cell>
        </row>
        <row r="11">
          <cell r="A11" t="str">
            <v>07</v>
          </cell>
        </row>
        <row r="12">
          <cell r="A12" t="str">
            <v>08</v>
          </cell>
        </row>
        <row r="13">
          <cell r="A13" t="str">
            <v>09</v>
          </cell>
        </row>
        <row r="14">
          <cell r="A14" t="str">
            <v>10</v>
          </cell>
        </row>
        <row r="15">
          <cell r="A15" t="str">
            <v>11</v>
          </cell>
        </row>
        <row r="16">
          <cell r="A16" t="str">
            <v>12</v>
          </cell>
        </row>
        <row r="17">
          <cell r="A17" t="str">
            <v>13</v>
          </cell>
        </row>
        <row r="18">
          <cell r="A18">
            <v>50</v>
          </cell>
        </row>
      </sheetData>
      <sheetData sheetId="10"/>
      <sheetData sheetId="11"/>
      <sheetData sheetId="12">
        <row r="5">
          <cell r="A5" t="str">
            <v>Y</v>
          </cell>
        </row>
      </sheetData>
      <sheetData sheetId="13">
        <row r="5">
          <cell r="A5" t="str">
            <v>C1</v>
          </cell>
        </row>
        <row r="6">
          <cell r="A6" t="str">
            <v>C2</v>
          </cell>
        </row>
        <row r="7">
          <cell r="A7" t="str">
            <v>C3</v>
          </cell>
        </row>
        <row r="8">
          <cell r="A8" t="str">
            <v>C4</v>
          </cell>
        </row>
        <row r="9">
          <cell r="A9" t="str">
            <v>C5</v>
          </cell>
        </row>
        <row r="10">
          <cell r="A10" t="str">
            <v>C6</v>
          </cell>
        </row>
        <row r="11">
          <cell r="A11" t="str">
            <v>C7</v>
          </cell>
        </row>
      </sheetData>
      <sheetData sheetId="14">
        <row r="5">
          <cell r="A5">
            <v>2009</v>
          </cell>
        </row>
        <row r="6">
          <cell r="A6">
            <v>2010</v>
          </cell>
        </row>
        <row r="7">
          <cell r="A7">
            <v>2011</v>
          </cell>
        </row>
        <row r="8">
          <cell r="A8">
            <v>2012</v>
          </cell>
        </row>
        <row r="9">
          <cell r="A9">
            <v>2013</v>
          </cell>
        </row>
        <row r="10">
          <cell r="A10">
            <v>2014</v>
          </cell>
        </row>
        <row r="11">
          <cell r="A11">
            <v>2015</v>
          </cell>
        </row>
        <row r="12">
          <cell r="A12">
            <v>2016</v>
          </cell>
        </row>
        <row r="13">
          <cell r="A13">
            <v>2017</v>
          </cell>
        </row>
        <row r="14">
          <cell r="A14">
            <v>2018</v>
          </cell>
        </row>
        <row r="15">
          <cell r="A15">
            <v>2019</v>
          </cell>
        </row>
        <row r="16">
          <cell r="A16">
            <v>2020</v>
          </cell>
        </row>
        <row r="17">
          <cell r="A17">
            <v>2021</v>
          </cell>
        </row>
        <row r="18">
          <cell r="A18">
            <v>2022</v>
          </cell>
        </row>
        <row r="19">
          <cell r="A19">
            <v>2023</v>
          </cell>
        </row>
        <row r="20">
          <cell r="A20">
            <v>2024</v>
          </cell>
        </row>
        <row r="21">
          <cell r="A21">
            <v>2025</v>
          </cell>
        </row>
        <row r="22">
          <cell r="A22">
            <v>2026</v>
          </cell>
        </row>
        <row r="23">
          <cell r="A23">
            <v>2027</v>
          </cell>
        </row>
        <row r="24">
          <cell r="A24">
            <v>2028</v>
          </cell>
        </row>
        <row r="25">
          <cell r="A25">
            <v>2029</v>
          </cell>
        </row>
        <row r="26">
          <cell r="A26">
            <v>2030</v>
          </cell>
        </row>
        <row r="27">
          <cell r="A27">
            <v>2031</v>
          </cell>
        </row>
        <row r="28">
          <cell r="A28">
            <v>2032</v>
          </cell>
        </row>
        <row r="29">
          <cell r="A29">
            <v>2033</v>
          </cell>
        </row>
        <row r="30">
          <cell r="A30">
            <v>2034</v>
          </cell>
        </row>
        <row r="31">
          <cell r="A31">
            <v>2035</v>
          </cell>
        </row>
        <row r="32">
          <cell r="A32">
            <v>2036</v>
          </cell>
        </row>
        <row r="33">
          <cell r="A33">
            <v>2037</v>
          </cell>
        </row>
        <row r="34">
          <cell r="A34">
            <v>2038</v>
          </cell>
        </row>
        <row r="35">
          <cell r="A35">
            <v>2039</v>
          </cell>
        </row>
        <row r="36">
          <cell r="A36">
            <v>2040</v>
          </cell>
        </row>
        <row r="37">
          <cell r="A37">
            <v>2041</v>
          </cell>
        </row>
        <row r="38">
          <cell r="A38">
            <v>2042</v>
          </cell>
        </row>
        <row r="39">
          <cell r="A39">
            <v>2043</v>
          </cell>
        </row>
        <row r="40">
          <cell r="A40">
            <v>2044</v>
          </cell>
        </row>
        <row r="41">
          <cell r="A41">
            <v>2045</v>
          </cell>
        </row>
        <row r="42">
          <cell r="A42">
            <v>2046</v>
          </cell>
        </row>
        <row r="43">
          <cell r="A43">
            <v>2047</v>
          </cell>
        </row>
        <row r="44">
          <cell r="A44">
            <v>2048</v>
          </cell>
        </row>
        <row r="45">
          <cell r="A45">
            <v>2049</v>
          </cell>
        </row>
        <row r="46">
          <cell r="A46">
            <v>2050</v>
          </cell>
        </row>
      </sheetData>
      <sheetData sheetId="15"/>
      <sheetData sheetId="16"/>
      <sheetData sheetId="17"/>
      <sheetData sheetId="18">
        <row r="5">
          <cell r="B5" t="str">
            <v>START</v>
          </cell>
        </row>
        <row r="6">
          <cell r="B6" t="str">
            <v>MNEED</v>
          </cell>
        </row>
        <row r="7">
          <cell r="B7" t="str">
            <v>MPFA</v>
          </cell>
        </row>
        <row r="8">
          <cell r="B8" t="str">
            <v>MOFR</v>
          </cell>
        </row>
        <row r="9">
          <cell r="B9" t="str">
            <v>MOFS</v>
          </cell>
        </row>
        <row r="10">
          <cell r="B10" t="str">
            <v>MOER</v>
          </cell>
        </row>
        <row r="11">
          <cell r="B11" t="str">
            <v>MCOM</v>
          </cell>
        </row>
        <row r="12">
          <cell r="B12" t="str">
            <v>MRPS</v>
          </cell>
        </row>
        <row r="13">
          <cell r="B13" t="str">
            <v>MPSS</v>
          </cell>
        </row>
        <row r="14">
          <cell r="B14" t="str">
            <v>MDET</v>
          </cell>
        </row>
        <row r="15">
          <cell r="B15" t="str">
            <v>MPAD</v>
          </cell>
        </row>
        <row r="16">
          <cell r="B16" t="str">
            <v>MREG</v>
          </cell>
        </row>
        <row r="17">
          <cell r="B17" t="str">
            <v>MENV_99</v>
          </cell>
        </row>
        <row r="18">
          <cell r="B18" t="str">
            <v>MACQ</v>
          </cell>
        </row>
        <row r="19">
          <cell r="B19" t="str">
            <v>MTEN_00</v>
          </cell>
        </row>
        <row r="20">
          <cell r="B20" t="str">
            <v>MTEN_99</v>
          </cell>
        </row>
        <row r="21">
          <cell r="B21" t="str">
            <v>MBUI_00</v>
          </cell>
        </row>
        <row r="22">
          <cell r="B22" t="str">
            <v>MBUI_55</v>
          </cell>
        </row>
        <row r="23">
          <cell r="B23" t="str">
            <v>MBUI_99</v>
          </cell>
        </row>
        <row r="24">
          <cell r="B24" t="str">
            <v>MSER_99</v>
          </cell>
        </row>
        <row r="25">
          <cell r="B25" t="str">
            <v>MPLA</v>
          </cell>
        </row>
        <row r="26">
          <cell r="B26" t="str">
            <v>MPPR</v>
          </cell>
        </row>
        <row r="27">
          <cell r="B27" t="str">
            <v>MBEN</v>
          </cell>
        </row>
        <row r="28">
          <cell r="B28" t="str">
            <v>END</v>
          </cell>
        </row>
      </sheetData>
      <sheetData sheetId="19">
        <row r="5">
          <cell r="A5" t="str">
            <v>01</v>
          </cell>
        </row>
        <row r="6">
          <cell r="A6" t="str">
            <v>02</v>
          </cell>
        </row>
      </sheetData>
      <sheetData sheetId="20"/>
      <sheetData sheetId="21"/>
      <sheetData sheetId="22">
        <row r="5">
          <cell r="A5" t="str">
            <v>T</v>
          </cell>
        </row>
        <row r="6">
          <cell r="A6" t="str">
            <v>I</v>
          </cell>
        </row>
        <row r="7">
          <cell r="A7" t="str">
            <v>O</v>
          </cell>
        </row>
        <row r="8">
          <cell r="A8" t="str">
            <v>V</v>
          </cell>
        </row>
        <row r="9">
          <cell r="A9" t="str">
            <v>X</v>
          </cell>
        </row>
      </sheetData>
      <sheetData sheetId="23">
        <row r="4">
          <cell r="D4" t="str">
            <v>CDEO</v>
          </cell>
        </row>
        <row r="5">
          <cell r="D5" t="str">
            <v>CLEO</v>
          </cell>
        </row>
        <row r="6">
          <cell r="D6" t="str">
            <v>HVEO</v>
          </cell>
        </row>
        <row r="7">
          <cell r="D7" t="str">
            <v>PDEO</v>
          </cell>
        </row>
        <row r="8">
          <cell r="D8" t="str">
            <v>TDEO</v>
          </cell>
        </row>
        <row r="9">
          <cell r="D9" t="str">
            <v>TLEO</v>
          </cell>
        </row>
        <row r="10">
          <cell r="D10" t="str">
            <v>PLEO</v>
          </cell>
        </row>
        <row r="12">
          <cell r="D12" t="str">
            <v>CDSO</v>
          </cell>
        </row>
        <row r="13">
          <cell r="D13" t="str">
            <v>CLSO</v>
          </cell>
        </row>
        <row r="14">
          <cell r="D14" t="str">
            <v>HVSO</v>
          </cell>
        </row>
        <row r="15">
          <cell r="D15" t="str">
            <v>PDSO</v>
          </cell>
        </row>
        <row r="16">
          <cell r="D16" t="str">
            <v>TDSO</v>
          </cell>
        </row>
        <row r="17">
          <cell r="D17" t="str">
            <v>TLSO</v>
          </cell>
        </row>
        <row r="18">
          <cell r="D18" t="str">
            <v>PLSO</v>
          </cell>
        </row>
        <row r="20">
          <cell r="D20" t="str">
            <v>CDDE</v>
          </cell>
        </row>
        <row r="21">
          <cell r="D21" t="str">
            <v>CLDE</v>
          </cell>
        </row>
        <row r="22">
          <cell r="D22" t="str">
            <v>HVDE</v>
          </cell>
        </row>
        <row r="23">
          <cell r="D23" t="str">
            <v>PDDE</v>
          </cell>
        </row>
        <row r="24">
          <cell r="D24" t="str">
            <v>TDDE</v>
          </cell>
        </row>
        <row r="25">
          <cell r="D25" t="str">
            <v>TLDE</v>
          </cell>
        </row>
        <row r="26">
          <cell r="D26" t="str">
            <v>PLDE</v>
          </cell>
        </row>
        <row r="28">
          <cell r="D28" t="str">
            <v>CDSE</v>
          </cell>
        </row>
        <row r="29">
          <cell r="D29" t="str">
            <v>CLSE</v>
          </cell>
        </row>
        <row r="30">
          <cell r="D30" t="str">
            <v>HVSE</v>
          </cell>
        </row>
        <row r="31">
          <cell r="D31" t="str">
            <v>PDSE</v>
          </cell>
        </row>
        <row r="32">
          <cell r="D32" t="str">
            <v>TDSE</v>
          </cell>
        </row>
        <row r="33">
          <cell r="D33" t="str">
            <v>TLSE</v>
          </cell>
        </row>
        <row r="34">
          <cell r="D34" t="str">
            <v>PLSE</v>
          </cell>
        </row>
        <row r="36">
          <cell r="D36" t="str">
            <v>PRGM</v>
          </cell>
        </row>
        <row r="38">
          <cell r="D38" t="str">
            <v>PRMG</v>
          </cell>
        </row>
        <row r="40">
          <cell r="D40" t="str">
            <v>PRMS</v>
          </cell>
        </row>
        <row r="42">
          <cell r="D42" t="str">
            <v>PROF</v>
          </cell>
        </row>
        <row r="44">
          <cell r="D44" t="str">
            <v>PDEG</v>
          </cell>
        </row>
        <row r="46">
          <cell r="D46" t="str">
            <v>PDES</v>
          </cell>
        </row>
        <row r="48">
          <cell r="D48" t="str">
            <v>PLEN</v>
          </cell>
        </row>
        <row r="50">
          <cell r="D50" t="str">
            <v>PLES</v>
          </cell>
        </row>
        <row r="52">
          <cell r="D52" t="str">
            <v>PSOF</v>
          </cell>
        </row>
        <row r="54">
          <cell r="D54" t="str">
            <v>LPOF</v>
          </cell>
        </row>
        <row r="56">
          <cell r="D56" t="str">
            <v>PSOS</v>
          </cell>
        </row>
        <row r="57">
          <cell r="D57" t="str">
            <v>LPOS</v>
          </cell>
        </row>
        <row r="58">
          <cell r="D58" t="str">
            <v>LIOF</v>
          </cell>
        </row>
        <row r="60">
          <cell r="D60" t="str">
            <v>ENVO</v>
          </cell>
        </row>
        <row r="62">
          <cell r="D62" t="str">
            <v>ENVS</v>
          </cell>
        </row>
        <row r="64">
          <cell r="D64" t="str">
            <v>CONT</v>
          </cell>
        </row>
        <row r="66">
          <cell r="D66" t="str">
            <v>COMS</v>
          </cell>
        </row>
        <row r="68">
          <cell r="D68" t="str">
            <v>EOAM</v>
          </cell>
        </row>
        <row r="69">
          <cell r="D69" t="str">
            <v>EOCB</v>
          </cell>
        </row>
        <row r="70">
          <cell r="D70" t="str">
            <v>EOCC</v>
          </cell>
        </row>
        <row r="71">
          <cell r="D71" t="str">
            <v>EOMN</v>
          </cell>
        </row>
        <row r="72">
          <cell r="D72" t="str">
            <v>EOSO</v>
          </cell>
        </row>
        <row r="73">
          <cell r="D73" t="str">
            <v>EOSS</v>
          </cell>
        </row>
        <row r="74">
          <cell r="D74" t="str">
            <v>EOSB</v>
          </cell>
        </row>
        <row r="76">
          <cell r="D76" t="str">
            <v>ESAM</v>
          </cell>
        </row>
        <row r="77">
          <cell r="D77" t="str">
            <v>ESCB</v>
          </cell>
        </row>
        <row r="78">
          <cell r="D78" t="str">
            <v>ESCC</v>
          </cell>
        </row>
        <row r="79">
          <cell r="D79" t="str">
            <v>ESMN</v>
          </cell>
        </row>
        <row r="80">
          <cell r="D80" t="str">
            <v>ESSO</v>
          </cell>
        </row>
        <row r="81">
          <cell r="D81" t="str">
            <v>ESSS</v>
          </cell>
        </row>
        <row r="82">
          <cell r="D82" t="str">
            <v>ESSB</v>
          </cell>
        </row>
        <row r="84">
          <cell r="D84" t="str">
            <v>POAM</v>
          </cell>
        </row>
        <row r="85">
          <cell r="D85" t="str">
            <v>POCB</v>
          </cell>
        </row>
        <row r="86">
          <cell r="D86" t="str">
            <v>POCC</v>
          </cell>
        </row>
        <row r="87">
          <cell r="D87" t="str">
            <v>POMN</v>
          </cell>
        </row>
        <row r="88">
          <cell r="D88" t="str">
            <v>POSO</v>
          </cell>
        </row>
        <row r="89">
          <cell r="D89" t="str">
            <v>POSS</v>
          </cell>
        </row>
        <row r="90">
          <cell r="D90" t="str">
            <v>POSB</v>
          </cell>
        </row>
        <row r="92">
          <cell r="D92" t="str">
            <v>PSAM</v>
          </cell>
        </row>
        <row r="93">
          <cell r="D93" t="str">
            <v>PSCB</v>
          </cell>
        </row>
        <row r="94">
          <cell r="D94" t="str">
            <v>PSCC</v>
          </cell>
        </row>
        <row r="95">
          <cell r="D95" t="str">
            <v>PSMN</v>
          </cell>
        </row>
        <row r="96">
          <cell r="D96" t="str">
            <v>PSSO</v>
          </cell>
        </row>
        <row r="97">
          <cell r="D97" t="str">
            <v>PSSS</v>
          </cell>
        </row>
        <row r="98">
          <cell r="D98" t="str">
            <v>PSSB</v>
          </cell>
        </row>
        <row r="100">
          <cell r="D100" t="str">
            <v>PRCO</v>
          </cell>
        </row>
        <row r="102">
          <cell r="D102" t="str">
            <v>DRFT</v>
          </cell>
        </row>
        <row r="104">
          <cell r="D104" t="str">
            <v>INSC</v>
          </cell>
        </row>
        <row r="105">
          <cell r="D105" t="str">
            <v>INSE</v>
          </cell>
        </row>
        <row r="106">
          <cell r="D106" t="str">
            <v>INSL</v>
          </cell>
        </row>
        <row r="108">
          <cell r="D108" t="str">
            <v>FTSE</v>
          </cell>
        </row>
        <row r="109">
          <cell r="D109" t="str">
            <v>FTSM</v>
          </cell>
        </row>
        <row r="111">
          <cell r="D111" t="str">
            <v>TREL</v>
          </cell>
        </row>
        <row r="113">
          <cell r="D113" t="str">
            <v>TRCO</v>
          </cell>
        </row>
        <row r="115">
          <cell r="D115" t="str">
            <v>TROT</v>
          </cell>
        </row>
        <row r="117">
          <cell r="D117" t="str">
            <v>TCHC</v>
          </cell>
        </row>
        <row r="118">
          <cell r="D118" t="str">
            <v>TCHO</v>
          </cell>
        </row>
        <row r="120">
          <cell r="D120" t="str">
            <v>TCSO</v>
          </cell>
        </row>
        <row r="121">
          <cell r="D121" t="str">
            <v>TCSC</v>
          </cell>
        </row>
        <row r="123">
          <cell r="D123" t="str">
            <v>LMAN</v>
          </cell>
        </row>
        <row r="125">
          <cell r="D125" t="str">
            <v>PWKR</v>
          </cell>
        </row>
        <row r="127">
          <cell r="D127" t="str">
            <v>EASE</v>
          </cell>
        </row>
        <row r="129">
          <cell r="D129" t="str">
            <v>SYOP</v>
          </cell>
        </row>
        <row r="131">
          <cell r="D131" t="str">
            <v>APPR</v>
          </cell>
        </row>
        <row r="133">
          <cell r="D133" t="str">
            <v>ADOF</v>
          </cell>
        </row>
        <row r="135">
          <cell r="D135" t="str">
            <v>ADOS</v>
          </cell>
        </row>
        <row r="137">
          <cell r="D137" t="str">
            <v>MDSC</v>
          </cell>
        </row>
        <row r="138">
          <cell r="D138" t="str">
            <v>INST</v>
          </cell>
        </row>
        <row r="139">
          <cell r="D139" t="str">
            <v>TRNE</v>
          </cell>
        </row>
        <row r="141">
          <cell r="D141" t="str">
            <v>GENV</v>
          </cell>
        </row>
        <row r="142">
          <cell r="D142" t="str">
            <v>GCMO</v>
          </cell>
        </row>
        <row r="143">
          <cell r="D143" t="str">
            <v>GHRA</v>
          </cell>
        </row>
        <row r="144">
          <cell r="D144" t="str">
            <v>GACT</v>
          </cell>
        </row>
        <row r="145">
          <cell r="D145" t="str">
            <v>GENG</v>
          </cell>
        </row>
        <row r="147">
          <cell r="D147" t="str">
            <v>PO20</v>
          </cell>
        </row>
        <row r="148">
          <cell r="D148" t="str">
            <v>PO24</v>
          </cell>
        </row>
        <row r="149">
          <cell r="D149" t="str">
            <v>PO30</v>
          </cell>
        </row>
        <row r="151">
          <cell r="D151" t="str">
            <v>SCE1</v>
          </cell>
        </row>
        <row r="152">
          <cell r="D152" t="str">
            <v>SCE2</v>
          </cell>
        </row>
        <row r="153">
          <cell r="D153" t="str">
            <v>SCE3</v>
          </cell>
        </row>
        <row r="154">
          <cell r="D154" t="str">
            <v>SCM1</v>
          </cell>
        </row>
        <row r="155">
          <cell r="D155" t="str">
            <v>SCM2</v>
          </cell>
        </row>
        <row r="156">
          <cell r="D156" t="str">
            <v>SCM3</v>
          </cell>
        </row>
      </sheetData>
      <sheetData sheetId="24"/>
      <sheetData sheetId="25">
        <row r="5">
          <cell r="A5" t="str">
            <v>100</v>
          </cell>
        </row>
        <row r="6">
          <cell r="A6" t="str">
            <v>1000</v>
          </cell>
        </row>
        <row r="7">
          <cell r="A7" t="str">
            <v>AMPL</v>
          </cell>
        </row>
        <row r="8">
          <cell r="A8" t="str">
            <v>ARBR</v>
          </cell>
        </row>
        <row r="9">
          <cell r="A9" t="str">
            <v>ASST</v>
          </cell>
        </row>
        <row r="10">
          <cell r="A10" t="str">
            <v>ASSY</v>
          </cell>
        </row>
        <row r="11">
          <cell r="A11" t="str">
            <v>BAG</v>
          </cell>
        </row>
        <row r="12">
          <cell r="A12" t="str">
            <v>BALE</v>
          </cell>
        </row>
        <row r="13">
          <cell r="A13" t="str">
            <v>BALL</v>
          </cell>
        </row>
        <row r="14">
          <cell r="A14" t="str">
            <v>BAR</v>
          </cell>
        </row>
        <row r="15">
          <cell r="A15" t="str">
            <v>BARL</v>
          </cell>
        </row>
        <row r="16">
          <cell r="A16" t="str">
            <v>BNDL</v>
          </cell>
        </row>
        <row r="17">
          <cell r="A17" t="str">
            <v>BOOK</v>
          </cell>
        </row>
        <row r="18">
          <cell r="A18" t="str">
            <v>BOTL</v>
          </cell>
        </row>
        <row r="19">
          <cell r="A19" t="str">
            <v>BOX</v>
          </cell>
        </row>
        <row r="20">
          <cell r="A20" t="str">
            <v>CAKE</v>
          </cell>
        </row>
        <row r="21">
          <cell r="A21" t="str">
            <v>CAN</v>
          </cell>
        </row>
        <row r="22">
          <cell r="A22" t="str">
            <v>CARD</v>
          </cell>
        </row>
        <row r="23">
          <cell r="A23" t="str">
            <v>CART</v>
          </cell>
        </row>
        <row r="24">
          <cell r="A24" t="str">
            <v>CBOY</v>
          </cell>
        </row>
        <row r="25">
          <cell r="A25" t="str">
            <v>CC</v>
          </cell>
        </row>
        <row r="26">
          <cell r="A26" t="str">
            <v>CG</v>
          </cell>
        </row>
        <row r="27">
          <cell r="A27" t="str">
            <v>CM</v>
          </cell>
        </row>
        <row r="28">
          <cell r="A28" t="str">
            <v>CM2</v>
          </cell>
        </row>
        <row r="29">
          <cell r="A29" t="str">
            <v>COIL</v>
          </cell>
        </row>
        <row r="30">
          <cell r="A30" t="str">
            <v>CONT</v>
          </cell>
        </row>
        <row r="31">
          <cell r="A31" t="str">
            <v>CTN</v>
          </cell>
        </row>
        <row r="32">
          <cell r="A32" t="str">
            <v>CWT</v>
          </cell>
        </row>
        <row r="33">
          <cell r="A33" t="str">
            <v>CYL</v>
          </cell>
        </row>
        <row r="34">
          <cell r="A34" t="str">
            <v>DOZ</v>
          </cell>
        </row>
        <row r="35">
          <cell r="A35" t="str">
            <v>DRUM</v>
          </cell>
        </row>
        <row r="36">
          <cell r="A36" t="str">
            <v>EA</v>
          </cell>
        </row>
        <row r="37">
          <cell r="A37" t="str">
            <v>FLOZ</v>
          </cell>
        </row>
        <row r="38">
          <cell r="A38" t="str">
            <v>FT</v>
          </cell>
        </row>
        <row r="39">
          <cell r="A39" t="str">
            <v>FT2</v>
          </cell>
        </row>
        <row r="40">
          <cell r="A40" t="str">
            <v>FT3</v>
          </cell>
        </row>
        <row r="41">
          <cell r="A41" t="str">
            <v>G</v>
          </cell>
        </row>
        <row r="42">
          <cell r="A42" t="str">
            <v>GAL</v>
          </cell>
        </row>
        <row r="43">
          <cell r="A43" t="str">
            <v>GROS</v>
          </cell>
        </row>
        <row r="44">
          <cell r="A44" t="str">
            <v>HG</v>
          </cell>
        </row>
        <row r="45">
          <cell r="A45" t="str">
            <v>HK</v>
          </cell>
        </row>
        <row r="46">
          <cell r="A46" t="str">
            <v>HMTR</v>
          </cell>
        </row>
        <row r="47">
          <cell r="A47" t="str">
            <v>HR</v>
          </cell>
        </row>
        <row r="48">
          <cell r="A48" t="str">
            <v>IN</v>
          </cell>
        </row>
        <row r="49">
          <cell r="A49" t="str">
            <v>IN2</v>
          </cell>
        </row>
        <row r="50">
          <cell r="A50" t="str">
            <v>IN3</v>
          </cell>
        </row>
        <row r="51">
          <cell r="A51" t="str">
            <v>INCH</v>
          </cell>
        </row>
        <row r="52">
          <cell r="A52" t="str">
            <v>JAR</v>
          </cell>
        </row>
        <row r="53">
          <cell r="A53" t="str">
            <v>KG</v>
          </cell>
        </row>
        <row r="54">
          <cell r="A54" t="str">
            <v>KIT</v>
          </cell>
        </row>
        <row r="55">
          <cell r="A55" t="str">
            <v>KL</v>
          </cell>
        </row>
        <row r="56">
          <cell r="A56" t="str">
            <v>KM</v>
          </cell>
        </row>
        <row r="57">
          <cell r="A57" t="str">
            <v>KMTR</v>
          </cell>
        </row>
        <row r="58">
          <cell r="A58" t="str">
            <v>L</v>
          </cell>
        </row>
        <row r="59">
          <cell r="A59" t="str">
            <v>LB</v>
          </cell>
        </row>
        <row r="60">
          <cell r="A60" t="str">
            <v>LGTH</v>
          </cell>
        </row>
        <row r="61">
          <cell r="A61" t="str">
            <v>LINK</v>
          </cell>
        </row>
        <row r="62">
          <cell r="A62" t="str">
            <v>M</v>
          </cell>
        </row>
        <row r="63">
          <cell r="A63" t="str">
            <v>M2</v>
          </cell>
        </row>
        <row r="64">
          <cell r="A64" t="str">
            <v>M3</v>
          </cell>
        </row>
        <row r="65">
          <cell r="A65" t="str">
            <v>MG</v>
          </cell>
        </row>
        <row r="66">
          <cell r="A66" t="str">
            <v>ML</v>
          </cell>
        </row>
        <row r="67">
          <cell r="A67" t="str">
            <v>MM</v>
          </cell>
        </row>
        <row r="68">
          <cell r="A68" t="str">
            <v>MODL</v>
          </cell>
        </row>
        <row r="69">
          <cell r="A69" t="str">
            <v>OZ</v>
          </cell>
        </row>
        <row r="70">
          <cell r="A70" t="str">
            <v>PAD</v>
          </cell>
        </row>
        <row r="71">
          <cell r="A71" t="str">
            <v>PAIL</v>
          </cell>
        </row>
        <row r="72">
          <cell r="A72" t="str">
            <v>PALL</v>
          </cell>
        </row>
        <row r="73">
          <cell r="A73" t="str">
            <v>PKG</v>
          </cell>
        </row>
        <row r="74">
          <cell r="A74" t="str">
            <v>PKT</v>
          </cell>
        </row>
        <row r="75">
          <cell r="A75" t="str">
            <v>PLTE</v>
          </cell>
        </row>
        <row r="76">
          <cell r="A76" t="str">
            <v>PR</v>
          </cell>
        </row>
        <row r="77">
          <cell r="A77" t="str">
            <v>PT</v>
          </cell>
        </row>
        <row r="78">
          <cell r="A78" t="str">
            <v>PTUS</v>
          </cell>
        </row>
        <row r="79">
          <cell r="A79" t="str">
            <v>QT</v>
          </cell>
        </row>
        <row r="80">
          <cell r="A80" t="str">
            <v>QTUS</v>
          </cell>
        </row>
        <row r="81">
          <cell r="A81" t="str">
            <v>QUIR</v>
          </cell>
        </row>
        <row r="82">
          <cell r="A82" t="str">
            <v>REAM</v>
          </cell>
        </row>
        <row r="83">
          <cell r="A83" t="str">
            <v>REEL</v>
          </cell>
        </row>
        <row r="84">
          <cell r="A84" t="str">
            <v>ROLL</v>
          </cell>
        </row>
        <row r="85">
          <cell r="A85" t="str">
            <v>SECT</v>
          </cell>
        </row>
        <row r="86">
          <cell r="A86" t="str">
            <v>SET</v>
          </cell>
        </row>
        <row r="87">
          <cell r="A87" t="str">
            <v>SHT</v>
          </cell>
        </row>
        <row r="88">
          <cell r="A88" t="str">
            <v>SKID</v>
          </cell>
        </row>
        <row r="89">
          <cell r="A89" t="str">
            <v>SPL</v>
          </cell>
        </row>
        <row r="90">
          <cell r="A90" t="str">
            <v>STK</v>
          </cell>
        </row>
        <row r="91">
          <cell r="A91" t="str">
            <v>STP</v>
          </cell>
        </row>
        <row r="92">
          <cell r="A92" t="str">
            <v>SUPT</v>
          </cell>
        </row>
        <row r="93">
          <cell r="A93" t="str">
            <v>T</v>
          </cell>
        </row>
        <row r="94">
          <cell r="A94" t="str">
            <v>TONN</v>
          </cell>
        </row>
        <row r="95">
          <cell r="A95" t="str">
            <v>TUBE</v>
          </cell>
        </row>
        <row r="96">
          <cell r="A96" t="str">
            <v>VIAL</v>
          </cell>
        </row>
        <row r="97">
          <cell r="A97" t="str">
            <v>YD</v>
          </cell>
        </row>
        <row r="98">
          <cell r="A98" t="str">
            <v>YD2</v>
          </cell>
        </row>
        <row r="99">
          <cell r="A99" t="str">
            <v>YD3</v>
          </cell>
        </row>
      </sheetData>
      <sheetData sheetId="26">
        <row r="5">
          <cell r="A5" t="str">
            <v>BACKHO</v>
          </cell>
        </row>
        <row r="6">
          <cell r="A6" t="str">
            <v>BORER</v>
          </cell>
        </row>
        <row r="7">
          <cell r="A7" t="str">
            <v>BUCKET</v>
          </cell>
        </row>
        <row r="8">
          <cell r="A8" t="str">
            <v>CHIPPR</v>
          </cell>
        </row>
        <row r="9">
          <cell r="A9" t="str">
            <v>CRANE</v>
          </cell>
        </row>
        <row r="10">
          <cell r="A10" t="str">
            <v>DOZER</v>
          </cell>
        </row>
        <row r="11">
          <cell r="A11" t="str">
            <v>EWP</v>
          </cell>
        </row>
        <row r="12">
          <cell r="A12" t="str">
            <v>EXCAVA</v>
          </cell>
        </row>
        <row r="13">
          <cell r="A13" t="str">
            <v>FORKLF</v>
          </cell>
        </row>
        <row r="14">
          <cell r="A14" t="str">
            <v>GRADER</v>
          </cell>
        </row>
        <row r="15">
          <cell r="A15" t="str">
            <v>HOIST</v>
          </cell>
        </row>
        <row r="16">
          <cell r="A16" t="str">
            <v>LOADER</v>
          </cell>
        </row>
        <row r="17">
          <cell r="A17" t="str">
            <v>MULCH</v>
          </cell>
        </row>
        <row r="18">
          <cell r="A18" t="str">
            <v>PRIMEM</v>
          </cell>
        </row>
        <row r="19">
          <cell r="A19" t="str">
            <v>SLASHR</v>
          </cell>
        </row>
        <row r="20">
          <cell r="A20" t="str">
            <v>TLOADR</v>
          </cell>
        </row>
        <row r="21">
          <cell r="A21" t="str">
            <v>TRACTR</v>
          </cell>
        </row>
        <row r="22">
          <cell r="A22" t="str">
            <v>TRAILR</v>
          </cell>
        </row>
        <row r="23">
          <cell r="A23" t="str">
            <v>TRENCH</v>
          </cell>
        </row>
        <row r="24">
          <cell r="A24" t="str">
            <v>TRUCK</v>
          </cell>
        </row>
        <row r="25">
          <cell r="A25" t="str">
            <v>WINCH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TG-PTS Rec Assets"/>
      <sheetName val="TG-PTS Asset Aging"/>
      <sheetName val="2008-09"/>
      <sheetName val="08-09 Actual Capex"/>
      <sheetName val="09-10 Actual Capex"/>
      <sheetName val="09-10 Disposals"/>
      <sheetName val="Capex Budget"/>
      <sheetName val="Intro"/>
      <sheetName val="Input"/>
      <sheetName val="Adjustment for previous period"/>
      <sheetName val="Actual RAB roll forward"/>
      <sheetName val="Total actual RAB roll forward"/>
      <sheetName val="Remaining Lives not used"/>
      <sheetName val="Tax value roll forward"/>
      <sheetName val="Tax Remaining Live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G7" t="str">
            <v>Transmission Lines (pre 2004-05)</v>
          </cell>
        </row>
        <row r="22">
          <cell r="G22" t="str">
            <v>Transmission Lines &amp; Cables - Aug. (09-14)</v>
          </cell>
        </row>
        <row r="23">
          <cell r="G23" t="str">
            <v>Substations - Augmentation (09-14)</v>
          </cell>
        </row>
        <row r="25">
          <cell r="G25" t="str">
            <v>Communications - Augmentation (09-14)</v>
          </cell>
        </row>
        <row r="30">
          <cell r="G30" t="str">
            <v>Land &amp; Easement (09-14)</v>
          </cell>
        </row>
        <row r="31">
          <cell r="G31" t="str">
            <v>Business IT (09-14)</v>
          </cell>
        </row>
        <row r="32">
          <cell r="G32" t="str">
            <v>Support the Business - Minor Plant (09-14)</v>
          </cell>
        </row>
        <row r="33">
          <cell r="G33" t="str">
            <v>Motor Vehicles &amp; Mobile Plant (09-14)</v>
          </cell>
        </row>
      </sheetData>
      <sheetData sheetId="9">
        <row r="334">
          <cell r="H334">
            <v>1200.2989670718048</v>
          </cell>
        </row>
      </sheetData>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CCBJ"/>
      <sheetName val="ASCDR1"/>
      <sheetName val="ASCAC1"/>
      <sheetName val="ASCCBH"/>
      <sheetName val="ASCCBF"/>
      <sheetName val="Sheet1"/>
      <sheetName val="ASCCBM"/>
      <sheetName val="ASCCBB"/>
      <sheetName val="ASCCBD"/>
      <sheetName val="ASCCT8"/>
      <sheetName val="ASCCT4"/>
      <sheetName val="ASCCT1"/>
      <sheetName val="ASCCVT5"/>
      <sheetName val="ASCCVT3"/>
      <sheetName val="ASCCVT1"/>
      <sheetName val="ASCCVT0"/>
      <sheetName val="ASCISB"/>
      <sheetName val="ASCBAC"/>
      <sheetName val="ASCBC1"/>
      <sheetName val="ASCBA6"/>
      <sheetName val="ASCBC5"/>
      <sheetName val="ASCISM"/>
      <sheetName val="ASMSDA"/>
      <sheetName val="ASMSD0"/>
      <sheetName val="ASMSD1"/>
      <sheetName val="ASMSD2"/>
      <sheetName val="ASCMBSG"/>
      <sheetName val="ASCMGIO"/>
      <sheetName val="Factors"/>
    </sheetNames>
    <sheetDataSet>
      <sheetData sheetId="0"/>
      <sheetData sheetId="1">
        <row r="59">
          <cell r="B59">
            <v>155916.3482259977</v>
          </cell>
        </row>
      </sheetData>
      <sheetData sheetId="2" refreshError="1"/>
      <sheetData sheetId="3" refreshError="1"/>
      <sheetData sheetId="4">
        <row r="59">
          <cell r="B59">
            <v>155916.3482259977</v>
          </cell>
        </row>
      </sheetData>
      <sheetData sheetId="5">
        <row r="61">
          <cell r="B61">
            <v>119117.28399999999</v>
          </cell>
        </row>
      </sheetData>
      <sheetData sheetId="6" refreshError="1"/>
      <sheetData sheetId="7">
        <row r="61">
          <cell r="B61">
            <v>95508.12</v>
          </cell>
        </row>
      </sheetData>
      <sheetData sheetId="8">
        <row r="60">
          <cell r="B60">
            <v>276821.28415129276</v>
          </cell>
        </row>
      </sheetData>
      <sheetData sheetId="9">
        <row r="63">
          <cell r="B63">
            <v>131673.58799999999</v>
          </cell>
        </row>
      </sheetData>
      <sheetData sheetId="10">
        <row r="79">
          <cell r="B79">
            <v>187387.95435515768</v>
          </cell>
        </row>
      </sheetData>
      <sheetData sheetId="11">
        <row r="81">
          <cell r="B81">
            <v>115137.75552874464</v>
          </cell>
        </row>
      </sheetData>
      <sheetData sheetId="12">
        <row r="80">
          <cell r="B80">
            <v>101430.11017757883</v>
          </cell>
        </row>
      </sheetData>
      <sheetData sheetId="13">
        <row r="62">
          <cell r="B62">
            <v>97561.899000000005</v>
          </cell>
        </row>
      </sheetData>
      <sheetData sheetId="14">
        <row r="61">
          <cell r="B61">
            <v>52120.503000000004</v>
          </cell>
        </row>
      </sheetData>
      <sheetData sheetId="15">
        <row r="58">
          <cell r="B58">
            <v>45775.58</v>
          </cell>
        </row>
      </sheetData>
      <sheetData sheetId="16">
        <row r="57">
          <cell r="B57">
            <v>36775.58</v>
          </cell>
        </row>
      </sheetData>
      <sheetData sheetId="17">
        <row r="66">
          <cell r="B66">
            <v>224051.71119999999</v>
          </cell>
        </row>
      </sheetData>
      <sheetData sheetId="18">
        <row r="69">
          <cell r="B69">
            <v>57312.462</v>
          </cell>
        </row>
      </sheetData>
      <sheetData sheetId="19">
        <row r="68">
          <cell r="B68">
            <v>22859.321</v>
          </cell>
        </row>
      </sheetData>
      <sheetData sheetId="20">
        <row r="66">
          <cell r="B66">
            <v>55891.49</v>
          </cell>
        </row>
      </sheetData>
      <sheetData sheetId="21">
        <row r="66">
          <cell r="B66">
            <v>21801.243999999999</v>
          </cell>
        </row>
      </sheetData>
      <sheetData sheetId="22">
        <row r="66">
          <cell r="B66">
            <v>153076.59120000002</v>
          </cell>
        </row>
      </sheetData>
      <sheetData sheetId="23">
        <row r="70">
          <cell r="B70">
            <v>51640.493999999999</v>
          </cell>
        </row>
      </sheetData>
      <sheetData sheetId="24">
        <row r="66">
          <cell r="B66">
            <v>31829.262000000002</v>
          </cell>
        </row>
      </sheetData>
      <sheetData sheetId="25">
        <row r="67">
          <cell r="B67">
            <v>10633.646000000001</v>
          </cell>
        </row>
      </sheetData>
      <sheetData sheetId="26">
        <row r="67">
          <cell r="B67">
            <v>8573.6460000000006</v>
          </cell>
        </row>
      </sheetData>
      <sheetData sheetId="27">
        <row r="52">
          <cell r="B52">
            <v>22855.48</v>
          </cell>
        </row>
      </sheetData>
      <sheetData sheetId="28">
        <row r="51">
          <cell r="B51">
            <v>20682.398000000001</v>
          </cell>
        </row>
      </sheetData>
      <sheetData sheetId="29">
        <row r="5">
          <cell r="B5">
            <v>207.02099999999999</v>
          </cell>
          <cell r="C5">
            <v>155.077</v>
          </cell>
          <cell r="D5">
            <v>124.726</v>
          </cell>
          <cell r="E5">
            <v>107.9952</v>
          </cell>
        </row>
        <row r="13">
          <cell r="B13">
            <v>180</v>
          </cell>
        </row>
        <row r="14">
          <cell r="B14">
            <v>100</v>
          </cell>
        </row>
        <row r="15">
          <cell r="B15">
            <v>90</v>
          </cell>
        </row>
        <row r="49">
          <cell r="C49">
            <v>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period"/>
      <sheetName val="Source"/>
      <sheetName val="Insurance"/>
      <sheetName val="Rates"/>
      <sheetName val="TUOS01"/>
      <sheetName val="Balance"/>
    </sheetNames>
    <sheetDataSet>
      <sheetData sheetId="0" refreshError="1"/>
      <sheetData sheetId="1">
        <row r="3">
          <cell r="A3">
            <v>1</v>
          </cell>
          <cell r="B3" t="str">
            <v>PERIOD 01ENDING</v>
          </cell>
          <cell r="C3" t="str">
            <v>260703</v>
          </cell>
          <cell r="D3">
            <v>37828</v>
          </cell>
          <cell r="E3">
            <v>4</v>
          </cell>
          <cell r="F3">
            <v>4</v>
          </cell>
          <cell r="G3">
            <v>31</v>
          </cell>
        </row>
        <row r="4">
          <cell r="A4">
            <v>2</v>
          </cell>
          <cell r="B4" t="str">
            <v>PERIOD 02 ENDING</v>
          </cell>
          <cell r="C4" t="str">
            <v>230803</v>
          </cell>
          <cell r="D4">
            <v>37856</v>
          </cell>
          <cell r="E4">
            <v>4</v>
          </cell>
          <cell r="F4">
            <v>8</v>
          </cell>
          <cell r="G4">
            <v>31</v>
          </cell>
        </row>
        <row r="5">
          <cell r="A5">
            <v>3</v>
          </cell>
          <cell r="B5" t="str">
            <v>PERIOD 03 ENDING</v>
          </cell>
          <cell r="C5" t="str">
            <v>270903</v>
          </cell>
          <cell r="D5">
            <v>37891</v>
          </cell>
          <cell r="E5">
            <v>4</v>
          </cell>
          <cell r="F5">
            <v>12</v>
          </cell>
          <cell r="G5">
            <v>30</v>
          </cell>
        </row>
        <row r="6">
          <cell r="A6">
            <v>4</v>
          </cell>
          <cell r="B6" t="str">
            <v>PERIOD 04 ENDING</v>
          </cell>
          <cell r="C6" t="str">
            <v>251003</v>
          </cell>
          <cell r="D6">
            <v>37919</v>
          </cell>
          <cell r="E6">
            <v>5</v>
          </cell>
          <cell r="F6">
            <v>17</v>
          </cell>
          <cell r="G6">
            <v>31</v>
          </cell>
        </row>
        <row r="7">
          <cell r="A7">
            <v>5</v>
          </cell>
          <cell r="B7" t="str">
            <v>PERIOD 05 ENDING</v>
          </cell>
          <cell r="C7" t="str">
            <v>221103</v>
          </cell>
          <cell r="D7">
            <v>37947</v>
          </cell>
          <cell r="E7">
            <v>4</v>
          </cell>
          <cell r="F7">
            <v>21</v>
          </cell>
          <cell r="G7">
            <v>30</v>
          </cell>
        </row>
        <row r="8">
          <cell r="A8">
            <v>6</v>
          </cell>
          <cell r="B8" t="str">
            <v>PERIOD 06 ENDING</v>
          </cell>
          <cell r="C8" t="str">
            <v>271203</v>
          </cell>
          <cell r="D8">
            <v>37982</v>
          </cell>
          <cell r="E8">
            <v>4</v>
          </cell>
          <cell r="F8">
            <v>25</v>
          </cell>
          <cell r="G8">
            <v>31</v>
          </cell>
        </row>
        <row r="9">
          <cell r="A9">
            <v>7</v>
          </cell>
          <cell r="B9" t="str">
            <v>PERIOD 07 ENDING</v>
          </cell>
          <cell r="C9" t="str">
            <v>240104</v>
          </cell>
          <cell r="D9">
            <v>38010</v>
          </cell>
          <cell r="E9">
            <v>5</v>
          </cell>
          <cell r="F9">
            <v>30</v>
          </cell>
          <cell r="G9">
            <v>31</v>
          </cell>
        </row>
        <row r="10">
          <cell r="A10">
            <v>8</v>
          </cell>
          <cell r="B10" t="str">
            <v>PERIOD 08 ENDING</v>
          </cell>
          <cell r="C10" t="str">
            <v>210204</v>
          </cell>
          <cell r="D10">
            <v>38038</v>
          </cell>
          <cell r="E10">
            <v>4</v>
          </cell>
          <cell r="F10">
            <v>34</v>
          </cell>
          <cell r="G10">
            <v>28</v>
          </cell>
        </row>
        <row r="11">
          <cell r="A11">
            <v>9</v>
          </cell>
          <cell r="B11" t="str">
            <v>PERIOD 09 ENDING</v>
          </cell>
          <cell r="C11" t="str">
            <v>280304</v>
          </cell>
          <cell r="D11">
            <v>38073</v>
          </cell>
          <cell r="E11">
            <v>4</v>
          </cell>
          <cell r="F11">
            <v>38</v>
          </cell>
          <cell r="G11">
            <v>31</v>
          </cell>
        </row>
        <row r="12">
          <cell r="A12">
            <v>10</v>
          </cell>
          <cell r="B12" t="str">
            <v>PERIOD 10 ENDING</v>
          </cell>
          <cell r="C12" t="str">
            <v>260404</v>
          </cell>
          <cell r="D12">
            <v>38101</v>
          </cell>
          <cell r="E12">
            <v>5</v>
          </cell>
          <cell r="F12">
            <v>43</v>
          </cell>
          <cell r="G12">
            <v>30</v>
          </cell>
        </row>
        <row r="13">
          <cell r="A13">
            <v>11</v>
          </cell>
          <cell r="B13" t="str">
            <v>PERIOD 11 ENDING</v>
          </cell>
          <cell r="C13" t="str">
            <v>240504</v>
          </cell>
          <cell r="D13">
            <v>38129</v>
          </cell>
          <cell r="E13">
            <v>4</v>
          </cell>
          <cell r="F13">
            <v>47</v>
          </cell>
          <cell r="G13">
            <v>31</v>
          </cell>
        </row>
        <row r="14">
          <cell r="A14">
            <v>12</v>
          </cell>
          <cell r="B14" t="str">
            <v>PERIOD 12 ENDING</v>
          </cell>
          <cell r="C14" t="str">
            <v>280604</v>
          </cell>
          <cell r="D14">
            <v>38164</v>
          </cell>
          <cell r="E14">
            <v>5</v>
          </cell>
          <cell r="F14">
            <v>52</v>
          </cell>
          <cell r="G14">
            <v>30</v>
          </cell>
        </row>
        <row r="15">
          <cell r="A15">
            <v>13</v>
          </cell>
          <cell r="C15" t="str">
            <v>300603</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sheetName val="Empl Categories"/>
    </sheetNames>
    <sheetDataSet>
      <sheetData sheetId="0">
        <row r="2">
          <cell r="A2" t="str">
            <v xml:space="preserve">Admin_Officer </v>
          </cell>
        </row>
        <row r="3">
          <cell r="A3" t="str">
            <v>Admin_Officer_Support</v>
          </cell>
        </row>
        <row r="4">
          <cell r="A4" t="str">
            <v>Apprentice</v>
          </cell>
        </row>
        <row r="5">
          <cell r="A5" t="str">
            <v>Communications_Officer</v>
          </cell>
        </row>
        <row r="6">
          <cell r="A6" t="str">
            <v>Contract_Administrator</v>
          </cell>
        </row>
        <row r="7">
          <cell r="A7" t="str">
            <v>Design_Draftsperson</v>
          </cell>
        </row>
        <row r="8">
          <cell r="A8" t="str">
            <v>Design_Engineer</v>
          </cell>
        </row>
        <row r="9">
          <cell r="A9" t="str">
            <v>Design_Engineer_Senior</v>
          </cell>
        </row>
        <row r="10">
          <cell r="A10" t="str">
            <v>Design_EO</v>
          </cell>
        </row>
        <row r="11">
          <cell r="A11" t="str">
            <v>Design_EO_Senior</v>
          </cell>
        </row>
        <row r="12">
          <cell r="A12" t="str">
            <v>Easement_Officer</v>
          </cell>
        </row>
        <row r="13">
          <cell r="A13" t="str">
            <v>Environmental_Officer</v>
          </cell>
        </row>
        <row r="14">
          <cell r="A14" t="str">
            <v>Graduate</v>
          </cell>
        </row>
        <row r="15">
          <cell r="A15" t="str">
            <v>Inspector</v>
          </cell>
        </row>
        <row r="16">
          <cell r="A16" t="str">
            <v>Land_or_Survey_Officer</v>
          </cell>
        </row>
        <row r="17">
          <cell r="A17" t="str">
            <v>Land_or_Survey_Officer_Senior</v>
          </cell>
        </row>
        <row r="18">
          <cell r="A18" t="str">
            <v>Line_Inspector</v>
          </cell>
        </row>
        <row r="19">
          <cell r="A19" t="str">
            <v>Lineworker</v>
          </cell>
        </row>
        <row r="20">
          <cell r="A20" t="str">
            <v>Network_Assets_Engineer</v>
          </cell>
        </row>
        <row r="21">
          <cell r="A21" t="str">
            <v>Network_Assets_Engineer_Senior</v>
          </cell>
        </row>
        <row r="22">
          <cell r="A22" t="str">
            <v>Network_Assets_EO</v>
          </cell>
        </row>
        <row r="23">
          <cell r="A23" t="str">
            <v>Network_Assets_EO_Senior</v>
          </cell>
        </row>
        <row r="24">
          <cell r="A24" t="str">
            <v>Network_Planning_Engineer</v>
          </cell>
        </row>
        <row r="25">
          <cell r="A25" t="str">
            <v>Network_Planning_Engineer_Senior</v>
          </cell>
        </row>
        <row r="26">
          <cell r="A26" t="str">
            <v>Powerworker</v>
          </cell>
        </row>
        <row r="27">
          <cell r="A27" t="str">
            <v>Professional_Officer_NonEngineering_20_to_24</v>
          </cell>
        </row>
        <row r="28">
          <cell r="A28" t="str">
            <v>Professional_Officer_NonEngineering_24_to_30</v>
          </cell>
        </row>
        <row r="29">
          <cell r="A29" t="str">
            <v>Professional_Officer_NonEngineering_30_to_35</v>
          </cell>
        </row>
        <row r="30">
          <cell r="A30" t="str">
            <v>Program_Manager</v>
          </cell>
        </row>
        <row r="31">
          <cell r="A31" t="str">
            <v>Project_Coordinator</v>
          </cell>
        </row>
        <row r="32">
          <cell r="A32" t="str">
            <v>Project_Development_Engineer</v>
          </cell>
        </row>
        <row r="33">
          <cell r="A33" t="str">
            <v>Project_Manager</v>
          </cell>
        </row>
        <row r="34">
          <cell r="A34" t="str">
            <v>Project_Manager_Senior</v>
          </cell>
        </row>
        <row r="35">
          <cell r="A35" t="str">
            <v>Project_Officer</v>
          </cell>
        </row>
        <row r="36">
          <cell r="A36" t="str">
            <v>SCOs_Exec1</v>
          </cell>
        </row>
        <row r="37">
          <cell r="A37" t="str">
            <v>SCOs_Exec2</v>
          </cell>
        </row>
        <row r="38">
          <cell r="A38" t="str">
            <v>SCOs_Exec3</v>
          </cell>
        </row>
        <row r="39">
          <cell r="A39" t="str">
            <v>SCOs_Mgr1</v>
          </cell>
        </row>
        <row r="40">
          <cell r="A40" t="str">
            <v>SCOs_Mgr2</v>
          </cell>
        </row>
        <row r="41">
          <cell r="A41" t="str">
            <v>SCOs_Mgr3_and_IEAS</v>
          </cell>
        </row>
        <row r="42">
          <cell r="A42" t="str">
            <v>Senior_Tradesperson</v>
          </cell>
        </row>
        <row r="43">
          <cell r="A43" t="str">
            <v>System_Operations_Planner</v>
          </cell>
        </row>
        <row r="44">
          <cell r="A44" t="str">
            <v>System_Operations_Planner_Senior</v>
          </cell>
        </row>
        <row r="45">
          <cell r="A45" t="str">
            <v>System_Operator</v>
          </cell>
        </row>
        <row r="46">
          <cell r="A46" t="str">
            <v>Technician</v>
          </cell>
        </row>
        <row r="47">
          <cell r="A47" t="str">
            <v>Technician_Senior</v>
          </cell>
        </row>
        <row r="48">
          <cell r="A48" t="str">
            <v>Tradesperson_Civil_NonElectrical</v>
          </cell>
        </row>
        <row r="49">
          <cell r="A49" t="str">
            <v>Tradesperson_Communications</v>
          </cell>
        </row>
        <row r="50">
          <cell r="A50" t="str">
            <v>Tradesperson_Electrical</v>
          </cell>
        </row>
        <row r="51">
          <cell r="A51" t="str">
            <v>Trainee_or_Industrial_Experience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refreshError="1"/>
      <sheetData sheetId="1" refreshError="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2011 Reg Summary"/>
      <sheetName val="2006-2011 Unreg Summary"/>
      <sheetName val="SAP Forecasts 2006-05-05"/>
      <sheetName val="Strategic Land Purchase"/>
      <sheetName val="Pivot Tables"/>
      <sheetName val="Capital_Budget"/>
      <sheetName val="PMs_Dates"/>
      <sheetName val="Data"/>
      <sheetName val="SAPReg1 2006-04-10"/>
      <sheetName val="5YrPlan 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Project No.</v>
          </cell>
          <cell r="D11" t="str">
            <v>Capex Refurb / Unreg</v>
          </cell>
          <cell r="E11" t="str">
            <v>Project Name</v>
          </cell>
          <cell r="F11" t="str">
            <v>Unreg Forecast Approval Date</v>
          </cell>
          <cell r="G11" t="str">
            <v>UnReg Project Status</v>
          </cell>
          <cell r="H11" t="str">
            <v>UnReg Acctual Proj Approved</v>
          </cell>
          <cell r="I11" t="str">
            <v>Unreg Forecast Project Cost</v>
          </cell>
          <cell r="J11" t="str">
            <v>UnregForecast Construction Period</v>
          </cell>
          <cell r="K11" t="str">
            <v>Unreg Forecast Capitalisation Date</v>
          </cell>
          <cell r="L11" t="str">
            <v>Forecast Approval Date</v>
          </cell>
          <cell r="M11" t="str">
            <v>Project Status</v>
          </cell>
          <cell r="N11" t="str">
            <v>Acctual Proj Approved</v>
          </cell>
          <cell r="O11" t="str">
            <v>Forecast Project Cost</v>
          </cell>
          <cell r="P11" t="str">
            <v>Forecast Construction Period</v>
          </cell>
          <cell r="Q11" t="str">
            <v>Reg Period</v>
          </cell>
          <cell r="R11" t="str">
            <v>Forecast Capitalisation Date</v>
          </cell>
          <cell r="S11" t="str">
            <v>Business Plan Approval Date</v>
          </cell>
          <cell r="T11" t="str">
            <v>Business Plan Project Cost</v>
          </cell>
          <cell r="U11" t="str">
            <v>Business Plan Capitalisation Date</v>
          </cell>
          <cell r="V11">
            <v>37652</v>
          </cell>
          <cell r="W11">
            <v>37680</v>
          </cell>
          <cell r="X11">
            <v>37711</v>
          </cell>
          <cell r="Y11">
            <v>37741</v>
          </cell>
          <cell r="Z11">
            <v>37772</v>
          </cell>
          <cell r="AA11">
            <v>37802</v>
          </cell>
          <cell r="AB11" t="str">
            <v>YTD
02/03</v>
          </cell>
          <cell r="AC11">
            <v>37833</v>
          </cell>
          <cell r="AD11">
            <v>37864</v>
          </cell>
          <cell r="AE11">
            <v>37894</v>
          </cell>
          <cell r="AF11">
            <v>37925</v>
          </cell>
          <cell r="AG11">
            <v>37955</v>
          </cell>
          <cell r="AH11">
            <v>37986</v>
          </cell>
          <cell r="AI11">
            <v>38017</v>
          </cell>
          <cell r="AJ11">
            <v>38046</v>
          </cell>
          <cell r="AK11">
            <v>38077</v>
          </cell>
          <cell r="AL11">
            <v>38107</v>
          </cell>
          <cell r="AM11">
            <v>38138</v>
          </cell>
          <cell r="AN11">
            <v>38168</v>
          </cell>
          <cell r="AO11" t="str">
            <v>YTD
03/04</v>
          </cell>
          <cell r="AP11">
            <v>38199</v>
          </cell>
          <cell r="AQ11">
            <v>38230</v>
          </cell>
          <cell r="AR11">
            <v>38260</v>
          </cell>
          <cell r="AS11">
            <v>38291</v>
          </cell>
          <cell r="AT11">
            <v>38321</v>
          </cell>
          <cell r="AU11">
            <v>38352</v>
          </cell>
          <cell r="AV11">
            <v>38383</v>
          </cell>
          <cell r="AW11">
            <v>38411</v>
          </cell>
          <cell r="AX11">
            <v>38442</v>
          </cell>
          <cell r="AY11">
            <v>38472</v>
          </cell>
          <cell r="AZ11">
            <v>38503</v>
          </cell>
          <cell r="BA11">
            <v>38533</v>
          </cell>
          <cell r="BB11" t="str">
            <v>YTD
04/05</v>
          </cell>
          <cell r="BC11">
            <v>38564</v>
          </cell>
          <cell r="BD11">
            <v>38595</v>
          </cell>
          <cell r="BE11">
            <v>38625</v>
          </cell>
          <cell r="BF11">
            <v>38656</v>
          </cell>
          <cell r="BG11">
            <v>38686</v>
          </cell>
          <cell r="BH11">
            <v>38717</v>
          </cell>
          <cell r="BI11">
            <v>38748</v>
          </cell>
          <cell r="BJ11">
            <v>38776</v>
          </cell>
          <cell r="BK11">
            <v>38807</v>
          </cell>
          <cell r="BL11">
            <v>38837</v>
          </cell>
          <cell r="BM11">
            <v>38868</v>
          </cell>
          <cell r="BN11">
            <v>38898</v>
          </cell>
          <cell r="BO11" t="str">
            <v>YTD
05/06</v>
          </cell>
          <cell r="BP11">
            <v>38929</v>
          </cell>
          <cell r="BQ11">
            <v>38960</v>
          </cell>
          <cell r="BR11">
            <v>38990</v>
          </cell>
          <cell r="BS11">
            <v>39021</v>
          </cell>
          <cell r="BT11">
            <v>39051</v>
          </cell>
          <cell r="BU11">
            <v>39082</v>
          </cell>
          <cell r="BV11">
            <v>39113</v>
          </cell>
          <cell r="BW11">
            <v>39141</v>
          </cell>
          <cell r="BX11">
            <v>39172</v>
          </cell>
          <cell r="BY11">
            <v>39202</v>
          </cell>
          <cell r="BZ11">
            <v>39233</v>
          </cell>
          <cell r="CA11">
            <v>39263</v>
          </cell>
          <cell r="CB11" t="str">
            <v>YTD
06/07</v>
          </cell>
          <cell r="CC11">
            <v>39294</v>
          </cell>
          <cell r="CD11">
            <v>39325</v>
          </cell>
          <cell r="CE11">
            <v>39355</v>
          </cell>
          <cell r="CF11">
            <v>39386</v>
          </cell>
          <cell r="CG11">
            <v>39416</v>
          </cell>
          <cell r="CH11">
            <v>39447</v>
          </cell>
          <cell r="CI11">
            <v>39478</v>
          </cell>
          <cell r="CJ11">
            <v>39507</v>
          </cell>
          <cell r="CK11">
            <v>39538</v>
          </cell>
          <cell r="CL11">
            <v>39568</v>
          </cell>
          <cell r="CM11">
            <v>39599</v>
          </cell>
          <cell r="CN11">
            <v>39629</v>
          </cell>
          <cell r="CO11" t="str">
            <v>YTD
07/08</v>
          </cell>
          <cell r="CP11">
            <v>39660</v>
          </cell>
          <cell r="CQ11" t="e">
            <v>#NAME?</v>
          </cell>
          <cell r="CR11" t="e">
            <v>#NAME?</v>
          </cell>
          <cell r="CS11" t="e">
            <v>#NAME?</v>
          </cell>
          <cell r="CT11" t="e">
            <v>#NAME?</v>
          </cell>
          <cell r="CU11" t="e">
            <v>#NAME?</v>
          </cell>
          <cell r="CV11" t="e">
            <v>#NAME?</v>
          </cell>
          <cell r="CW11" t="e">
            <v>#NAME?</v>
          </cell>
          <cell r="CX11" t="e">
            <v>#NAME?</v>
          </cell>
          <cell r="CY11" t="e">
            <v>#NAME?</v>
          </cell>
          <cell r="CZ11" t="e">
            <v>#NAME?</v>
          </cell>
          <cell r="DA11" t="e">
            <v>#NAME?</v>
          </cell>
          <cell r="DB11" t="str">
            <v>YTD
08/09</v>
          </cell>
          <cell r="DC11">
            <v>40025</v>
          </cell>
          <cell r="DD11" t="e">
            <v>#NAME?</v>
          </cell>
          <cell r="DE11" t="e">
            <v>#NAME?</v>
          </cell>
          <cell r="DF11" t="e">
            <v>#NAME?</v>
          </cell>
          <cell r="DG11" t="e">
            <v>#NAME?</v>
          </cell>
          <cell r="DH11" t="e">
            <v>#NAME?</v>
          </cell>
          <cell r="DI11" t="e">
            <v>#NAME?</v>
          </cell>
          <cell r="DJ11" t="e">
            <v>#NAME?</v>
          </cell>
          <cell r="DK11" t="e">
            <v>#NAME?</v>
          </cell>
          <cell r="DL11" t="e">
            <v>#NAME?</v>
          </cell>
          <cell r="DM11" t="e">
            <v>#NAME?</v>
          </cell>
          <cell r="DN11" t="e">
            <v>#NAME?</v>
          </cell>
          <cell r="DO11" t="str">
            <v>YTD
09/10</v>
          </cell>
          <cell r="DP11">
            <v>40390</v>
          </cell>
          <cell r="DQ11" t="e">
            <v>#NAME?</v>
          </cell>
          <cell r="DR11" t="e">
            <v>#NAME?</v>
          </cell>
          <cell r="DS11" t="e">
            <v>#NAME?</v>
          </cell>
          <cell r="DT11" t="e">
            <v>#NAME?</v>
          </cell>
          <cell r="DU11" t="e">
            <v>#NAME?</v>
          </cell>
          <cell r="DV11" t="e">
            <v>#NAME?</v>
          </cell>
          <cell r="DW11" t="e">
            <v>#NAME?</v>
          </cell>
          <cell r="DX11" t="e">
            <v>#NAME?</v>
          </cell>
          <cell r="DY11" t="e">
            <v>#NAME?</v>
          </cell>
          <cell r="DZ11" t="e">
            <v>#NAME?</v>
          </cell>
          <cell r="EA11" t="e">
            <v>#NAME?</v>
          </cell>
          <cell r="EB11" t="str">
            <v>YTD
10/11</v>
          </cell>
          <cell r="EC11">
            <v>40755</v>
          </cell>
          <cell r="ED11" t="e">
            <v>#NAME?</v>
          </cell>
          <cell r="EE11" t="e">
            <v>#NAME?</v>
          </cell>
          <cell r="EF11" t="e">
            <v>#NAME?</v>
          </cell>
          <cell r="EG11" t="e">
            <v>#NAME?</v>
          </cell>
          <cell r="EH11" t="e">
            <v>#NAME?</v>
          </cell>
          <cell r="EI11" t="e">
            <v>#NAME?</v>
          </cell>
          <cell r="EJ11" t="e">
            <v>#NAME?</v>
          </cell>
          <cell r="EK11" t="e">
            <v>#NAME?</v>
          </cell>
          <cell r="EL11" t="e">
            <v>#NAME?</v>
          </cell>
          <cell r="EM11" t="e">
            <v>#NAME?</v>
          </cell>
          <cell r="EN11" t="e">
            <v>#NAME?</v>
          </cell>
          <cell r="EO11" t="str">
            <v>YTD
11/12</v>
          </cell>
          <cell r="EP11" t="str">
            <v>Total 2002/03 to 2011/12</v>
          </cell>
          <cell r="ER11" t="str">
            <v>Total 2006/07 to 2010/11</v>
          </cell>
        </row>
        <row r="12">
          <cell r="C12">
            <v>1</v>
          </cell>
          <cell r="D12">
            <v>2</v>
          </cell>
          <cell r="E12">
            <v>3</v>
          </cell>
          <cell r="F12">
            <v>4</v>
          </cell>
          <cell r="G12">
            <v>5</v>
          </cell>
          <cell r="H12">
            <v>6</v>
          </cell>
          <cell r="I12">
            <v>7</v>
          </cell>
          <cell r="J12">
            <v>8</v>
          </cell>
          <cell r="K12">
            <v>9</v>
          </cell>
          <cell r="L12">
            <v>10</v>
          </cell>
          <cell r="M12">
            <v>11</v>
          </cell>
          <cell r="N12">
            <v>12</v>
          </cell>
          <cell r="O12">
            <v>13</v>
          </cell>
          <cell r="P12">
            <v>14</v>
          </cell>
          <cell r="Q12">
            <v>15</v>
          </cell>
          <cell r="R12">
            <v>16</v>
          </cell>
          <cell r="S12">
            <v>17</v>
          </cell>
          <cell r="T12">
            <v>18</v>
          </cell>
          <cell r="U12">
            <v>19</v>
          </cell>
          <cell r="V12">
            <v>20</v>
          </cell>
          <cell r="W12">
            <v>21</v>
          </cell>
          <cell r="X12">
            <v>22</v>
          </cell>
          <cell r="Y12">
            <v>23</v>
          </cell>
          <cell r="Z12">
            <v>24</v>
          </cell>
          <cell r="AA12">
            <v>25</v>
          </cell>
          <cell r="AB12">
            <v>26</v>
          </cell>
          <cell r="AC12">
            <v>27</v>
          </cell>
          <cell r="AD12">
            <v>28</v>
          </cell>
          <cell r="AE12">
            <v>29</v>
          </cell>
          <cell r="AF12">
            <v>30</v>
          </cell>
          <cell r="AG12">
            <v>31</v>
          </cell>
          <cell r="AH12">
            <v>32</v>
          </cell>
          <cell r="AI12">
            <v>33</v>
          </cell>
          <cell r="AJ12">
            <v>34</v>
          </cell>
          <cell r="AK12">
            <v>35</v>
          </cell>
          <cell r="AL12">
            <v>36</v>
          </cell>
          <cell r="AM12">
            <v>37</v>
          </cell>
          <cell r="AN12">
            <v>38</v>
          </cell>
          <cell r="AO12">
            <v>39</v>
          </cell>
          <cell r="AP12">
            <v>40</v>
          </cell>
          <cell r="AQ12">
            <v>41</v>
          </cell>
          <cell r="AR12">
            <v>42</v>
          </cell>
          <cell r="AS12">
            <v>43</v>
          </cell>
          <cell r="AT12">
            <v>44</v>
          </cell>
          <cell r="AU12">
            <v>45</v>
          </cell>
          <cell r="AV12">
            <v>46</v>
          </cell>
          <cell r="AW12">
            <v>47</v>
          </cell>
          <cell r="AX12">
            <v>48</v>
          </cell>
          <cell r="AY12">
            <v>49</v>
          </cell>
          <cell r="AZ12">
            <v>50</v>
          </cell>
          <cell r="BA12">
            <v>51</v>
          </cell>
          <cell r="BB12">
            <v>52</v>
          </cell>
          <cell r="BC12">
            <v>53</v>
          </cell>
          <cell r="BD12">
            <v>54</v>
          </cell>
          <cell r="BE12">
            <v>55</v>
          </cell>
          <cell r="BF12">
            <v>56</v>
          </cell>
          <cell r="BG12">
            <v>57</v>
          </cell>
          <cell r="BH12">
            <v>58</v>
          </cell>
          <cell r="BI12">
            <v>59</v>
          </cell>
          <cell r="BJ12">
            <v>60</v>
          </cell>
          <cell r="BK12">
            <v>61</v>
          </cell>
          <cell r="BL12">
            <v>62</v>
          </cell>
          <cell r="BM12">
            <v>63</v>
          </cell>
          <cell r="BN12">
            <v>64</v>
          </cell>
          <cell r="BO12">
            <v>65</v>
          </cell>
          <cell r="BP12">
            <v>66</v>
          </cell>
          <cell r="BQ12">
            <v>67</v>
          </cell>
          <cell r="BR12">
            <v>68</v>
          </cell>
          <cell r="BS12">
            <v>69</v>
          </cell>
          <cell r="BT12">
            <v>70</v>
          </cell>
          <cell r="BU12">
            <v>71</v>
          </cell>
          <cell r="BV12">
            <v>72</v>
          </cell>
          <cell r="BW12">
            <v>73</v>
          </cell>
          <cell r="BX12">
            <v>74</v>
          </cell>
          <cell r="BY12">
            <v>75</v>
          </cell>
          <cell r="BZ12">
            <v>76</v>
          </cell>
          <cell r="CA12">
            <v>77</v>
          </cell>
          <cell r="CB12">
            <v>78</v>
          </cell>
          <cell r="CC12">
            <v>79</v>
          </cell>
          <cell r="CD12">
            <v>80</v>
          </cell>
          <cell r="CE12">
            <v>81</v>
          </cell>
          <cell r="CF12">
            <v>82</v>
          </cell>
          <cell r="CG12">
            <v>83</v>
          </cell>
          <cell r="CH12">
            <v>84</v>
          </cell>
          <cell r="CI12">
            <v>85</v>
          </cell>
          <cell r="CJ12">
            <v>86</v>
          </cell>
          <cell r="CK12">
            <v>87</v>
          </cell>
          <cell r="CL12">
            <v>88</v>
          </cell>
          <cell r="CM12">
            <v>89</v>
          </cell>
          <cell r="CN12">
            <v>90</v>
          </cell>
          <cell r="CO12">
            <v>91</v>
          </cell>
          <cell r="CP12">
            <v>92</v>
          </cell>
          <cell r="CQ12">
            <v>93</v>
          </cell>
          <cell r="CR12">
            <v>94</v>
          </cell>
          <cell r="CS12">
            <v>95</v>
          </cell>
          <cell r="CT12">
            <v>96</v>
          </cell>
          <cell r="CU12">
            <v>97</v>
          </cell>
          <cell r="CV12">
            <v>98</v>
          </cell>
          <cell r="CW12">
            <v>99</v>
          </cell>
          <cell r="CX12">
            <v>100</v>
          </cell>
          <cell r="CY12">
            <v>101</v>
          </cell>
          <cell r="CZ12">
            <v>102</v>
          </cell>
          <cell r="DA12">
            <v>103</v>
          </cell>
          <cell r="DB12">
            <v>104</v>
          </cell>
          <cell r="DC12">
            <v>105</v>
          </cell>
          <cell r="DD12">
            <v>106</v>
          </cell>
          <cell r="DE12">
            <v>107</v>
          </cell>
          <cell r="DF12">
            <v>108</v>
          </cell>
          <cell r="DG12">
            <v>109</v>
          </cell>
          <cell r="DH12">
            <v>110</v>
          </cell>
          <cell r="DI12">
            <v>111</v>
          </cell>
          <cell r="DJ12">
            <v>112</v>
          </cell>
          <cell r="DK12">
            <v>113</v>
          </cell>
          <cell r="DL12">
            <v>114</v>
          </cell>
          <cell r="DM12">
            <v>115</v>
          </cell>
          <cell r="DN12">
            <v>116</v>
          </cell>
          <cell r="DO12">
            <v>117</v>
          </cell>
          <cell r="DP12">
            <v>118</v>
          </cell>
          <cell r="DQ12">
            <v>119</v>
          </cell>
          <cell r="DR12">
            <v>120</v>
          </cell>
          <cell r="DS12">
            <v>121</v>
          </cell>
          <cell r="DT12">
            <v>122</v>
          </cell>
          <cell r="DU12">
            <v>123</v>
          </cell>
          <cell r="DV12">
            <v>124</v>
          </cell>
          <cell r="DW12">
            <v>125</v>
          </cell>
          <cell r="DX12">
            <v>126</v>
          </cell>
          <cell r="DY12">
            <v>127</v>
          </cell>
          <cell r="DZ12">
            <v>128</v>
          </cell>
          <cell r="EA12">
            <v>129</v>
          </cell>
          <cell r="EB12">
            <v>130</v>
          </cell>
          <cell r="EC12">
            <v>131</v>
          </cell>
          <cell r="ED12">
            <v>132</v>
          </cell>
          <cell r="EE12">
            <v>133</v>
          </cell>
          <cell r="EF12">
            <v>134</v>
          </cell>
          <cell r="EG12">
            <v>135</v>
          </cell>
          <cell r="EH12">
            <v>136</v>
          </cell>
          <cell r="EI12">
            <v>137</v>
          </cell>
          <cell r="EJ12">
            <v>138</v>
          </cell>
          <cell r="EK12">
            <v>139</v>
          </cell>
          <cell r="EL12">
            <v>140</v>
          </cell>
          <cell r="EM12">
            <v>141</v>
          </cell>
          <cell r="EN12">
            <v>142</v>
          </cell>
          <cell r="EO12">
            <v>143</v>
          </cell>
          <cell r="EP12">
            <v>131</v>
          </cell>
          <cell r="EQ12">
            <v>132</v>
          </cell>
        </row>
        <row r="13">
          <cell r="C13" t="str">
            <v>EC.07001</v>
          </cell>
          <cell r="D13" t="str">
            <v>Capex Refurb - Line Rat</v>
          </cell>
          <cell r="E13" t="str">
            <v>Closed - Ref 10392 -Davenport-Para(West) 275kV Line Up-rating</v>
          </cell>
          <cell r="L13">
            <v>37652</v>
          </cell>
          <cell r="M13" t="str">
            <v>Cancelled</v>
          </cell>
          <cell r="N13">
            <v>0</v>
          </cell>
          <cell r="O13">
            <v>0</v>
          </cell>
          <cell r="P13">
            <v>150</v>
          </cell>
          <cell r="Q13" t="str">
            <v>This</v>
          </cell>
          <cell r="R13">
            <v>37802</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CB13">
            <v>0</v>
          </cell>
          <cell r="CO13">
            <v>0</v>
          </cell>
          <cell r="DB13">
            <v>0</v>
          </cell>
          <cell r="DO13">
            <v>0</v>
          </cell>
          <cell r="EB13">
            <v>0</v>
          </cell>
          <cell r="EO13">
            <v>0</v>
          </cell>
          <cell r="EP13">
            <v>0</v>
          </cell>
          <cell r="EQ13">
            <v>0</v>
          </cell>
          <cell r="ER13">
            <v>0</v>
          </cell>
        </row>
        <row r="14">
          <cell r="C14" t="str">
            <v>EC.07007</v>
          </cell>
          <cell r="D14" t="str">
            <v>Capex Refurb</v>
          </cell>
          <cell r="E14" t="str">
            <v>Hummocks - Ardrossan West 132 kV Line Up-rate (Change CTs)</v>
          </cell>
          <cell r="M14" t="str">
            <v>Cancelled</v>
          </cell>
          <cell r="N14">
            <v>0</v>
          </cell>
          <cell r="O14">
            <v>0</v>
          </cell>
          <cell r="P14">
            <v>0</v>
          </cell>
          <cell r="S14">
            <v>38442</v>
          </cell>
          <cell r="T14">
            <v>770000</v>
          </cell>
          <cell r="U14">
            <v>38898</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O14">
            <v>0</v>
          </cell>
          <cell r="EP14">
            <v>0</v>
          </cell>
          <cell r="EQ14">
            <v>0</v>
          </cell>
          <cell r="ER14">
            <v>0</v>
          </cell>
        </row>
        <row r="15">
          <cell r="C15" t="str">
            <v>EC.07008</v>
          </cell>
          <cell r="D15" t="str">
            <v>Capex Refurb</v>
          </cell>
          <cell r="E15" t="str">
            <v>Kilburn-Northfield 275 kV Line Up-rate (Change Protection)</v>
          </cell>
          <cell r="L15">
            <v>39051</v>
          </cell>
          <cell r="M15" t="str">
            <v>Cancelled</v>
          </cell>
          <cell r="N15">
            <v>0</v>
          </cell>
          <cell r="O15">
            <v>0</v>
          </cell>
          <cell r="P15">
            <v>365</v>
          </cell>
          <cell r="Q15" t="str">
            <v>This</v>
          </cell>
          <cell r="R15">
            <v>39416</v>
          </cell>
          <cell r="S15">
            <v>39233</v>
          </cell>
          <cell r="T15">
            <v>900000</v>
          </cell>
          <cell r="U15">
            <v>39629</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CB15">
            <v>0</v>
          </cell>
          <cell r="CO15">
            <v>0</v>
          </cell>
          <cell r="DB15">
            <v>0</v>
          </cell>
          <cell r="DO15">
            <v>0</v>
          </cell>
          <cell r="EB15">
            <v>0</v>
          </cell>
          <cell r="EO15">
            <v>0</v>
          </cell>
          <cell r="EP15">
            <v>0</v>
          </cell>
          <cell r="EQ15">
            <v>0</v>
          </cell>
          <cell r="ER15">
            <v>0</v>
          </cell>
        </row>
        <row r="16">
          <cell r="C16" t="str">
            <v>EC.07009</v>
          </cell>
          <cell r="D16" t="str">
            <v>Capex Refurb</v>
          </cell>
          <cell r="E16" t="str">
            <v>Happy Valley - Magill 275 kV Line Up-rate (Change CTs)</v>
          </cell>
          <cell r="M16" t="str">
            <v>Cancelled</v>
          </cell>
          <cell r="N16">
            <v>0</v>
          </cell>
          <cell r="O16">
            <v>0</v>
          </cell>
          <cell r="P16">
            <v>0</v>
          </cell>
          <cell r="S16">
            <v>38352</v>
          </cell>
          <cell r="T16">
            <v>1140000</v>
          </cell>
          <cell r="U16">
            <v>38717</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O16">
            <v>0</v>
          </cell>
          <cell r="EP16">
            <v>0</v>
          </cell>
          <cell r="EQ16">
            <v>0</v>
          </cell>
          <cell r="ER16">
            <v>0</v>
          </cell>
        </row>
        <row r="17">
          <cell r="C17" t="str">
            <v>EC.07010</v>
          </cell>
          <cell r="D17" t="str">
            <v>Capex Refurb</v>
          </cell>
          <cell r="E17" t="str">
            <v xml:space="preserve">Para-Magill 275 kV Line Up-rating </v>
          </cell>
          <cell r="L17">
            <v>38442</v>
          </cell>
          <cell r="M17" t="str">
            <v>Cancelled</v>
          </cell>
          <cell r="N17">
            <v>0</v>
          </cell>
          <cell r="O17">
            <v>0</v>
          </cell>
          <cell r="P17">
            <v>456</v>
          </cell>
          <cell r="Q17" t="str">
            <v>This</v>
          </cell>
          <cell r="R17">
            <v>38898</v>
          </cell>
          <cell r="S17">
            <v>38442</v>
          </cell>
          <cell r="T17">
            <v>620000</v>
          </cell>
          <cell r="U17">
            <v>38898</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row>
        <row r="18">
          <cell r="C18" t="str">
            <v>EC.07011</v>
          </cell>
          <cell r="D18" t="str">
            <v>Capex Refurb</v>
          </cell>
          <cell r="E18" t="str">
            <v>Blanche-Snuggery 132 kV Line Up-rating</v>
          </cell>
          <cell r="L18">
            <v>39051</v>
          </cell>
          <cell r="M18" t="str">
            <v>To be Approved</v>
          </cell>
          <cell r="N18">
            <v>0</v>
          </cell>
          <cell r="O18">
            <v>816000</v>
          </cell>
          <cell r="P18">
            <v>365</v>
          </cell>
          <cell r="Q18" t="str">
            <v>This</v>
          </cell>
          <cell r="R18">
            <v>39416</v>
          </cell>
          <cell r="S18">
            <v>39051</v>
          </cell>
          <cell r="T18">
            <v>791000</v>
          </cell>
          <cell r="U18">
            <v>39447</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82</v>
          </cell>
          <cell r="BL18">
            <v>82</v>
          </cell>
          <cell r="BM18">
            <v>82</v>
          </cell>
          <cell r="BN18">
            <v>82</v>
          </cell>
          <cell r="BO18">
            <v>328</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687000</v>
          </cell>
          <cell r="DC18">
            <v>0</v>
          </cell>
          <cell r="DD18">
            <v>0</v>
          </cell>
          <cell r="DE18">
            <v>0</v>
          </cell>
          <cell r="DF18">
            <v>0</v>
          </cell>
          <cell r="DG18">
            <v>0</v>
          </cell>
          <cell r="DH18">
            <v>0</v>
          </cell>
          <cell r="DI18">
            <v>0</v>
          </cell>
          <cell r="DJ18">
            <v>0</v>
          </cell>
          <cell r="DK18">
            <v>0</v>
          </cell>
          <cell r="DL18">
            <v>0</v>
          </cell>
          <cell r="DM18">
            <v>0</v>
          </cell>
          <cell r="DN18">
            <v>0</v>
          </cell>
          <cell r="DO18">
            <v>129000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816328</v>
          </cell>
          <cell r="EQ18">
            <v>328</v>
          </cell>
          <cell r="ER18">
            <v>816000</v>
          </cell>
        </row>
        <row r="19">
          <cell r="C19" t="str">
            <v>EC.07012</v>
          </cell>
          <cell r="D19" t="str">
            <v>Capex Refurb</v>
          </cell>
          <cell r="E19" t="str">
            <v>Morphett Vale East - Cherry Gardens 275 kV Line Up-rating</v>
          </cell>
          <cell r="M19" t="str">
            <v>Cancelled</v>
          </cell>
          <cell r="N19">
            <v>0</v>
          </cell>
          <cell r="O19">
            <v>0</v>
          </cell>
          <cell r="P19">
            <v>0</v>
          </cell>
          <cell r="S19">
            <v>38807</v>
          </cell>
          <cell r="T19">
            <v>240000</v>
          </cell>
          <cell r="U19">
            <v>39172</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O19">
            <v>0</v>
          </cell>
          <cell r="EP19">
            <v>0</v>
          </cell>
          <cell r="EQ19">
            <v>0</v>
          </cell>
          <cell r="ER19">
            <v>0</v>
          </cell>
        </row>
        <row r="20">
          <cell r="C20" t="str">
            <v>EC.07013</v>
          </cell>
          <cell r="D20" t="str">
            <v>Capex Refurb</v>
          </cell>
          <cell r="E20" t="str">
            <v>Happy Valley - Cherry Gardens 275 kV Lin</v>
          </cell>
          <cell r="L20">
            <v>39051</v>
          </cell>
          <cell r="M20" t="str">
            <v>To be Approved</v>
          </cell>
          <cell r="N20">
            <v>0</v>
          </cell>
          <cell r="O20">
            <v>1176000</v>
          </cell>
          <cell r="P20">
            <v>365</v>
          </cell>
          <cell r="Q20" t="str">
            <v>This</v>
          </cell>
          <cell r="R20">
            <v>39416</v>
          </cell>
          <cell r="S20">
            <v>39233</v>
          </cell>
          <cell r="T20">
            <v>1140000</v>
          </cell>
          <cell r="U20">
            <v>39629</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119</v>
          </cell>
          <cell r="BL20">
            <v>119</v>
          </cell>
          <cell r="BM20">
            <v>119</v>
          </cell>
          <cell r="BN20">
            <v>119</v>
          </cell>
          <cell r="BO20">
            <v>476</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990000</v>
          </cell>
          <cell r="DC20">
            <v>0</v>
          </cell>
          <cell r="DD20">
            <v>0</v>
          </cell>
          <cell r="DE20">
            <v>0</v>
          </cell>
          <cell r="DF20">
            <v>0</v>
          </cell>
          <cell r="DG20">
            <v>0</v>
          </cell>
          <cell r="DH20">
            <v>0</v>
          </cell>
          <cell r="DI20">
            <v>0</v>
          </cell>
          <cell r="DJ20">
            <v>0</v>
          </cell>
          <cell r="DK20">
            <v>0</v>
          </cell>
          <cell r="DL20">
            <v>0</v>
          </cell>
          <cell r="DM20">
            <v>0</v>
          </cell>
          <cell r="DN20">
            <v>0</v>
          </cell>
          <cell r="DO20">
            <v>186000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1176476</v>
          </cell>
          <cell r="EQ20">
            <v>476</v>
          </cell>
          <cell r="ER20">
            <v>1176000</v>
          </cell>
        </row>
        <row r="21">
          <cell r="C21" t="str">
            <v>EC.07016</v>
          </cell>
          <cell r="D21" t="str">
            <v>Capex Refurb</v>
          </cell>
          <cell r="E21" t="str">
            <v>Tailem Bend - Keith No.1 132 kV Line Up-</v>
          </cell>
          <cell r="L21">
            <v>39721</v>
          </cell>
          <cell r="M21" t="str">
            <v>To Be Approved for NP</v>
          </cell>
          <cell r="N21">
            <v>0</v>
          </cell>
          <cell r="O21">
            <v>1860665</v>
          </cell>
          <cell r="P21">
            <v>426</v>
          </cell>
          <cell r="Q21" t="str">
            <v>Next</v>
          </cell>
          <cell r="R21">
            <v>40147</v>
          </cell>
          <cell r="S21">
            <v>38686</v>
          </cell>
          <cell r="T21">
            <v>1720000</v>
          </cell>
          <cell r="U21">
            <v>39082</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93033</v>
          </cell>
          <cell r="CO21">
            <v>0</v>
          </cell>
          <cell r="CP21">
            <v>106988</v>
          </cell>
          <cell r="CQ21">
            <v>93033</v>
          </cell>
          <cell r="CR21">
            <v>102337</v>
          </cell>
          <cell r="CS21">
            <v>106988</v>
          </cell>
          <cell r="CT21">
            <v>93033</v>
          </cell>
          <cell r="CU21">
            <v>97685</v>
          </cell>
          <cell r="CV21">
            <v>93033</v>
          </cell>
          <cell r="CW21">
            <v>93033</v>
          </cell>
          <cell r="CX21">
            <v>102337</v>
          </cell>
          <cell r="CY21">
            <v>93033</v>
          </cell>
          <cell r="CZ21">
            <v>93033</v>
          </cell>
          <cell r="DA21">
            <v>97685</v>
          </cell>
          <cell r="DB21">
            <v>1172218</v>
          </cell>
          <cell r="DC21">
            <v>106988</v>
          </cell>
          <cell r="DD21">
            <v>93033</v>
          </cell>
          <cell r="DE21">
            <v>102337</v>
          </cell>
          <cell r="DF21">
            <v>102337</v>
          </cell>
          <cell r="DG21">
            <v>97685</v>
          </cell>
          <cell r="DH21">
            <v>93033</v>
          </cell>
          <cell r="DI21">
            <v>0</v>
          </cell>
          <cell r="DJ21">
            <v>0</v>
          </cell>
          <cell r="DK21">
            <v>0</v>
          </cell>
          <cell r="DL21">
            <v>0</v>
          </cell>
          <cell r="DM21">
            <v>0</v>
          </cell>
          <cell r="DN21">
            <v>0</v>
          </cell>
          <cell r="DO21">
            <v>688446</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1860664</v>
          </cell>
          <cell r="EQ21">
            <v>-1</v>
          </cell>
          <cell r="ER21">
            <v>1860664</v>
          </cell>
        </row>
        <row r="22">
          <cell r="C22" t="str">
            <v>EC.07017</v>
          </cell>
          <cell r="D22" t="str">
            <v>Capex Refurb</v>
          </cell>
          <cell r="E22" t="str">
            <v>Templers-Dorrien 132 kV Line Up-rate (Change CTs)</v>
          </cell>
          <cell r="M22" t="str">
            <v>Cancelled</v>
          </cell>
          <cell r="N22">
            <v>0</v>
          </cell>
          <cell r="O22">
            <v>0</v>
          </cell>
          <cell r="P22">
            <v>0</v>
          </cell>
          <cell r="S22">
            <v>38868</v>
          </cell>
          <cell r="T22">
            <v>900000</v>
          </cell>
          <cell r="U22">
            <v>39082</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O22">
            <v>0</v>
          </cell>
          <cell r="EP22">
            <v>0</v>
          </cell>
          <cell r="EQ22">
            <v>0</v>
          </cell>
          <cell r="ER22">
            <v>0</v>
          </cell>
        </row>
        <row r="23">
          <cell r="C23" t="str">
            <v>EC.07018</v>
          </cell>
          <cell r="D23" t="str">
            <v>Capex Refurb</v>
          </cell>
          <cell r="E23" t="str">
            <v>Whyalla-Cultana 132 kV Line Up-rate (Change CTs)</v>
          </cell>
          <cell r="M23" t="str">
            <v>Cancelled</v>
          </cell>
          <cell r="N23">
            <v>0</v>
          </cell>
          <cell r="O23">
            <v>0</v>
          </cell>
          <cell r="P23">
            <v>0</v>
          </cell>
          <cell r="S23">
            <v>38776</v>
          </cell>
          <cell r="T23">
            <v>400000</v>
          </cell>
          <cell r="U23">
            <v>39082</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O23">
            <v>0</v>
          </cell>
          <cell r="EP23">
            <v>0</v>
          </cell>
          <cell r="EQ23">
            <v>0</v>
          </cell>
          <cell r="ER23">
            <v>0</v>
          </cell>
        </row>
        <row r="24">
          <cell r="C24" t="str">
            <v>EC.07019</v>
          </cell>
          <cell r="D24" t="str">
            <v>Capex Refurb</v>
          </cell>
          <cell r="E24" t="str">
            <v>Whyalla-Middleback 132 kV Line Up-rating (to 80 degrees)</v>
          </cell>
          <cell r="L24">
            <v>38717</v>
          </cell>
          <cell r="M24" t="str">
            <v>Cancelled</v>
          </cell>
          <cell r="N24">
            <v>0</v>
          </cell>
          <cell r="O24">
            <v>0</v>
          </cell>
          <cell r="P24">
            <v>365</v>
          </cell>
          <cell r="Q24" t="str">
            <v>This</v>
          </cell>
          <cell r="R24">
            <v>39082</v>
          </cell>
          <cell r="S24">
            <v>38717</v>
          </cell>
          <cell r="T24">
            <v>1300000</v>
          </cell>
          <cell r="U24">
            <v>39082</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CB24">
            <v>0</v>
          </cell>
          <cell r="CO24">
            <v>0</v>
          </cell>
          <cell r="DB24">
            <v>0</v>
          </cell>
          <cell r="DO24">
            <v>0</v>
          </cell>
          <cell r="EB24">
            <v>0</v>
          </cell>
          <cell r="EO24">
            <v>0</v>
          </cell>
          <cell r="EP24">
            <v>0</v>
          </cell>
          <cell r="EQ24">
            <v>0</v>
          </cell>
          <cell r="ER24">
            <v>0</v>
          </cell>
        </row>
        <row r="25">
          <cell r="C25" t="str">
            <v>EC.07020</v>
          </cell>
          <cell r="D25" t="str">
            <v>Capex Refurb</v>
          </cell>
          <cell r="E25" t="str">
            <v>Middleback-Yadnarie 132 kV Line Up-rating (to 80 degrees)</v>
          </cell>
          <cell r="L25">
            <v>38717</v>
          </cell>
          <cell r="M25" t="str">
            <v>Cancelled</v>
          </cell>
          <cell r="N25">
            <v>0</v>
          </cell>
          <cell r="O25">
            <v>0</v>
          </cell>
          <cell r="P25">
            <v>365</v>
          </cell>
          <cell r="Q25" t="str">
            <v>This</v>
          </cell>
          <cell r="R25">
            <v>39082</v>
          </cell>
          <cell r="S25">
            <v>38776</v>
          </cell>
          <cell r="T25">
            <v>1551000</v>
          </cell>
          <cell r="U25">
            <v>39141</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CB25">
            <v>0</v>
          </cell>
          <cell r="CO25">
            <v>0</v>
          </cell>
          <cell r="DB25">
            <v>0</v>
          </cell>
          <cell r="DO25">
            <v>0</v>
          </cell>
          <cell r="EB25">
            <v>0</v>
          </cell>
          <cell r="EO25">
            <v>0</v>
          </cell>
          <cell r="EP25">
            <v>0</v>
          </cell>
          <cell r="EQ25">
            <v>0</v>
          </cell>
          <cell r="ER25">
            <v>0</v>
          </cell>
        </row>
        <row r="26">
          <cell r="C26" t="str">
            <v>EC.07025</v>
          </cell>
          <cell r="D26" t="str">
            <v>Capex Refurb</v>
          </cell>
          <cell r="E26" t="str">
            <v>Robertstown - Cherry Gardens No.1 275 kV</v>
          </cell>
          <cell r="L26">
            <v>39082</v>
          </cell>
          <cell r="M26" t="str">
            <v>To be Approved</v>
          </cell>
          <cell r="N26">
            <v>0</v>
          </cell>
          <cell r="O26">
            <v>750000</v>
          </cell>
          <cell r="P26">
            <v>731</v>
          </cell>
          <cell r="Q26" t="str">
            <v>Next</v>
          </cell>
          <cell r="R26">
            <v>39813</v>
          </cell>
          <cell r="S26">
            <v>39082</v>
          </cell>
          <cell r="T26">
            <v>750000</v>
          </cell>
          <cell r="U26">
            <v>39447</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311.9391116014009</v>
          </cell>
          <cell r="BQ26">
            <v>2923.574047444984</v>
          </cell>
          <cell r="BR26">
            <v>5778.6486148600925</v>
          </cell>
          <cell r="BS26">
            <v>5295.899593321983</v>
          </cell>
          <cell r="BT26">
            <v>1378.4757413578361</v>
          </cell>
          <cell r="BU26">
            <v>7979.5118898141363</v>
          </cell>
          <cell r="BV26">
            <v>23640.641848794377</v>
          </cell>
          <cell r="BW26">
            <v>79337.186369373099</v>
          </cell>
          <cell r="BX26">
            <v>109079.44481535853</v>
          </cell>
          <cell r="BY26">
            <v>153028.65296432978</v>
          </cell>
          <cell r="BZ26">
            <v>153719.67801241076</v>
          </cell>
          <cell r="CA26">
            <v>47169.985634573764</v>
          </cell>
          <cell r="CB26">
            <v>0</v>
          </cell>
          <cell r="CC26">
            <v>44548.341818976936</v>
          </cell>
          <cell r="CD26">
            <v>46865.613958356065</v>
          </cell>
          <cell r="CE26">
            <v>25368.846914000544</v>
          </cell>
          <cell r="CF26">
            <v>21897.209276872021</v>
          </cell>
          <cell r="CG26">
            <v>16501.349388553794</v>
          </cell>
          <cell r="CH26">
            <v>5175</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606000</v>
          </cell>
          <cell r="DC26">
            <v>44548.341818976936</v>
          </cell>
          <cell r="DD26">
            <v>46865.613958356065</v>
          </cell>
          <cell r="DE26">
            <v>25368.846914000544</v>
          </cell>
          <cell r="DF26">
            <v>21897.209276872021</v>
          </cell>
          <cell r="DG26">
            <v>16501.349388553794</v>
          </cell>
          <cell r="DH26">
            <v>5175</v>
          </cell>
          <cell r="DI26">
            <v>0</v>
          </cell>
          <cell r="DJ26">
            <v>0</v>
          </cell>
          <cell r="DK26">
            <v>0</v>
          </cell>
          <cell r="DL26">
            <v>0</v>
          </cell>
          <cell r="DM26">
            <v>0</v>
          </cell>
          <cell r="DN26">
            <v>0</v>
          </cell>
          <cell r="DO26">
            <v>168862</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774862</v>
          </cell>
          <cell r="EQ26">
            <v>24862</v>
          </cell>
          <cell r="ER26">
            <v>774862</v>
          </cell>
        </row>
        <row r="27">
          <cell r="C27" t="str">
            <v>EC.07026</v>
          </cell>
          <cell r="D27" t="str">
            <v>Capex Refurb</v>
          </cell>
          <cell r="E27" t="str">
            <v>Robertstown - Cherry Gardens No.2 275 kV</v>
          </cell>
          <cell r="L27">
            <v>39082</v>
          </cell>
          <cell r="M27" t="str">
            <v>To be Approved</v>
          </cell>
          <cell r="N27">
            <v>0</v>
          </cell>
          <cell r="O27">
            <v>400000</v>
          </cell>
          <cell r="P27">
            <v>731</v>
          </cell>
          <cell r="Q27" t="str">
            <v>Next</v>
          </cell>
          <cell r="R27">
            <v>39813</v>
          </cell>
          <cell r="S27">
            <v>39172</v>
          </cell>
          <cell r="T27">
            <v>1400000</v>
          </cell>
          <cell r="U27">
            <v>39538</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166.3675261874138</v>
          </cell>
          <cell r="BQ27">
            <v>1559.239491970658</v>
          </cell>
          <cell r="BR27">
            <v>3081.9459279253829</v>
          </cell>
          <cell r="BS27">
            <v>2824.4797831050578</v>
          </cell>
          <cell r="BT27">
            <v>735.18706205751255</v>
          </cell>
          <cell r="BU27">
            <v>4255.7396745675396</v>
          </cell>
          <cell r="BV27">
            <v>12608.342319357002</v>
          </cell>
          <cell r="BW27">
            <v>42313.166063665652</v>
          </cell>
          <cell r="BX27">
            <v>58175.703901524546</v>
          </cell>
          <cell r="BY27">
            <v>81615.28158097589</v>
          </cell>
          <cell r="BZ27">
            <v>81983.828273285748</v>
          </cell>
          <cell r="CA27">
            <v>25157.325671772673</v>
          </cell>
          <cell r="CB27">
            <v>0</v>
          </cell>
          <cell r="CC27">
            <v>23759.115636787697</v>
          </cell>
          <cell r="CD27">
            <v>24994.994111123233</v>
          </cell>
          <cell r="CE27">
            <v>13530.051687466957</v>
          </cell>
          <cell r="CF27">
            <v>11678.511614331745</v>
          </cell>
          <cell r="CG27">
            <v>8800.7196738953553</v>
          </cell>
          <cell r="CH27">
            <v>2760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323000</v>
          </cell>
          <cell r="DC27">
            <v>23759.115636787697</v>
          </cell>
          <cell r="DD27">
            <v>24994.994111123233</v>
          </cell>
          <cell r="DE27">
            <v>13530.051687466957</v>
          </cell>
          <cell r="DF27">
            <v>11678.511614331745</v>
          </cell>
          <cell r="DG27">
            <v>8800.7196738953553</v>
          </cell>
          <cell r="DH27">
            <v>2760</v>
          </cell>
          <cell r="DI27">
            <v>0</v>
          </cell>
          <cell r="DJ27">
            <v>0</v>
          </cell>
          <cell r="DK27">
            <v>0</v>
          </cell>
          <cell r="DL27">
            <v>0</v>
          </cell>
          <cell r="DM27">
            <v>0</v>
          </cell>
          <cell r="DN27">
            <v>0</v>
          </cell>
          <cell r="DO27">
            <v>90260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413260</v>
          </cell>
          <cell r="EQ27">
            <v>13260</v>
          </cell>
          <cell r="ER27">
            <v>413260</v>
          </cell>
        </row>
        <row r="28">
          <cell r="C28" t="str">
            <v>EC.07033</v>
          </cell>
          <cell r="D28" t="str">
            <v>Capex Refurb</v>
          </cell>
          <cell r="E28" t="str">
            <v>Leigh Ck / South East / Baroota / SA Water Pumps Protection</v>
          </cell>
          <cell r="L28">
            <v>38291</v>
          </cell>
          <cell r="M28" t="str">
            <v>Cancelled</v>
          </cell>
          <cell r="N28">
            <v>0</v>
          </cell>
          <cell r="O28">
            <v>0</v>
          </cell>
          <cell r="P28">
            <v>516</v>
          </cell>
          <cell r="Q28" t="str">
            <v>This</v>
          </cell>
          <cell r="R28">
            <v>38807</v>
          </cell>
          <cell r="S28">
            <v>39263</v>
          </cell>
          <cell r="T28">
            <v>2500000</v>
          </cell>
          <cell r="U28">
            <v>39629</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CB28">
            <v>0</v>
          </cell>
          <cell r="CO28">
            <v>0</v>
          </cell>
          <cell r="DB28">
            <v>0</v>
          </cell>
          <cell r="DO28">
            <v>0</v>
          </cell>
          <cell r="EB28">
            <v>0</v>
          </cell>
          <cell r="EO28">
            <v>0</v>
          </cell>
          <cell r="EP28">
            <v>0</v>
          </cell>
          <cell r="EQ28">
            <v>0</v>
          </cell>
          <cell r="ER28">
            <v>0</v>
          </cell>
        </row>
        <row r="29">
          <cell r="C29" t="str">
            <v>EC.07040</v>
          </cell>
          <cell r="D29" t="str">
            <v>Capex Refurb</v>
          </cell>
          <cell r="E29" t="str">
            <v>Morphett Vale East - Transformer swap</v>
          </cell>
          <cell r="L29">
            <v>38077</v>
          </cell>
          <cell r="M29" t="str">
            <v>Cancelled</v>
          </cell>
          <cell r="N29">
            <v>0</v>
          </cell>
          <cell r="O29">
            <v>0</v>
          </cell>
          <cell r="P29">
            <v>91</v>
          </cell>
          <cell r="Q29" t="str">
            <v>This</v>
          </cell>
          <cell r="R29">
            <v>38168</v>
          </cell>
          <cell r="S29">
            <v>37802</v>
          </cell>
          <cell r="T29">
            <v>11000</v>
          </cell>
          <cell r="U29">
            <v>38138</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CB29">
            <v>0</v>
          </cell>
          <cell r="CO29">
            <v>0</v>
          </cell>
          <cell r="DB29">
            <v>0</v>
          </cell>
          <cell r="DO29">
            <v>0</v>
          </cell>
          <cell r="EB29">
            <v>0</v>
          </cell>
          <cell r="EO29">
            <v>0</v>
          </cell>
          <cell r="EP29">
            <v>0</v>
          </cell>
          <cell r="EQ29">
            <v>0</v>
          </cell>
          <cell r="ER29">
            <v>0</v>
          </cell>
        </row>
        <row r="30">
          <cell r="C30" t="str">
            <v>EC.07062</v>
          </cell>
          <cell r="D30" t="str">
            <v>Capex Refurb - Line Rat</v>
          </cell>
          <cell r="E30" t="str">
            <v>Closed - Ref 10393 Waterloo - Para 132kV Line Up-rating</v>
          </cell>
          <cell r="L30">
            <v>38077</v>
          </cell>
          <cell r="M30" t="str">
            <v>Completed</v>
          </cell>
          <cell r="N30">
            <v>0</v>
          </cell>
          <cell r="O30">
            <v>0</v>
          </cell>
          <cell r="P30">
            <v>91</v>
          </cell>
          <cell r="Q30" t="str">
            <v>This</v>
          </cell>
          <cell r="R30">
            <v>38168</v>
          </cell>
          <cell r="V30">
            <v>1690.07</v>
          </cell>
          <cell r="W30">
            <v>9687.6200000000008</v>
          </cell>
          <cell r="X30">
            <v>0</v>
          </cell>
          <cell r="Y30">
            <v>-13547</v>
          </cell>
          <cell r="Z30">
            <v>0</v>
          </cell>
          <cell r="AA30">
            <v>2169</v>
          </cell>
          <cell r="AB30">
            <v>-0.30999999999949068</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CB30">
            <v>0</v>
          </cell>
          <cell r="CO30">
            <v>0</v>
          </cell>
          <cell r="DB30">
            <v>0</v>
          </cell>
          <cell r="DO30">
            <v>0</v>
          </cell>
          <cell r="EB30">
            <v>0</v>
          </cell>
          <cell r="EO30">
            <v>0</v>
          </cell>
          <cell r="EP30">
            <v>-0.30999999999949068</v>
          </cell>
          <cell r="EQ30">
            <v>-0.30999999999949068</v>
          </cell>
          <cell r="ER30">
            <v>0</v>
          </cell>
        </row>
        <row r="31">
          <cell r="C31" t="str">
            <v>EC.07070</v>
          </cell>
          <cell r="D31" t="str">
            <v>Capex Refurb</v>
          </cell>
          <cell r="E31" t="str">
            <v>Upgrade radio link capacity and replace obsolescent equipment (10312) - 06/07</v>
          </cell>
          <cell r="L31">
            <v>38807</v>
          </cell>
          <cell r="M31" t="str">
            <v>Cancelled</v>
          </cell>
          <cell r="N31">
            <v>0</v>
          </cell>
          <cell r="O31">
            <v>0</v>
          </cell>
          <cell r="P31">
            <v>456</v>
          </cell>
          <cell r="Q31" t="str">
            <v>This</v>
          </cell>
          <cell r="R31">
            <v>39263</v>
          </cell>
          <cell r="S31">
            <v>38807</v>
          </cell>
          <cell r="T31">
            <v>1000000</v>
          </cell>
          <cell r="U31">
            <v>39263</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CB31">
            <v>0</v>
          </cell>
          <cell r="CO31">
            <v>0</v>
          </cell>
          <cell r="DB31">
            <v>0</v>
          </cell>
          <cell r="DO31">
            <v>0</v>
          </cell>
          <cell r="EB31">
            <v>0</v>
          </cell>
          <cell r="EO31">
            <v>0</v>
          </cell>
          <cell r="EP31">
            <v>0</v>
          </cell>
          <cell r="EQ31">
            <v>0</v>
          </cell>
          <cell r="ER31">
            <v>0</v>
          </cell>
        </row>
        <row r="32">
          <cell r="C32" t="str">
            <v>EC.07072</v>
          </cell>
          <cell r="D32" t="str">
            <v>Capex Refurb</v>
          </cell>
          <cell r="E32" t="str">
            <v>Substations - replacement of aged assets (10925) - 03/04</v>
          </cell>
          <cell r="L32">
            <v>38077</v>
          </cell>
          <cell r="M32" t="str">
            <v>Cancelled</v>
          </cell>
          <cell r="N32">
            <v>0</v>
          </cell>
          <cell r="O32">
            <v>0</v>
          </cell>
          <cell r="P32">
            <v>91</v>
          </cell>
          <cell r="Q32" t="str">
            <v>This</v>
          </cell>
          <cell r="R32">
            <v>38168</v>
          </cell>
          <cell r="S32">
            <v>38990</v>
          </cell>
          <cell r="T32">
            <v>6900000</v>
          </cell>
          <cell r="U32">
            <v>38168</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CB32">
            <v>0</v>
          </cell>
          <cell r="CO32">
            <v>0</v>
          </cell>
          <cell r="DB32">
            <v>0</v>
          </cell>
          <cell r="DO32">
            <v>0</v>
          </cell>
          <cell r="EB32">
            <v>0</v>
          </cell>
          <cell r="EO32">
            <v>0</v>
          </cell>
          <cell r="EP32">
            <v>0</v>
          </cell>
          <cell r="EQ32">
            <v>0</v>
          </cell>
          <cell r="ER32">
            <v>0</v>
          </cell>
        </row>
        <row r="33">
          <cell r="C33" t="str">
            <v>EC.07073</v>
          </cell>
          <cell r="D33" t="str">
            <v>Capex Refurb</v>
          </cell>
          <cell r="E33" t="str">
            <v>Substations - replacement of under rated plant (10930) - 03/04</v>
          </cell>
          <cell r="L33">
            <v>38077</v>
          </cell>
          <cell r="M33" t="str">
            <v>Cancelled</v>
          </cell>
          <cell r="N33">
            <v>0</v>
          </cell>
          <cell r="O33">
            <v>0</v>
          </cell>
          <cell r="P33">
            <v>91</v>
          </cell>
          <cell r="Q33" t="str">
            <v>This</v>
          </cell>
          <cell r="R33">
            <v>38168</v>
          </cell>
          <cell r="S33">
            <v>38990</v>
          </cell>
          <cell r="T33">
            <v>50000</v>
          </cell>
          <cell r="U33">
            <v>38168</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CB33">
            <v>0</v>
          </cell>
          <cell r="CO33">
            <v>0</v>
          </cell>
          <cell r="DB33">
            <v>0</v>
          </cell>
          <cell r="DO33">
            <v>0</v>
          </cell>
          <cell r="EB33">
            <v>0</v>
          </cell>
          <cell r="EO33">
            <v>0</v>
          </cell>
          <cell r="EP33">
            <v>0</v>
          </cell>
          <cell r="EQ33">
            <v>0</v>
          </cell>
          <cell r="ER33">
            <v>0</v>
          </cell>
        </row>
        <row r="34">
          <cell r="C34" t="str">
            <v>EC.07074-1</v>
          </cell>
          <cell r="D34" t="str">
            <v>Capex Refurb</v>
          </cell>
          <cell r="E34" t="str">
            <v>Telecommunications Test Equipment (t/f to CAPEX REFURB) - 03/04</v>
          </cell>
          <cell r="M34" t="str">
            <v>Cancelled</v>
          </cell>
          <cell r="N34">
            <v>0</v>
          </cell>
          <cell r="O34">
            <v>0</v>
          </cell>
          <cell r="P34">
            <v>0</v>
          </cell>
          <cell r="S34">
            <v>37864</v>
          </cell>
          <cell r="T34">
            <v>25000</v>
          </cell>
          <cell r="U34">
            <v>38168</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CB34">
            <v>0</v>
          </cell>
          <cell r="CO34">
            <v>0</v>
          </cell>
          <cell r="DB34">
            <v>0</v>
          </cell>
          <cell r="DO34">
            <v>0</v>
          </cell>
          <cell r="EB34">
            <v>0</v>
          </cell>
          <cell r="EO34">
            <v>0</v>
          </cell>
          <cell r="EP34">
            <v>0</v>
          </cell>
          <cell r="EQ34">
            <v>0</v>
          </cell>
          <cell r="ER34">
            <v>0</v>
          </cell>
        </row>
        <row r="35">
          <cell r="C35" t="str">
            <v>EC.07074-2</v>
          </cell>
          <cell r="D35" t="str">
            <v>Capex Refurb</v>
          </cell>
          <cell r="E35" t="str">
            <v>Telecommunications Test Equipment (t/f to CAPEX REFURB) - 04/05</v>
          </cell>
          <cell r="M35" t="str">
            <v>Cancelled</v>
          </cell>
          <cell r="N35">
            <v>0</v>
          </cell>
          <cell r="O35">
            <v>0</v>
          </cell>
          <cell r="P35">
            <v>0</v>
          </cell>
          <cell r="S35">
            <v>38077</v>
          </cell>
          <cell r="T35">
            <v>25000</v>
          </cell>
          <cell r="U35">
            <v>38533</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CB35">
            <v>0</v>
          </cell>
          <cell r="CO35">
            <v>0</v>
          </cell>
          <cell r="DB35">
            <v>0</v>
          </cell>
          <cell r="DO35">
            <v>0</v>
          </cell>
          <cell r="EB35">
            <v>0</v>
          </cell>
          <cell r="EO35">
            <v>0</v>
          </cell>
          <cell r="EP35">
            <v>0</v>
          </cell>
          <cell r="EQ35">
            <v>0</v>
          </cell>
          <cell r="ER35">
            <v>0</v>
          </cell>
        </row>
        <row r="36">
          <cell r="C36" t="str">
            <v>EC.07074-3</v>
          </cell>
          <cell r="D36" t="str">
            <v>Capex Refurb</v>
          </cell>
          <cell r="E36" t="str">
            <v>Telecommunications Test Equipment (t/f to CAPEX REFURB) - 05/06</v>
          </cell>
          <cell r="M36" t="str">
            <v>Cancelled</v>
          </cell>
          <cell r="N36">
            <v>0</v>
          </cell>
          <cell r="O36">
            <v>0</v>
          </cell>
          <cell r="P36">
            <v>0</v>
          </cell>
          <cell r="S36">
            <v>38442</v>
          </cell>
          <cell r="T36">
            <v>25000</v>
          </cell>
          <cell r="U36">
            <v>38898</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CB36">
            <v>0</v>
          </cell>
          <cell r="CO36">
            <v>0</v>
          </cell>
          <cell r="DB36">
            <v>0</v>
          </cell>
          <cell r="DO36">
            <v>0</v>
          </cell>
          <cell r="EB36">
            <v>0</v>
          </cell>
          <cell r="EO36">
            <v>0</v>
          </cell>
          <cell r="EP36">
            <v>0</v>
          </cell>
          <cell r="EQ36">
            <v>0</v>
          </cell>
          <cell r="ER36">
            <v>0</v>
          </cell>
        </row>
        <row r="37">
          <cell r="C37" t="str">
            <v>EC.07074-4</v>
          </cell>
          <cell r="D37" t="str">
            <v>Capex Refurb</v>
          </cell>
          <cell r="E37" t="str">
            <v>Telecommunications Test Equipment (t/f to CAPEX REFURB) - 06/07</v>
          </cell>
          <cell r="M37" t="str">
            <v>Cancelled</v>
          </cell>
          <cell r="N37">
            <v>0</v>
          </cell>
          <cell r="O37">
            <v>0</v>
          </cell>
          <cell r="P37">
            <v>0</v>
          </cell>
          <cell r="S37">
            <v>38807</v>
          </cell>
          <cell r="T37">
            <v>25000</v>
          </cell>
          <cell r="U37">
            <v>39263</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CB37">
            <v>0</v>
          </cell>
          <cell r="CO37">
            <v>0</v>
          </cell>
          <cell r="DB37">
            <v>0</v>
          </cell>
          <cell r="DO37">
            <v>0</v>
          </cell>
          <cell r="EB37">
            <v>0</v>
          </cell>
          <cell r="EO37">
            <v>0</v>
          </cell>
          <cell r="EP37">
            <v>0</v>
          </cell>
          <cell r="EQ37">
            <v>0</v>
          </cell>
          <cell r="ER37">
            <v>0</v>
          </cell>
        </row>
        <row r="38">
          <cell r="C38" t="str">
            <v>EC.07074-5</v>
          </cell>
          <cell r="D38" t="str">
            <v>Capex Refurb</v>
          </cell>
          <cell r="E38" t="str">
            <v>Telecommunications Test Equipment (t/f to CAPEX REFURB) - 07/08</v>
          </cell>
          <cell r="M38" t="str">
            <v>Cancelled</v>
          </cell>
          <cell r="N38">
            <v>0</v>
          </cell>
          <cell r="O38">
            <v>0</v>
          </cell>
          <cell r="P38">
            <v>0</v>
          </cell>
          <cell r="S38">
            <v>39172</v>
          </cell>
          <cell r="T38">
            <v>25000</v>
          </cell>
          <cell r="U38">
            <v>39599</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CB38">
            <v>0</v>
          </cell>
          <cell r="CO38">
            <v>0</v>
          </cell>
          <cell r="DB38">
            <v>0</v>
          </cell>
          <cell r="DO38">
            <v>0</v>
          </cell>
          <cell r="EB38">
            <v>0</v>
          </cell>
          <cell r="EO38">
            <v>0</v>
          </cell>
          <cell r="EP38">
            <v>0</v>
          </cell>
          <cell r="EQ38">
            <v>0</v>
          </cell>
          <cell r="ER38">
            <v>0</v>
          </cell>
        </row>
        <row r="39">
          <cell r="C39" t="str">
            <v>EC.10036</v>
          </cell>
          <cell r="E39" t="str">
            <v>Oracle Project - Surge Arrester Replacem</v>
          </cell>
          <cell r="L39">
            <v>37652</v>
          </cell>
          <cell r="M39" t="str">
            <v>Completed</v>
          </cell>
          <cell r="N39">
            <v>14720</v>
          </cell>
          <cell r="O39">
            <v>14720</v>
          </cell>
          <cell r="P39">
            <v>150</v>
          </cell>
          <cell r="Q39" t="str">
            <v>This</v>
          </cell>
          <cell r="R39">
            <v>37802</v>
          </cell>
          <cell r="V39">
            <v>-16862</v>
          </cell>
          <cell r="W39">
            <v>2142</v>
          </cell>
          <cell r="X39">
            <v>0</v>
          </cell>
          <cell r="Y39">
            <v>14720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14720</v>
          </cell>
          <cell r="AU39">
            <v>0</v>
          </cell>
          <cell r="AV39">
            <v>0</v>
          </cell>
          <cell r="AW39">
            <v>0</v>
          </cell>
          <cell r="AX39">
            <v>0</v>
          </cell>
          <cell r="AY39">
            <v>0</v>
          </cell>
          <cell r="AZ39">
            <v>0</v>
          </cell>
          <cell r="BA39">
            <v>0</v>
          </cell>
          <cell r="BB39">
            <v>14720</v>
          </cell>
          <cell r="BC39">
            <v>0</v>
          </cell>
          <cell r="BD39">
            <v>0</v>
          </cell>
          <cell r="BE39">
            <v>0</v>
          </cell>
          <cell r="BF39">
            <v>0</v>
          </cell>
          <cell r="BG39">
            <v>0</v>
          </cell>
          <cell r="BH39">
            <v>0</v>
          </cell>
          <cell r="BI39">
            <v>0</v>
          </cell>
          <cell r="BJ39">
            <v>0</v>
          </cell>
          <cell r="BK39">
            <v>0</v>
          </cell>
          <cell r="BL39">
            <v>0</v>
          </cell>
          <cell r="BM39">
            <v>0</v>
          </cell>
          <cell r="BN39">
            <v>0</v>
          </cell>
          <cell r="BO39">
            <v>0</v>
          </cell>
          <cell r="CB39">
            <v>0</v>
          </cell>
          <cell r="CO39">
            <v>0</v>
          </cell>
          <cell r="DB39">
            <v>0</v>
          </cell>
          <cell r="DO39">
            <v>0</v>
          </cell>
          <cell r="EB39">
            <v>0</v>
          </cell>
          <cell r="EO39">
            <v>0</v>
          </cell>
          <cell r="EP39">
            <v>14720</v>
          </cell>
          <cell r="EQ39">
            <v>0</v>
          </cell>
          <cell r="ER39">
            <v>0</v>
          </cell>
        </row>
        <row r="40">
          <cell r="C40" t="str">
            <v>EC.10041</v>
          </cell>
          <cell r="E40" t="str">
            <v>Oracle Project - RTU Network Re-arrangem</v>
          </cell>
          <cell r="L40">
            <v>37652</v>
          </cell>
          <cell r="M40" t="str">
            <v>Completed</v>
          </cell>
          <cell r="N40">
            <v>45259.199999999997</v>
          </cell>
          <cell r="O40">
            <v>45259.199999999997</v>
          </cell>
          <cell r="P40">
            <v>150</v>
          </cell>
          <cell r="Q40" t="str">
            <v>This</v>
          </cell>
          <cell r="R40">
            <v>37802</v>
          </cell>
          <cell r="V40">
            <v>45259.199999999997</v>
          </cell>
          <cell r="W40">
            <v>1946.24</v>
          </cell>
          <cell r="X40">
            <v>-1946.24</v>
          </cell>
          <cell r="Y40">
            <v>0</v>
          </cell>
          <cell r="Z40">
            <v>0</v>
          </cell>
          <cell r="AA40">
            <v>0</v>
          </cell>
          <cell r="AB40">
            <v>45259.199999999997</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CB40">
            <v>0</v>
          </cell>
          <cell r="CO40">
            <v>0</v>
          </cell>
          <cell r="DB40">
            <v>0</v>
          </cell>
          <cell r="DO40">
            <v>0</v>
          </cell>
          <cell r="EB40">
            <v>0</v>
          </cell>
          <cell r="EO40">
            <v>0</v>
          </cell>
          <cell r="EP40">
            <v>45259.199999999997</v>
          </cell>
          <cell r="EQ40">
            <v>0</v>
          </cell>
          <cell r="ER40">
            <v>0</v>
          </cell>
        </row>
        <row r="41">
          <cell r="C41" t="str">
            <v>EC.10061</v>
          </cell>
          <cell r="E41" t="str">
            <v>Oracle Project  - Para - Windy Hill Upgr</v>
          </cell>
          <cell r="L41">
            <v>37652</v>
          </cell>
          <cell r="M41" t="str">
            <v>Cancelled</v>
          </cell>
          <cell r="N41">
            <v>0</v>
          </cell>
          <cell r="O41">
            <v>0</v>
          </cell>
          <cell r="P41">
            <v>150</v>
          </cell>
          <cell r="Q41" t="str">
            <v>This</v>
          </cell>
          <cell r="R41">
            <v>37802</v>
          </cell>
          <cell r="S41">
            <v>37802</v>
          </cell>
          <cell r="T41">
            <v>0</v>
          </cell>
          <cell r="U41">
            <v>37802</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CB41">
            <v>0</v>
          </cell>
          <cell r="CO41">
            <v>0</v>
          </cell>
          <cell r="DB41">
            <v>0</v>
          </cell>
          <cell r="DO41">
            <v>0</v>
          </cell>
          <cell r="EB41">
            <v>0</v>
          </cell>
          <cell r="EO41">
            <v>0</v>
          </cell>
          <cell r="EP41">
            <v>0</v>
          </cell>
          <cell r="EQ41">
            <v>0</v>
          </cell>
          <cell r="ER41">
            <v>0</v>
          </cell>
        </row>
        <row r="42">
          <cell r="C42" t="str">
            <v>EC.10070</v>
          </cell>
          <cell r="E42" t="str">
            <v>Oracle Project - Blanche - 132/33kV Subs</v>
          </cell>
          <cell r="L42">
            <v>37652</v>
          </cell>
          <cell r="M42" t="str">
            <v>Completed</v>
          </cell>
          <cell r="N42">
            <v>19060.84</v>
          </cell>
          <cell r="O42">
            <v>19060.64</v>
          </cell>
          <cell r="P42">
            <v>150</v>
          </cell>
          <cell r="Q42" t="str">
            <v>This</v>
          </cell>
          <cell r="R42">
            <v>37802</v>
          </cell>
          <cell r="S42">
            <v>37621</v>
          </cell>
          <cell r="T42">
            <v>2068000</v>
          </cell>
          <cell r="U42">
            <v>37621</v>
          </cell>
          <cell r="V42">
            <v>-5121.0500000000466</v>
          </cell>
          <cell r="W42">
            <v>996.82000000006519</v>
          </cell>
          <cell r="X42">
            <v>0</v>
          </cell>
          <cell r="Y42">
            <v>7701.9199999999255</v>
          </cell>
          <cell r="Z42">
            <v>426</v>
          </cell>
          <cell r="AA42">
            <v>15057.15</v>
          </cell>
          <cell r="AB42">
            <v>19060.839999999946</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CB42">
            <v>0</v>
          </cell>
          <cell r="CO42">
            <v>0</v>
          </cell>
          <cell r="DB42">
            <v>0</v>
          </cell>
          <cell r="DO42">
            <v>0</v>
          </cell>
          <cell r="EB42">
            <v>0</v>
          </cell>
          <cell r="EO42">
            <v>0</v>
          </cell>
          <cell r="EP42">
            <v>19060.839999999946</v>
          </cell>
          <cell r="EQ42">
            <v>0.19999999994615791</v>
          </cell>
          <cell r="ER42">
            <v>0</v>
          </cell>
        </row>
        <row r="43">
          <cell r="C43" t="str">
            <v>EC.10105</v>
          </cell>
          <cell r="E43" t="str">
            <v>Oracle Project - Monash Substation - 132</v>
          </cell>
          <cell r="L43">
            <v>37652</v>
          </cell>
          <cell r="M43" t="str">
            <v>Completed</v>
          </cell>
          <cell r="N43">
            <v>80912.039999999994</v>
          </cell>
          <cell r="O43">
            <v>80912.039999999994</v>
          </cell>
          <cell r="P43">
            <v>150</v>
          </cell>
          <cell r="Q43" t="str">
            <v>This</v>
          </cell>
          <cell r="R43">
            <v>37802</v>
          </cell>
          <cell r="V43">
            <v>26378.47</v>
          </cell>
          <cell r="W43">
            <v>149.86999999999534</v>
          </cell>
          <cell r="X43">
            <v>31215.7</v>
          </cell>
          <cell r="Y43">
            <v>10940</v>
          </cell>
          <cell r="Z43">
            <v>-6160</v>
          </cell>
          <cell r="AA43">
            <v>18388</v>
          </cell>
          <cell r="AB43">
            <v>80912.039999999994</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CB43">
            <v>0</v>
          </cell>
          <cell r="CO43">
            <v>0</v>
          </cell>
          <cell r="DB43">
            <v>0</v>
          </cell>
          <cell r="DO43">
            <v>0</v>
          </cell>
          <cell r="EB43">
            <v>0</v>
          </cell>
          <cell r="EO43">
            <v>0</v>
          </cell>
          <cell r="EP43">
            <v>80912.039999999994</v>
          </cell>
          <cell r="EQ43">
            <v>0</v>
          </cell>
          <cell r="ER43">
            <v>0</v>
          </cell>
        </row>
        <row r="44">
          <cell r="C44" t="str">
            <v>EC.10144</v>
          </cell>
          <cell r="E44" t="str">
            <v>North West Bend Transformer Upgrade</v>
          </cell>
          <cell r="L44">
            <v>37802</v>
          </cell>
          <cell r="M44" t="str">
            <v>Completed</v>
          </cell>
          <cell r="N44">
            <v>3119189</v>
          </cell>
          <cell r="O44">
            <v>2887006.46</v>
          </cell>
          <cell r="P44" t="e">
            <v>#NAME?</v>
          </cell>
          <cell r="Q44" t="str">
            <v>This</v>
          </cell>
          <cell r="R44" t="e">
            <v>#NAME?</v>
          </cell>
          <cell r="S44">
            <v>37802</v>
          </cell>
          <cell r="T44">
            <v>3100000</v>
          </cell>
          <cell r="U44">
            <v>38321</v>
          </cell>
          <cell r="V44">
            <v>0</v>
          </cell>
          <cell r="W44">
            <v>0</v>
          </cell>
          <cell r="X44">
            <v>0</v>
          </cell>
          <cell r="Y44">
            <v>0</v>
          </cell>
          <cell r="Z44">
            <v>0</v>
          </cell>
          <cell r="AA44">
            <v>38121</v>
          </cell>
          <cell r="AB44">
            <v>38121</v>
          </cell>
          <cell r="AC44">
            <v>2202</v>
          </cell>
          <cell r="AD44">
            <v>8253</v>
          </cell>
          <cell r="AE44">
            <v>35757</v>
          </cell>
          <cell r="AF44">
            <v>8909</v>
          </cell>
          <cell r="AG44">
            <v>16247</v>
          </cell>
          <cell r="AH44">
            <v>41481</v>
          </cell>
          <cell r="AI44">
            <v>46407</v>
          </cell>
          <cell r="AJ44">
            <v>46030</v>
          </cell>
          <cell r="AK44">
            <v>17366</v>
          </cell>
          <cell r="AL44">
            <v>89399</v>
          </cell>
          <cell r="AM44">
            <v>230168</v>
          </cell>
          <cell r="AN44">
            <v>929057</v>
          </cell>
          <cell r="AO44">
            <v>1471276</v>
          </cell>
          <cell r="AP44">
            <v>13088</v>
          </cell>
          <cell r="AQ44">
            <v>473289.21</v>
          </cell>
          <cell r="AR44">
            <v>143152.51</v>
          </cell>
          <cell r="AS44">
            <v>196785</v>
          </cell>
          <cell r="AT44">
            <v>184498.49</v>
          </cell>
          <cell r="AU44">
            <v>65120.73</v>
          </cell>
          <cell r="AV44">
            <v>227469.61</v>
          </cell>
          <cell r="AW44">
            <v>17935.37</v>
          </cell>
          <cell r="AX44">
            <v>-5616.81</v>
          </cell>
          <cell r="AY44">
            <v>14400.72</v>
          </cell>
          <cell r="AZ44">
            <v>-20640.79</v>
          </cell>
          <cell r="BA44">
            <v>43946.41</v>
          </cell>
          <cell r="BB44">
            <v>1353428.4499999997</v>
          </cell>
          <cell r="BC44">
            <v>-14422.04</v>
          </cell>
          <cell r="BD44">
            <v>-4268.2</v>
          </cell>
          <cell r="BE44">
            <v>1022.03</v>
          </cell>
          <cell r="BF44">
            <v>411</v>
          </cell>
          <cell r="BG44">
            <v>387</v>
          </cell>
          <cell r="BH44">
            <v>2586.5</v>
          </cell>
          <cell r="BI44">
            <v>-1803</v>
          </cell>
          <cell r="BJ44">
            <v>110</v>
          </cell>
          <cell r="BK44">
            <v>10049.460799130273</v>
          </cell>
          <cell r="BL44">
            <v>6726.3226637673779</v>
          </cell>
          <cell r="BM44">
            <v>23382.036537102646</v>
          </cell>
          <cell r="BN44">
            <v>0</v>
          </cell>
          <cell r="BO44">
            <v>24181.110000000292</v>
          </cell>
          <cell r="CB44">
            <v>0</v>
          </cell>
          <cell r="CO44">
            <v>0</v>
          </cell>
          <cell r="DB44">
            <v>0</v>
          </cell>
          <cell r="DO44">
            <v>0</v>
          </cell>
          <cell r="EB44">
            <v>0</v>
          </cell>
          <cell r="EO44">
            <v>0</v>
          </cell>
          <cell r="EP44">
            <v>2887006.56</v>
          </cell>
          <cell r="EQ44">
            <v>0.10000000009313226</v>
          </cell>
          <cell r="ER44">
            <v>0</v>
          </cell>
        </row>
        <row r="45">
          <cell r="C45" t="str">
            <v>EC.10147</v>
          </cell>
          <cell r="E45" t="str">
            <v>Oracle Project - Brinkworth - Transforme</v>
          </cell>
          <cell r="L45">
            <v>37652</v>
          </cell>
          <cell r="M45" t="str">
            <v>Completed</v>
          </cell>
          <cell r="N45">
            <v>19854.47</v>
          </cell>
          <cell r="O45">
            <v>19854.47</v>
          </cell>
          <cell r="P45">
            <v>700</v>
          </cell>
          <cell r="Q45" t="str">
            <v>This</v>
          </cell>
          <cell r="R45">
            <v>38352</v>
          </cell>
          <cell r="S45">
            <v>37652</v>
          </cell>
          <cell r="T45">
            <v>2025000</v>
          </cell>
          <cell r="U45">
            <v>37468</v>
          </cell>
          <cell r="V45">
            <v>2200.890000000014</v>
          </cell>
          <cell r="W45">
            <v>1408.5500000000466</v>
          </cell>
          <cell r="X45">
            <v>0</v>
          </cell>
          <cell r="Y45">
            <v>1000</v>
          </cell>
          <cell r="Z45">
            <v>50</v>
          </cell>
          <cell r="AA45">
            <v>15195.029999999912</v>
          </cell>
          <cell r="AB45">
            <v>19854.469999999972</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CB45">
            <v>0</v>
          </cell>
          <cell r="CO45">
            <v>0</v>
          </cell>
          <cell r="DB45">
            <v>0</v>
          </cell>
          <cell r="DO45">
            <v>0</v>
          </cell>
          <cell r="EB45">
            <v>0</v>
          </cell>
          <cell r="EO45">
            <v>0</v>
          </cell>
          <cell r="EP45">
            <v>19854.469999999972</v>
          </cell>
          <cell r="EQ45">
            <v>-2.9103830456733704E-11</v>
          </cell>
          <cell r="ER45">
            <v>0</v>
          </cell>
        </row>
        <row r="46">
          <cell r="C46" t="str">
            <v>EC.10151</v>
          </cell>
          <cell r="E46" t="str">
            <v>Oracle Project  - Vacate ETSA Utilities</v>
          </cell>
          <cell r="L46">
            <v>38168</v>
          </cell>
          <cell r="M46" t="str">
            <v>Cancelled</v>
          </cell>
          <cell r="N46">
            <v>0</v>
          </cell>
          <cell r="O46">
            <v>0</v>
          </cell>
          <cell r="P46">
            <v>1431</v>
          </cell>
          <cell r="Q46" t="str">
            <v>This</v>
          </cell>
          <cell r="R46">
            <v>39599</v>
          </cell>
          <cell r="S46">
            <v>38077</v>
          </cell>
          <cell r="T46">
            <v>200000</v>
          </cell>
          <cell r="U46">
            <v>38533</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O46">
            <v>0</v>
          </cell>
          <cell r="EP46">
            <v>0</v>
          </cell>
          <cell r="EQ46">
            <v>0</v>
          </cell>
          <cell r="ER46">
            <v>0</v>
          </cell>
        </row>
        <row r="47">
          <cell r="C47" t="str">
            <v>EC.10151-2</v>
          </cell>
          <cell r="E47" t="str">
            <v>Vacate ETSA Utilities Pilot Cables - 05/06</v>
          </cell>
          <cell r="M47" t="str">
            <v>Cancelled</v>
          </cell>
          <cell r="N47">
            <v>0</v>
          </cell>
          <cell r="O47">
            <v>0</v>
          </cell>
          <cell r="P47">
            <v>0</v>
          </cell>
          <cell r="S47">
            <v>38442</v>
          </cell>
          <cell r="T47">
            <v>200000</v>
          </cell>
          <cell r="U47">
            <v>38898</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CB47">
            <v>0</v>
          </cell>
          <cell r="CO47">
            <v>0</v>
          </cell>
          <cell r="DB47">
            <v>0</v>
          </cell>
          <cell r="DO47">
            <v>0</v>
          </cell>
          <cell r="EB47">
            <v>0</v>
          </cell>
          <cell r="EO47">
            <v>0</v>
          </cell>
          <cell r="EP47">
            <v>0</v>
          </cell>
          <cell r="EQ47">
            <v>0</v>
          </cell>
          <cell r="ER47">
            <v>0</v>
          </cell>
        </row>
        <row r="48">
          <cell r="C48" t="str">
            <v>EC.10151-3</v>
          </cell>
          <cell r="E48" t="str">
            <v>Vacate ETSA Utilities Pilot Cables - 06/07</v>
          </cell>
          <cell r="M48" t="str">
            <v>Cancelled</v>
          </cell>
          <cell r="N48">
            <v>0</v>
          </cell>
          <cell r="O48">
            <v>0</v>
          </cell>
          <cell r="P48">
            <v>0</v>
          </cell>
          <cell r="S48">
            <v>38807</v>
          </cell>
          <cell r="T48">
            <v>200000</v>
          </cell>
          <cell r="U48">
            <v>39263</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CB48">
            <v>0</v>
          </cell>
          <cell r="CO48">
            <v>0</v>
          </cell>
          <cell r="DB48">
            <v>0</v>
          </cell>
          <cell r="DO48">
            <v>0</v>
          </cell>
          <cell r="EB48">
            <v>0</v>
          </cell>
          <cell r="EO48">
            <v>0</v>
          </cell>
          <cell r="EP48">
            <v>0</v>
          </cell>
          <cell r="EQ48">
            <v>0</v>
          </cell>
          <cell r="ER48">
            <v>0</v>
          </cell>
        </row>
        <row r="49">
          <cell r="C49" t="str">
            <v>EC.10151-4</v>
          </cell>
          <cell r="E49" t="str">
            <v>Vacate ETSA Utilities Pilot Cables - 06/07</v>
          </cell>
          <cell r="M49" t="str">
            <v>Cancelled</v>
          </cell>
          <cell r="N49">
            <v>0</v>
          </cell>
          <cell r="O49">
            <v>0</v>
          </cell>
          <cell r="P49">
            <v>0</v>
          </cell>
          <cell r="S49">
            <v>39172</v>
          </cell>
          <cell r="T49">
            <v>200000</v>
          </cell>
          <cell r="U49">
            <v>39599</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CB49">
            <v>0</v>
          </cell>
          <cell r="CO49">
            <v>0</v>
          </cell>
          <cell r="DB49">
            <v>0</v>
          </cell>
          <cell r="DO49">
            <v>0</v>
          </cell>
          <cell r="EB49">
            <v>0</v>
          </cell>
          <cell r="EO49">
            <v>0</v>
          </cell>
          <cell r="EP49">
            <v>0</v>
          </cell>
          <cell r="EQ49">
            <v>0</v>
          </cell>
          <cell r="ER49">
            <v>0</v>
          </cell>
        </row>
        <row r="50">
          <cell r="C50" t="str">
            <v>EC.10158</v>
          </cell>
          <cell r="E50" t="str">
            <v>EMP 2.3 Upgrades (OCS)</v>
          </cell>
          <cell r="L50">
            <v>38199</v>
          </cell>
          <cell r="M50" t="str">
            <v>Approved</v>
          </cell>
          <cell r="N50">
            <v>1350000</v>
          </cell>
          <cell r="O50">
            <v>1351171.57</v>
          </cell>
          <cell r="P50" t="e">
            <v>#NAME?</v>
          </cell>
          <cell r="Q50" t="str">
            <v>This</v>
          </cell>
          <cell r="R50" t="e">
            <v>#NAME?</v>
          </cell>
          <cell r="S50">
            <v>37955</v>
          </cell>
          <cell r="T50">
            <v>900000</v>
          </cell>
          <cell r="U50">
            <v>38168</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1005.8</v>
          </cell>
          <cell r="AR50">
            <v>804.2</v>
          </cell>
          <cell r="AS50">
            <v>21576.21</v>
          </cell>
          <cell r="AT50">
            <v>68758.070000000007</v>
          </cell>
          <cell r="AU50">
            <v>408356.4</v>
          </cell>
          <cell r="AV50">
            <v>-52291.61</v>
          </cell>
          <cell r="AW50">
            <v>314762.19</v>
          </cell>
          <cell r="AX50">
            <v>64064.53</v>
          </cell>
          <cell r="AY50">
            <v>96954.21</v>
          </cell>
          <cell r="AZ50">
            <v>120053.54</v>
          </cell>
          <cell r="BA50">
            <v>99495.69</v>
          </cell>
          <cell r="BB50">
            <v>1143539.23</v>
          </cell>
          <cell r="BC50">
            <v>17665.689999999999</v>
          </cell>
          <cell r="BD50">
            <v>24180.02</v>
          </cell>
          <cell r="BE50">
            <v>95893.96</v>
          </cell>
          <cell r="BF50">
            <v>66069.210000000006</v>
          </cell>
          <cell r="BG50">
            <v>330</v>
          </cell>
          <cell r="BH50">
            <v>0</v>
          </cell>
          <cell r="BI50">
            <v>0</v>
          </cell>
          <cell r="BJ50">
            <v>0</v>
          </cell>
          <cell r="BK50">
            <v>3493.4599999999627</v>
          </cell>
          <cell r="BL50">
            <v>0</v>
          </cell>
          <cell r="BM50">
            <v>0</v>
          </cell>
          <cell r="BN50">
            <v>0</v>
          </cell>
          <cell r="BO50">
            <v>207632.33999999997</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O50">
            <v>0</v>
          </cell>
          <cell r="EP50">
            <v>1351171.5699999998</v>
          </cell>
          <cell r="EQ50">
            <v>-2.3283064365386963E-10</v>
          </cell>
          <cell r="ER50">
            <v>0</v>
          </cell>
        </row>
        <row r="51">
          <cell r="C51" t="str">
            <v>EC.10161</v>
          </cell>
          <cell r="E51" t="str">
            <v>Adelaide CBD 275 kV Cable Reinforcement</v>
          </cell>
          <cell r="L51">
            <v>39660</v>
          </cell>
          <cell r="M51" t="str">
            <v>To Be Approved</v>
          </cell>
          <cell r="N51">
            <v>0</v>
          </cell>
          <cell r="O51">
            <v>45260000</v>
          </cell>
          <cell r="P51">
            <v>1217</v>
          </cell>
          <cell r="Q51" t="str">
            <v>Next</v>
          </cell>
          <cell r="R51">
            <v>40877</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333333.33333333331</v>
          </cell>
          <cell r="DW51">
            <v>333333.33333333331</v>
          </cell>
          <cell r="DX51">
            <v>333333.33333333331</v>
          </cell>
          <cell r="DY51">
            <v>333333.33333333331</v>
          </cell>
          <cell r="DZ51">
            <v>333333.33333333331</v>
          </cell>
          <cell r="EA51">
            <v>333333.33333333331</v>
          </cell>
          <cell r="EB51">
            <v>1999999.9999999998</v>
          </cell>
          <cell r="EC51">
            <v>3605000</v>
          </cell>
          <cell r="ED51">
            <v>3605000</v>
          </cell>
          <cell r="EE51">
            <v>3605000</v>
          </cell>
          <cell r="EF51">
            <v>3605000</v>
          </cell>
          <cell r="EG51">
            <v>3605000</v>
          </cell>
          <cell r="EH51">
            <v>3605000</v>
          </cell>
          <cell r="EI51">
            <v>3605000</v>
          </cell>
          <cell r="EJ51">
            <v>3605000</v>
          </cell>
          <cell r="EK51">
            <v>3605000</v>
          </cell>
          <cell r="EL51">
            <v>3605000</v>
          </cell>
          <cell r="EM51">
            <v>3605000</v>
          </cell>
          <cell r="EN51">
            <v>3605000</v>
          </cell>
          <cell r="EO51">
            <v>43260000</v>
          </cell>
          <cell r="EP51">
            <v>45260000</v>
          </cell>
          <cell r="EQ51">
            <v>0</v>
          </cell>
          <cell r="ER51">
            <v>1999999.9999999998</v>
          </cell>
        </row>
        <row r="52">
          <cell r="C52" t="str">
            <v>EC.10162</v>
          </cell>
          <cell r="E52" t="str">
            <v>[CLSD] AS Built Drawings</v>
          </cell>
          <cell r="L52">
            <v>37711</v>
          </cell>
          <cell r="M52" t="str">
            <v>Completed</v>
          </cell>
          <cell r="N52">
            <v>344000</v>
          </cell>
          <cell r="O52">
            <v>291473.13</v>
          </cell>
          <cell r="P52">
            <v>457</v>
          </cell>
          <cell r="Q52" t="str">
            <v>This</v>
          </cell>
          <cell r="R52">
            <v>38168</v>
          </cell>
          <cell r="S52">
            <v>37711</v>
          </cell>
          <cell r="T52">
            <v>445000</v>
          </cell>
          <cell r="U52">
            <v>38168</v>
          </cell>
          <cell r="V52">
            <v>0</v>
          </cell>
          <cell r="W52">
            <v>0</v>
          </cell>
          <cell r="X52">
            <v>0</v>
          </cell>
          <cell r="Y52">
            <v>745.30000000001041</v>
          </cell>
          <cell r="Z52">
            <v>1137.68</v>
          </cell>
          <cell r="AA52">
            <v>227212.28999999998</v>
          </cell>
          <cell r="AB52">
            <v>229095.27</v>
          </cell>
          <cell r="AC52">
            <v>5751</v>
          </cell>
          <cell r="AD52">
            <v>-226120</v>
          </cell>
          <cell r="AE52">
            <v>282049</v>
          </cell>
          <cell r="AF52">
            <v>306</v>
          </cell>
          <cell r="AG52">
            <v>0</v>
          </cell>
          <cell r="AH52">
            <v>0</v>
          </cell>
          <cell r="AI52">
            <v>0</v>
          </cell>
          <cell r="AJ52">
            <v>5695</v>
          </cell>
          <cell r="AK52">
            <v>0</v>
          </cell>
          <cell r="AL52">
            <v>0</v>
          </cell>
          <cell r="AM52">
            <v>-5303</v>
          </cell>
          <cell r="AN52">
            <v>0</v>
          </cell>
          <cell r="AO52">
            <v>62378</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CB52">
            <v>0</v>
          </cell>
          <cell r="CO52">
            <v>0</v>
          </cell>
          <cell r="DB52">
            <v>0</v>
          </cell>
          <cell r="DO52">
            <v>0</v>
          </cell>
          <cell r="EB52">
            <v>0</v>
          </cell>
          <cell r="EO52">
            <v>0</v>
          </cell>
          <cell r="EP52">
            <v>291473.27</v>
          </cell>
          <cell r="EQ52">
            <v>0.14000000001396984</v>
          </cell>
          <cell r="ER52">
            <v>0</v>
          </cell>
        </row>
        <row r="53">
          <cell r="C53" t="str">
            <v>EC.10168</v>
          </cell>
          <cell r="E53" t="str">
            <v>SCADA&amp;Load Shedding For East'n Hills Pum</v>
          </cell>
          <cell r="L53">
            <v>37652</v>
          </cell>
          <cell r="M53" t="str">
            <v>Completed</v>
          </cell>
          <cell r="N53">
            <v>700400</v>
          </cell>
          <cell r="O53">
            <v>703882.52</v>
          </cell>
          <cell r="P53">
            <v>273</v>
          </cell>
          <cell r="Q53" t="str">
            <v>This</v>
          </cell>
          <cell r="R53">
            <v>37925</v>
          </cell>
          <cell r="S53">
            <v>37711</v>
          </cell>
          <cell r="T53">
            <v>525000</v>
          </cell>
          <cell r="U53">
            <v>37711</v>
          </cell>
          <cell r="V53">
            <v>3100.14</v>
          </cell>
          <cell r="W53">
            <v>2690.01</v>
          </cell>
          <cell r="X53">
            <v>1321.46</v>
          </cell>
          <cell r="Y53">
            <v>5344.97</v>
          </cell>
          <cell r="Z53">
            <v>381615.16</v>
          </cell>
          <cell r="AA53">
            <v>234789.26</v>
          </cell>
          <cell r="AB53">
            <v>628861</v>
          </cell>
          <cell r="AC53">
            <v>7731</v>
          </cell>
          <cell r="AD53">
            <v>46131</v>
          </cell>
          <cell r="AE53">
            <v>22442</v>
          </cell>
          <cell r="AF53">
            <v>1445</v>
          </cell>
          <cell r="AG53">
            <v>0</v>
          </cell>
          <cell r="AH53">
            <v>0</v>
          </cell>
          <cell r="AI53">
            <v>0</v>
          </cell>
          <cell r="AJ53">
            <v>0</v>
          </cell>
          <cell r="AK53">
            <v>0</v>
          </cell>
          <cell r="AL53">
            <v>0</v>
          </cell>
          <cell r="AM53">
            <v>-2728</v>
          </cell>
          <cell r="AN53">
            <v>0</v>
          </cell>
          <cell r="AO53">
            <v>75021</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CB53">
            <v>0</v>
          </cell>
          <cell r="CO53">
            <v>0</v>
          </cell>
          <cell r="DB53">
            <v>0</v>
          </cell>
          <cell r="DO53">
            <v>0</v>
          </cell>
          <cell r="EB53">
            <v>0</v>
          </cell>
          <cell r="EO53">
            <v>0</v>
          </cell>
          <cell r="EP53">
            <v>703882</v>
          </cell>
          <cell r="EQ53">
            <v>-0.52000000001862645</v>
          </cell>
          <cell r="ER53">
            <v>0</v>
          </cell>
        </row>
        <row r="54">
          <cell r="C54" t="str">
            <v>EC.10169</v>
          </cell>
          <cell r="E54" t="str">
            <v>Oracle Project - Oil Containment S1A Wat</v>
          </cell>
          <cell r="L54">
            <v>37652</v>
          </cell>
          <cell r="M54" t="str">
            <v>Completed</v>
          </cell>
          <cell r="N54">
            <v>187.6</v>
          </cell>
          <cell r="O54">
            <v>187.6</v>
          </cell>
          <cell r="P54">
            <v>150</v>
          </cell>
          <cell r="Q54" t="str">
            <v>This</v>
          </cell>
          <cell r="R54">
            <v>37802</v>
          </cell>
          <cell r="V54">
            <v>0</v>
          </cell>
          <cell r="W54">
            <v>0</v>
          </cell>
          <cell r="X54">
            <v>80.399999999999636</v>
          </cell>
          <cell r="Y54">
            <v>0</v>
          </cell>
          <cell r="Z54">
            <v>107.2</v>
          </cell>
          <cell r="AA54">
            <v>0</v>
          </cell>
          <cell r="AB54">
            <v>187.59999999999962</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CB54">
            <v>0</v>
          </cell>
          <cell r="CO54">
            <v>0</v>
          </cell>
          <cell r="DB54">
            <v>0</v>
          </cell>
          <cell r="DO54">
            <v>0</v>
          </cell>
          <cell r="EB54">
            <v>0</v>
          </cell>
          <cell r="EO54">
            <v>0</v>
          </cell>
          <cell r="EP54">
            <v>187.59999999999962</v>
          </cell>
          <cell r="EQ54">
            <v>-3.694822225952521E-13</v>
          </cell>
          <cell r="ER54">
            <v>0</v>
          </cell>
        </row>
        <row r="55">
          <cell r="C55" t="str">
            <v>EC.10173</v>
          </cell>
          <cell r="E55" t="str">
            <v>Oracle Project - Mt Gambier - Sub Additi</v>
          </cell>
          <cell r="L55">
            <v>37652</v>
          </cell>
          <cell r="M55" t="str">
            <v>Completed</v>
          </cell>
          <cell r="N55">
            <v>151645.14000000001</v>
          </cell>
          <cell r="O55">
            <v>151645.14000000001</v>
          </cell>
          <cell r="P55">
            <v>150</v>
          </cell>
          <cell r="Q55" t="str">
            <v>This</v>
          </cell>
          <cell r="R55">
            <v>37802</v>
          </cell>
          <cell r="V55">
            <v>-9843.1699999999255</v>
          </cell>
          <cell r="W55">
            <v>7223.9799999999814</v>
          </cell>
          <cell r="X55">
            <v>15634.04</v>
          </cell>
          <cell r="Y55">
            <v>71219.740000000005</v>
          </cell>
          <cell r="Z55">
            <v>25591.560000000056</v>
          </cell>
          <cell r="AA55">
            <v>41818.99</v>
          </cell>
          <cell r="AB55">
            <v>151645.1400000001</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CB55">
            <v>0</v>
          </cell>
          <cell r="CO55">
            <v>0</v>
          </cell>
          <cell r="DB55">
            <v>0</v>
          </cell>
          <cell r="DO55">
            <v>0</v>
          </cell>
          <cell r="EB55">
            <v>0</v>
          </cell>
          <cell r="EO55">
            <v>0</v>
          </cell>
          <cell r="EP55">
            <v>151645.1400000001</v>
          </cell>
          <cell r="EQ55">
            <v>8.7311491370201111E-11</v>
          </cell>
          <cell r="ER55">
            <v>0</v>
          </cell>
        </row>
        <row r="56">
          <cell r="C56" t="str">
            <v>EC.10195</v>
          </cell>
          <cell r="E56" t="str">
            <v>Oracle Project  -Conductor Ground Cleara</v>
          </cell>
          <cell r="L56">
            <v>37652</v>
          </cell>
          <cell r="M56" t="str">
            <v>Completed</v>
          </cell>
          <cell r="N56">
            <v>0</v>
          </cell>
          <cell r="O56">
            <v>0</v>
          </cell>
          <cell r="P56">
            <v>150</v>
          </cell>
          <cell r="Q56" t="str">
            <v>This</v>
          </cell>
          <cell r="R56">
            <v>37802</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CB56">
            <v>0</v>
          </cell>
          <cell r="CO56">
            <v>0</v>
          </cell>
          <cell r="DB56">
            <v>0</v>
          </cell>
          <cell r="DO56">
            <v>0</v>
          </cell>
          <cell r="EB56">
            <v>0</v>
          </cell>
          <cell r="EO56">
            <v>0</v>
          </cell>
          <cell r="EP56">
            <v>0</v>
          </cell>
          <cell r="EQ56">
            <v>0</v>
          </cell>
          <cell r="ER56">
            <v>0</v>
          </cell>
        </row>
        <row r="57">
          <cell r="C57" t="str">
            <v>EC.10197</v>
          </cell>
          <cell r="E57" t="str">
            <v>10197 C/B Mon</v>
          </cell>
          <cell r="L57">
            <v>37652</v>
          </cell>
          <cell r="M57" t="str">
            <v>Completed</v>
          </cell>
          <cell r="N57">
            <v>0</v>
          </cell>
          <cell r="O57">
            <v>0</v>
          </cell>
          <cell r="P57">
            <v>150</v>
          </cell>
          <cell r="Q57" t="str">
            <v>This</v>
          </cell>
          <cell r="R57">
            <v>37802</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CB57">
            <v>0</v>
          </cell>
          <cell r="CO57">
            <v>0</v>
          </cell>
          <cell r="DB57">
            <v>0</v>
          </cell>
          <cell r="DO57">
            <v>0</v>
          </cell>
          <cell r="EB57">
            <v>0</v>
          </cell>
          <cell r="EO57">
            <v>0</v>
          </cell>
          <cell r="EP57">
            <v>0</v>
          </cell>
          <cell r="EQ57">
            <v>0</v>
          </cell>
          <cell r="ER57">
            <v>0</v>
          </cell>
        </row>
        <row r="58">
          <cell r="C58" t="str">
            <v>EC.10200</v>
          </cell>
          <cell r="E58" t="str">
            <v>Oracle Project  - Para CT online Conditi</v>
          </cell>
          <cell r="L58">
            <v>37652</v>
          </cell>
          <cell r="M58" t="str">
            <v>Cancelled</v>
          </cell>
          <cell r="N58">
            <v>0</v>
          </cell>
          <cell r="O58">
            <v>0</v>
          </cell>
          <cell r="P58">
            <v>150</v>
          </cell>
          <cell r="Q58" t="str">
            <v>This</v>
          </cell>
          <cell r="R58">
            <v>37802</v>
          </cell>
          <cell r="S58">
            <v>37711</v>
          </cell>
          <cell r="T58">
            <v>612000</v>
          </cell>
          <cell r="U58">
            <v>37711</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CB58">
            <v>0</v>
          </cell>
          <cell r="CO58">
            <v>0</v>
          </cell>
          <cell r="DB58">
            <v>0</v>
          </cell>
          <cell r="DO58">
            <v>0</v>
          </cell>
          <cell r="EB58">
            <v>0</v>
          </cell>
          <cell r="EO58">
            <v>0</v>
          </cell>
          <cell r="EP58">
            <v>0</v>
          </cell>
          <cell r="EQ58">
            <v>0</v>
          </cell>
          <cell r="ER58">
            <v>0</v>
          </cell>
        </row>
        <row r="59">
          <cell r="C59" t="str">
            <v>EC.10220</v>
          </cell>
          <cell r="E59" t="str">
            <v>Oracle Project - Morphett Vale East T/F</v>
          </cell>
          <cell r="L59">
            <v>37652</v>
          </cell>
          <cell r="M59" t="str">
            <v>Completed</v>
          </cell>
          <cell r="N59">
            <v>27198.21</v>
          </cell>
          <cell r="O59">
            <v>27198.21</v>
          </cell>
          <cell r="P59">
            <v>150</v>
          </cell>
          <cell r="Q59" t="str">
            <v>This</v>
          </cell>
          <cell r="R59">
            <v>37802</v>
          </cell>
          <cell r="V59">
            <v>200.03000000000065</v>
          </cell>
          <cell r="W59">
            <v>860.46999999999935</v>
          </cell>
          <cell r="X59">
            <v>991.03000000000065</v>
          </cell>
          <cell r="Y59">
            <v>187.26</v>
          </cell>
          <cell r="Z59">
            <v>634.05999999999949</v>
          </cell>
          <cell r="AA59">
            <v>24325.360000000001</v>
          </cell>
          <cell r="AB59">
            <v>27198.21</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CB59">
            <v>0</v>
          </cell>
          <cell r="CO59">
            <v>0</v>
          </cell>
          <cell r="DB59">
            <v>0</v>
          </cell>
          <cell r="DO59">
            <v>0</v>
          </cell>
          <cell r="EB59">
            <v>0</v>
          </cell>
          <cell r="EO59">
            <v>0</v>
          </cell>
          <cell r="EP59">
            <v>27198.21</v>
          </cell>
          <cell r="EQ59">
            <v>0</v>
          </cell>
          <cell r="ER59">
            <v>0</v>
          </cell>
        </row>
        <row r="60">
          <cell r="C60" t="str">
            <v>EC.10228</v>
          </cell>
          <cell r="E60" t="str">
            <v>Oracle Project - Substation Security Upg</v>
          </cell>
          <cell r="L60">
            <v>37652</v>
          </cell>
          <cell r="M60" t="str">
            <v>Completed</v>
          </cell>
          <cell r="N60">
            <v>34063.120000000003</v>
          </cell>
          <cell r="O60">
            <v>34063.120000000003</v>
          </cell>
          <cell r="P60">
            <v>150</v>
          </cell>
          <cell r="Q60" t="str">
            <v>This</v>
          </cell>
          <cell r="R60">
            <v>37802</v>
          </cell>
          <cell r="S60">
            <v>37621</v>
          </cell>
          <cell r="T60">
            <v>235000</v>
          </cell>
          <cell r="U60">
            <v>37621</v>
          </cell>
          <cell r="V60">
            <v>6033.3999999999942</v>
          </cell>
          <cell r="W60">
            <v>6926.02</v>
          </cell>
          <cell r="X60">
            <v>-12302.93</v>
          </cell>
          <cell r="Y60">
            <v>5382.9300000000076</v>
          </cell>
          <cell r="Z60">
            <v>4392.91</v>
          </cell>
          <cell r="AA60">
            <v>23630.79</v>
          </cell>
          <cell r="AB60">
            <v>34063.120000000003</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CB60">
            <v>0</v>
          </cell>
          <cell r="CO60">
            <v>0</v>
          </cell>
          <cell r="DB60">
            <v>0</v>
          </cell>
          <cell r="DO60">
            <v>0</v>
          </cell>
          <cell r="EB60">
            <v>0</v>
          </cell>
          <cell r="EO60">
            <v>0</v>
          </cell>
          <cell r="EP60">
            <v>34063.120000000003</v>
          </cell>
          <cell r="EQ60">
            <v>0</v>
          </cell>
          <cell r="ER60">
            <v>0</v>
          </cell>
        </row>
        <row r="61">
          <cell r="C61" t="str">
            <v>EC.10231</v>
          </cell>
          <cell r="E61" t="str">
            <v>SCADA type system to replace TMS/TMC</v>
          </cell>
          <cell r="L61">
            <v>37680</v>
          </cell>
          <cell r="M61" t="str">
            <v>Completed</v>
          </cell>
          <cell r="N61">
            <v>125000</v>
          </cell>
          <cell r="O61">
            <v>119512.9</v>
          </cell>
          <cell r="P61">
            <v>245</v>
          </cell>
          <cell r="Q61" t="str">
            <v>This</v>
          </cell>
          <cell r="R61">
            <v>37925</v>
          </cell>
          <cell r="S61">
            <v>38046</v>
          </cell>
          <cell r="T61">
            <v>125000</v>
          </cell>
          <cell r="U61">
            <v>38168</v>
          </cell>
          <cell r="V61">
            <v>0</v>
          </cell>
          <cell r="W61">
            <v>222</v>
          </cell>
          <cell r="X61">
            <v>383.63</v>
          </cell>
          <cell r="Y61">
            <v>1352.18</v>
          </cell>
          <cell r="Z61">
            <v>12731.07</v>
          </cell>
          <cell r="AA61">
            <v>12224.02</v>
          </cell>
          <cell r="AB61">
            <v>26912.9</v>
          </cell>
          <cell r="AC61">
            <v>15713</v>
          </cell>
          <cell r="AD61">
            <v>17043</v>
          </cell>
          <cell r="AE61">
            <v>494</v>
          </cell>
          <cell r="AF61">
            <v>503</v>
          </cell>
          <cell r="AG61">
            <v>62119</v>
          </cell>
          <cell r="AH61">
            <v>1356</v>
          </cell>
          <cell r="AI61">
            <v>0</v>
          </cell>
          <cell r="AJ61">
            <v>0</v>
          </cell>
          <cell r="AK61">
            <v>0</v>
          </cell>
          <cell r="AL61">
            <v>0</v>
          </cell>
          <cell r="AM61">
            <v>-4702</v>
          </cell>
          <cell r="AN61">
            <v>0</v>
          </cell>
          <cell r="AO61">
            <v>92526</v>
          </cell>
          <cell r="AP61">
            <v>0</v>
          </cell>
          <cell r="AQ61">
            <v>0</v>
          </cell>
          <cell r="AR61">
            <v>74</v>
          </cell>
          <cell r="AS61">
            <v>0</v>
          </cell>
          <cell r="AT61">
            <v>0</v>
          </cell>
          <cell r="AU61">
            <v>0</v>
          </cell>
          <cell r="AV61">
            <v>0</v>
          </cell>
          <cell r="AW61">
            <v>0</v>
          </cell>
          <cell r="AX61">
            <v>0</v>
          </cell>
          <cell r="AY61">
            <v>0</v>
          </cell>
          <cell r="AZ61">
            <v>0</v>
          </cell>
          <cell r="BA61">
            <v>0</v>
          </cell>
          <cell r="BB61">
            <v>74</v>
          </cell>
          <cell r="BC61">
            <v>0</v>
          </cell>
          <cell r="BD61">
            <v>0</v>
          </cell>
          <cell r="BE61">
            <v>0</v>
          </cell>
          <cell r="BF61">
            <v>0</v>
          </cell>
          <cell r="BG61">
            <v>0</v>
          </cell>
          <cell r="BH61">
            <v>0</v>
          </cell>
          <cell r="BI61">
            <v>0</v>
          </cell>
          <cell r="BJ61">
            <v>0</v>
          </cell>
          <cell r="BK61">
            <v>0</v>
          </cell>
          <cell r="BL61">
            <v>0</v>
          </cell>
          <cell r="BM61">
            <v>0</v>
          </cell>
          <cell r="BN61">
            <v>0</v>
          </cell>
          <cell r="BO61">
            <v>0</v>
          </cell>
          <cell r="CB61">
            <v>0</v>
          </cell>
          <cell r="CO61">
            <v>0</v>
          </cell>
          <cell r="DB61">
            <v>0</v>
          </cell>
          <cell r="DO61">
            <v>0</v>
          </cell>
          <cell r="EB61">
            <v>0</v>
          </cell>
          <cell r="EO61">
            <v>0</v>
          </cell>
          <cell r="EP61">
            <v>119512.9</v>
          </cell>
          <cell r="EQ61">
            <v>0</v>
          </cell>
          <cell r="ER61">
            <v>0</v>
          </cell>
        </row>
        <row r="62">
          <cell r="C62" t="str">
            <v>EC.10232</v>
          </cell>
          <cell r="E62" t="str">
            <v>[CLSD]Replacement of Obsolete Protection</v>
          </cell>
          <cell r="L62">
            <v>37652</v>
          </cell>
          <cell r="M62" t="str">
            <v>Completed</v>
          </cell>
          <cell r="N62">
            <v>623000</v>
          </cell>
          <cell r="O62">
            <v>599506.93000000005</v>
          </cell>
          <cell r="P62">
            <v>334</v>
          </cell>
          <cell r="Q62" t="str">
            <v>This</v>
          </cell>
          <cell r="R62">
            <v>37986</v>
          </cell>
          <cell r="S62">
            <v>37864</v>
          </cell>
          <cell r="T62">
            <v>272000</v>
          </cell>
          <cell r="U62">
            <v>38168</v>
          </cell>
          <cell r="V62">
            <v>0</v>
          </cell>
          <cell r="W62">
            <v>0</v>
          </cell>
          <cell r="X62">
            <v>4185.1700000000128</v>
          </cell>
          <cell r="Y62">
            <v>135472.26999999999</v>
          </cell>
          <cell r="Z62">
            <v>87046.29</v>
          </cell>
          <cell r="AA62">
            <v>11531.2</v>
          </cell>
          <cell r="AB62">
            <v>238234.93</v>
          </cell>
          <cell r="AC62">
            <v>68270</v>
          </cell>
          <cell r="AD62">
            <v>152541</v>
          </cell>
          <cell r="AE62">
            <v>-5102</v>
          </cell>
          <cell r="AF62">
            <v>46315</v>
          </cell>
          <cell r="AG62">
            <v>48927</v>
          </cell>
          <cell r="AH62">
            <v>27743</v>
          </cell>
          <cell r="AI62">
            <v>30382</v>
          </cell>
          <cell r="AJ62">
            <v>3487</v>
          </cell>
          <cell r="AK62">
            <v>154</v>
          </cell>
          <cell r="AL62">
            <v>0</v>
          </cell>
          <cell r="AM62">
            <v>-11445</v>
          </cell>
          <cell r="AN62">
            <v>0</v>
          </cell>
          <cell r="AO62">
            <v>361272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CB62">
            <v>0</v>
          </cell>
          <cell r="CO62">
            <v>0</v>
          </cell>
          <cell r="DB62">
            <v>0</v>
          </cell>
          <cell r="DO62">
            <v>0</v>
          </cell>
          <cell r="EB62">
            <v>0</v>
          </cell>
          <cell r="EO62">
            <v>0</v>
          </cell>
          <cell r="EP62">
            <v>599506.92999999993</v>
          </cell>
          <cell r="EQ62">
            <v>-1.1641532182693481E-10</v>
          </cell>
          <cell r="ER62">
            <v>0</v>
          </cell>
        </row>
        <row r="63">
          <cell r="C63" t="str">
            <v>EC.10234</v>
          </cell>
          <cell r="E63" t="str">
            <v>Oracle Project - Replacement of obsolesc</v>
          </cell>
          <cell r="L63">
            <v>37652</v>
          </cell>
          <cell r="M63" t="str">
            <v>Completed</v>
          </cell>
          <cell r="N63">
            <v>16642.080000000002</v>
          </cell>
          <cell r="O63">
            <v>16642.080000000002</v>
          </cell>
          <cell r="P63">
            <v>150</v>
          </cell>
          <cell r="Q63" t="str">
            <v>This</v>
          </cell>
          <cell r="R63">
            <v>37802</v>
          </cell>
          <cell r="S63">
            <v>37711</v>
          </cell>
          <cell r="T63">
            <v>210000</v>
          </cell>
          <cell r="U63">
            <v>37711</v>
          </cell>
          <cell r="V63">
            <v>-3419.7099999999919</v>
          </cell>
          <cell r="W63">
            <v>1402.88</v>
          </cell>
          <cell r="X63">
            <v>0</v>
          </cell>
          <cell r="Y63">
            <v>0</v>
          </cell>
          <cell r="Z63">
            <v>18658.91</v>
          </cell>
          <cell r="AA63">
            <v>0</v>
          </cell>
          <cell r="AB63">
            <v>16642.080000000009</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CB63">
            <v>0</v>
          </cell>
          <cell r="CO63">
            <v>0</v>
          </cell>
          <cell r="DB63">
            <v>0</v>
          </cell>
          <cell r="DO63">
            <v>0</v>
          </cell>
          <cell r="EB63">
            <v>0</v>
          </cell>
          <cell r="EO63">
            <v>0</v>
          </cell>
          <cell r="EP63">
            <v>16642.080000000009</v>
          </cell>
          <cell r="EQ63">
            <v>7.2759576141834259E-12</v>
          </cell>
          <cell r="ER63">
            <v>0</v>
          </cell>
        </row>
        <row r="64">
          <cell r="C64" t="str">
            <v>EC.10236</v>
          </cell>
          <cell r="E64" t="str">
            <v>Oracle Project - General Building Upgrad</v>
          </cell>
          <cell r="L64">
            <v>37652</v>
          </cell>
          <cell r="M64" t="str">
            <v>Completed</v>
          </cell>
          <cell r="N64">
            <v>105959.67</v>
          </cell>
          <cell r="O64">
            <v>105959.67</v>
          </cell>
          <cell r="P64">
            <v>150</v>
          </cell>
          <cell r="Q64" t="str">
            <v>This</v>
          </cell>
          <cell r="R64">
            <v>37802</v>
          </cell>
          <cell r="V64">
            <v>0</v>
          </cell>
          <cell r="W64">
            <v>0</v>
          </cell>
          <cell r="X64">
            <v>13786.43</v>
          </cell>
          <cell r="Y64">
            <v>6695</v>
          </cell>
          <cell r="Z64">
            <v>762.15000000000146</v>
          </cell>
          <cell r="AA64">
            <v>84716.09</v>
          </cell>
          <cell r="AB64">
            <v>105959.67</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CB64">
            <v>0</v>
          </cell>
          <cell r="CO64">
            <v>0</v>
          </cell>
          <cell r="DB64">
            <v>0</v>
          </cell>
          <cell r="DO64">
            <v>0</v>
          </cell>
          <cell r="EB64">
            <v>0</v>
          </cell>
          <cell r="EO64">
            <v>0</v>
          </cell>
          <cell r="EP64">
            <v>105959.67</v>
          </cell>
          <cell r="EQ64">
            <v>0</v>
          </cell>
          <cell r="ER64">
            <v>0</v>
          </cell>
        </row>
        <row r="65">
          <cell r="C65" t="str">
            <v>EC.10237</v>
          </cell>
          <cell r="E65" t="str">
            <v>Facade Repairs</v>
          </cell>
          <cell r="L65">
            <v>39994</v>
          </cell>
          <cell r="M65" t="str">
            <v>To Be Approved Alt.</v>
          </cell>
          <cell r="N65">
            <v>0</v>
          </cell>
          <cell r="O65">
            <v>920000</v>
          </cell>
          <cell r="P65">
            <v>365</v>
          </cell>
          <cell r="Q65" t="str">
            <v>Next</v>
          </cell>
          <cell r="R65">
            <v>40359</v>
          </cell>
          <cell r="S65">
            <v>37894</v>
          </cell>
          <cell r="T65">
            <v>80000</v>
          </cell>
          <cell r="U65">
            <v>38168</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76666.666666666657</v>
          </cell>
          <cell r="DD65">
            <v>76666.666666666657</v>
          </cell>
          <cell r="DE65">
            <v>76666.666666666657</v>
          </cell>
          <cell r="DF65">
            <v>76666.666666666657</v>
          </cell>
          <cell r="DG65">
            <v>76666.666666666657</v>
          </cell>
          <cell r="DH65">
            <v>76666.666666666657</v>
          </cell>
          <cell r="DI65">
            <v>76666.666666666657</v>
          </cell>
          <cell r="DJ65">
            <v>76666.666666666657</v>
          </cell>
          <cell r="DK65">
            <v>76666.666666666657</v>
          </cell>
          <cell r="DL65">
            <v>76666.666666666657</v>
          </cell>
          <cell r="DM65">
            <v>76666.666666666657</v>
          </cell>
          <cell r="DN65">
            <v>76666.666666666657</v>
          </cell>
          <cell r="DO65">
            <v>919999.99999999965</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919999.99999999965</v>
          </cell>
          <cell r="EQ65">
            <v>-3.4924596548080444E-10</v>
          </cell>
          <cell r="ER65">
            <v>919999.99999999965</v>
          </cell>
        </row>
        <row r="66">
          <cell r="C66" t="str">
            <v>EC.10238</v>
          </cell>
          <cell r="E66" t="str">
            <v>Financial Reporting Tool</v>
          </cell>
          <cell r="L66">
            <v>38442</v>
          </cell>
          <cell r="M66" t="str">
            <v>Approved</v>
          </cell>
          <cell r="N66">
            <v>150000</v>
          </cell>
          <cell r="O66">
            <v>34394.800000000003</v>
          </cell>
          <cell r="P66">
            <v>275</v>
          </cell>
          <cell r="Q66" t="str">
            <v>This</v>
          </cell>
          <cell r="R66">
            <v>38717</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4218.5</v>
          </cell>
          <cell r="AY66">
            <v>501.5</v>
          </cell>
          <cell r="AZ66">
            <v>236</v>
          </cell>
          <cell r="BA66">
            <v>4971</v>
          </cell>
          <cell r="BB66">
            <v>9927</v>
          </cell>
          <cell r="BC66">
            <v>24371.27</v>
          </cell>
          <cell r="BD66">
            <v>96.53</v>
          </cell>
          <cell r="BE66">
            <v>0</v>
          </cell>
          <cell r="BF66">
            <v>0</v>
          </cell>
          <cell r="BG66">
            <v>0</v>
          </cell>
          <cell r="BH66">
            <v>0</v>
          </cell>
          <cell r="BI66">
            <v>0</v>
          </cell>
          <cell r="BJ66">
            <v>0</v>
          </cell>
          <cell r="BK66">
            <v>0</v>
          </cell>
          <cell r="BL66">
            <v>0</v>
          </cell>
          <cell r="BM66">
            <v>0</v>
          </cell>
          <cell r="BN66">
            <v>0</v>
          </cell>
          <cell r="BO66">
            <v>24467.8</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34394.800000000003</v>
          </cell>
          <cell r="EQ66">
            <v>0</v>
          </cell>
          <cell r="ER66">
            <v>0</v>
          </cell>
        </row>
        <row r="67">
          <cell r="C67" t="str">
            <v>EC.10239</v>
          </cell>
          <cell r="E67" t="str">
            <v>Treasury Management System</v>
          </cell>
          <cell r="L67">
            <v>38442</v>
          </cell>
          <cell r="M67" t="str">
            <v>Approved</v>
          </cell>
          <cell r="N67">
            <v>150000</v>
          </cell>
          <cell r="O67">
            <v>89354</v>
          </cell>
          <cell r="P67">
            <v>91</v>
          </cell>
          <cell r="Q67" t="str">
            <v>This</v>
          </cell>
          <cell r="R67">
            <v>38533</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89353.88</v>
          </cell>
          <cell r="AZ67">
            <v>0</v>
          </cell>
          <cell r="BA67">
            <v>0</v>
          </cell>
          <cell r="BB67">
            <v>89353.88</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89353.88</v>
          </cell>
          <cell r="EQ67">
            <v>-0.11999999999534339</v>
          </cell>
          <cell r="ER67">
            <v>0</v>
          </cell>
        </row>
        <row r="68">
          <cell r="C68" t="str">
            <v>EC.10243</v>
          </cell>
          <cell r="E68" t="str">
            <v>Oracle Project - OCS Hardware / Software</v>
          </cell>
          <cell r="L68">
            <v>37894</v>
          </cell>
          <cell r="M68" t="str">
            <v>Completed</v>
          </cell>
          <cell r="N68">
            <v>0</v>
          </cell>
          <cell r="O68">
            <v>0</v>
          </cell>
          <cell r="P68">
            <v>305</v>
          </cell>
          <cell r="Q68" t="str">
            <v>This</v>
          </cell>
          <cell r="R68">
            <v>38199</v>
          </cell>
          <cell r="S68">
            <v>37894</v>
          </cell>
          <cell r="T68">
            <v>297000</v>
          </cell>
          <cell r="U68">
            <v>38168</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CB68">
            <v>0</v>
          </cell>
          <cell r="CO68">
            <v>0</v>
          </cell>
          <cell r="DB68">
            <v>0</v>
          </cell>
          <cell r="DO68">
            <v>0</v>
          </cell>
          <cell r="EB68">
            <v>0</v>
          </cell>
          <cell r="EO68">
            <v>0</v>
          </cell>
          <cell r="EP68">
            <v>0</v>
          </cell>
          <cell r="EQ68">
            <v>0</v>
          </cell>
          <cell r="ER68">
            <v>0</v>
          </cell>
        </row>
        <row r="69">
          <cell r="C69" t="str">
            <v>EC.10248</v>
          </cell>
          <cell r="E69" t="str">
            <v>Rymill Park Air Conditioning</v>
          </cell>
          <cell r="L69">
            <v>37894</v>
          </cell>
          <cell r="M69" t="str">
            <v>Completed</v>
          </cell>
          <cell r="N69">
            <v>160000</v>
          </cell>
          <cell r="O69">
            <v>29465</v>
          </cell>
          <cell r="P69">
            <v>305</v>
          </cell>
          <cell r="Q69" t="str">
            <v>This</v>
          </cell>
          <cell r="R69">
            <v>38199</v>
          </cell>
          <cell r="S69">
            <v>37894</v>
          </cell>
          <cell r="T69">
            <v>160000</v>
          </cell>
          <cell r="U69">
            <v>38168</v>
          </cell>
          <cell r="V69">
            <v>0</v>
          </cell>
          <cell r="W69">
            <v>0</v>
          </cell>
          <cell r="X69">
            <v>0</v>
          </cell>
          <cell r="Y69">
            <v>0</v>
          </cell>
          <cell r="Z69">
            <v>0</v>
          </cell>
          <cell r="AA69">
            <v>82963</v>
          </cell>
          <cell r="AB69">
            <v>82963</v>
          </cell>
          <cell r="AC69">
            <v>-51802</v>
          </cell>
          <cell r="AD69">
            <v>28323</v>
          </cell>
          <cell r="AE69">
            <v>-30019</v>
          </cell>
          <cell r="AF69">
            <v>0</v>
          </cell>
          <cell r="AG69">
            <v>0</v>
          </cell>
          <cell r="AH69">
            <v>0</v>
          </cell>
          <cell r="AI69">
            <v>0</v>
          </cell>
          <cell r="AJ69">
            <v>0</v>
          </cell>
          <cell r="AK69">
            <v>0</v>
          </cell>
          <cell r="AL69">
            <v>0</v>
          </cell>
          <cell r="AM69">
            <v>0</v>
          </cell>
          <cell r="AN69">
            <v>0</v>
          </cell>
          <cell r="AO69">
            <v>-53498</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CB69">
            <v>0</v>
          </cell>
          <cell r="CO69">
            <v>0</v>
          </cell>
          <cell r="DB69">
            <v>0</v>
          </cell>
          <cell r="DO69">
            <v>0</v>
          </cell>
          <cell r="EB69">
            <v>0</v>
          </cell>
          <cell r="EO69">
            <v>0</v>
          </cell>
          <cell r="EP69">
            <v>29465</v>
          </cell>
          <cell r="EQ69">
            <v>0</v>
          </cell>
          <cell r="ER69">
            <v>0</v>
          </cell>
        </row>
        <row r="70">
          <cell r="C70" t="str">
            <v>EC.10249</v>
          </cell>
          <cell r="E70" t="str">
            <v>Oracle Project  - Window Replacement</v>
          </cell>
          <cell r="L70">
            <v>37894</v>
          </cell>
          <cell r="M70" t="str">
            <v>Cancelled</v>
          </cell>
          <cell r="N70">
            <v>0</v>
          </cell>
          <cell r="O70">
            <v>0</v>
          </cell>
          <cell r="P70">
            <v>305</v>
          </cell>
          <cell r="Q70" t="str">
            <v>This</v>
          </cell>
          <cell r="R70">
            <v>38199</v>
          </cell>
          <cell r="S70">
            <v>37680</v>
          </cell>
          <cell r="T70">
            <v>0</v>
          </cell>
          <cell r="U70">
            <v>37680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CB70">
            <v>0</v>
          </cell>
          <cell r="CO70">
            <v>0</v>
          </cell>
          <cell r="DB70">
            <v>0</v>
          </cell>
          <cell r="DO70">
            <v>0</v>
          </cell>
          <cell r="EB70">
            <v>0</v>
          </cell>
          <cell r="EO70">
            <v>0</v>
          </cell>
          <cell r="EP70">
            <v>0</v>
          </cell>
          <cell r="EQ70">
            <v>0</v>
          </cell>
          <cell r="ER70">
            <v>0</v>
          </cell>
        </row>
        <row r="71">
          <cell r="C71" t="str">
            <v>EC.10250</v>
          </cell>
          <cell r="E71" t="str">
            <v>Oracle Project - Emergency Warning &amp; Int</v>
          </cell>
          <cell r="L71">
            <v>37652</v>
          </cell>
          <cell r="M71" t="str">
            <v>Completed</v>
          </cell>
          <cell r="N71">
            <v>0</v>
          </cell>
          <cell r="O71">
            <v>-103641.98</v>
          </cell>
          <cell r="P71">
            <v>150</v>
          </cell>
          <cell r="Q71" t="str">
            <v>This</v>
          </cell>
          <cell r="R71">
            <v>37802</v>
          </cell>
          <cell r="S71">
            <v>37652</v>
          </cell>
          <cell r="T71">
            <v>127000</v>
          </cell>
          <cell r="U71">
            <v>37652</v>
          </cell>
          <cell r="V71">
            <v>-73775.69</v>
          </cell>
          <cell r="W71">
            <v>-29866.29</v>
          </cell>
          <cell r="X71">
            <v>0</v>
          </cell>
          <cell r="Y71">
            <v>0</v>
          </cell>
          <cell r="Z71">
            <v>0</v>
          </cell>
          <cell r="AA71">
            <v>0</v>
          </cell>
          <cell r="AB71">
            <v>-103641.98000000001</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CB71">
            <v>0</v>
          </cell>
          <cell r="CO71">
            <v>0</v>
          </cell>
          <cell r="DB71">
            <v>0</v>
          </cell>
          <cell r="DO71">
            <v>0</v>
          </cell>
          <cell r="EB71">
            <v>0</v>
          </cell>
          <cell r="EO71">
            <v>0</v>
          </cell>
          <cell r="EP71">
            <v>-103641.98000000001</v>
          </cell>
          <cell r="EQ71">
            <v>-1.4551915228366852E-11</v>
          </cell>
          <cell r="ER71">
            <v>0</v>
          </cell>
        </row>
        <row r="72">
          <cell r="C72" t="str">
            <v>EC.10254</v>
          </cell>
          <cell r="E72" t="str">
            <v>Happy Valley Transformers - Balance Flow</v>
          </cell>
          <cell r="L72">
            <v>38017</v>
          </cell>
          <cell r="M72" t="str">
            <v>Approved</v>
          </cell>
          <cell r="N72">
            <v>150000</v>
          </cell>
          <cell r="O72">
            <v>164903.67000000001</v>
          </cell>
          <cell r="P72" t="e">
            <v>#NAME?</v>
          </cell>
          <cell r="Q72" t="str">
            <v>This</v>
          </cell>
          <cell r="R72" t="e">
            <v>#NAME?</v>
          </cell>
          <cell r="S72">
            <v>37925</v>
          </cell>
          <cell r="T72">
            <v>100000</v>
          </cell>
          <cell r="U72">
            <v>38321</v>
          </cell>
          <cell r="V72">
            <v>0</v>
          </cell>
          <cell r="W72">
            <v>0</v>
          </cell>
          <cell r="X72">
            <v>0</v>
          </cell>
          <cell r="Y72">
            <v>0</v>
          </cell>
          <cell r="Z72">
            <v>0</v>
          </cell>
          <cell r="AA72">
            <v>0</v>
          </cell>
          <cell r="AB72">
            <v>0</v>
          </cell>
          <cell r="AC72">
            <v>0</v>
          </cell>
          <cell r="AD72">
            <v>0</v>
          </cell>
          <cell r="AE72">
            <v>0</v>
          </cell>
          <cell r="AF72">
            <v>0</v>
          </cell>
          <cell r="AG72">
            <v>0</v>
          </cell>
          <cell r="AH72">
            <v>0</v>
          </cell>
          <cell r="AI72">
            <v>517</v>
          </cell>
          <cell r="AJ72">
            <v>0</v>
          </cell>
          <cell r="AK72">
            <v>282</v>
          </cell>
          <cell r="AL72">
            <v>1222</v>
          </cell>
          <cell r="AM72">
            <v>3053</v>
          </cell>
          <cell r="AN72">
            <v>34588</v>
          </cell>
          <cell r="AO72">
            <v>39662</v>
          </cell>
          <cell r="AP72">
            <v>0</v>
          </cell>
          <cell r="AQ72">
            <v>0</v>
          </cell>
          <cell r="AR72">
            <v>41505.5</v>
          </cell>
          <cell r="AS72">
            <v>41505.5</v>
          </cell>
          <cell r="AT72">
            <v>46.25</v>
          </cell>
          <cell r="AU72">
            <v>0</v>
          </cell>
          <cell r="AV72">
            <v>161.25</v>
          </cell>
          <cell r="AW72">
            <v>0</v>
          </cell>
          <cell r="AX72">
            <v>6306</v>
          </cell>
          <cell r="AY72">
            <v>20753</v>
          </cell>
          <cell r="AZ72">
            <v>12433</v>
          </cell>
          <cell r="BA72">
            <v>0</v>
          </cell>
          <cell r="BB72">
            <v>122710.5</v>
          </cell>
          <cell r="BC72">
            <v>0</v>
          </cell>
          <cell r="BD72">
            <v>2339.5500000000002</v>
          </cell>
          <cell r="BE72">
            <v>26.25</v>
          </cell>
          <cell r="BF72">
            <v>0</v>
          </cell>
          <cell r="BG72">
            <v>165</v>
          </cell>
          <cell r="BH72">
            <v>0</v>
          </cell>
          <cell r="BI72">
            <v>0</v>
          </cell>
          <cell r="BJ72">
            <v>0</v>
          </cell>
          <cell r="BK72">
            <v>0</v>
          </cell>
          <cell r="BL72">
            <v>0</v>
          </cell>
          <cell r="BM72">
            <v>0</v>
          </cell>
          <cell r="BN72">
            <v>0</v>
          </cell>
          <cell r="BO72">
            <v>2530.8000000000002</v>
          </cell>
          <cell r="CB72">
            <v>0</v>
          </cell>
          <cell r="CO72">
            <v>0</v>
          </cell>
          <cell r="DB72">
            <v>0</v>
          </cell>
          <cell r="DO72">
            <v>0</v>
          </cell>
          <cell r="EB72">
            <v>0</v>
          </cell>
          <cell r="EO72">
            <v>0</v>
          </cell>
          <cell r="EP72">
            <v>164903.29999999999</v>
          </cell>
          <cell r="EQ72">
            <v>-0.37000000002444722</v>
          </cell>
          <cell r="ER72">
            <v>0</v>
          </cell>
        </row>
        <row r="73">
          <cell r="C73" t="str">
            <v>EC.10258</v>
          </cell>
          <cell r="E73" t="str">
            <v>Upgrade Tailem Bend-Mt Charles radio link</v>
          </cell>
          <cell r="L73">
            <v>38168</v>
          </cell>
          <cell r="M73" t="str">
            <v>Cancelled</v>
          </cell>
          <cell r="N73">
            <v>0</v>
          </cell>
          <cell r="O73">
            <v>0</v>
          </cell>
          <cell r="P73">
            <v>365</v>
          </cell>
          <cell r="Q73" t="str">
            <v>This</v>
          </cell>
          <cell r="R73">
            <v>38533</v>
          </cell>
          <cell r="S73">
            <v>37802</v>
          </cell>
          <cell r="T73">
            <v>0</v>
          </cell>
          <cell r="U73">
            <v>37802</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CB73">
            <v>0</v>
          </cell>
          <cell r="CO73">
            <v>0</v>
          </cell>
          <cell r="DB73">
            <v>0</v>
          </cell>
          <cell r="DO73">
            <v>0</v>
          </cell>
          <cell r="EB73">
            <v>0</v>
          </cell>
          <cell r="EO73">
            <v>0</v>
          </cell>
          <cell r="EP73">
            <v>0</v>
          </cell>
          <cell r="EQ73">
            <v>0</v>
          </cell>
          <cell r="ER73">
            <v>0</v>
          </cell>
        </row>
        <row r="74">
          <cell r="C74" t="str">
            <v>EC.10259</v>
          </cell>
          <cell r="E74" t="str">
            <v>Robertstown-Monash New 275kV Transmission Line</v>
          </cell>
          <cell r="L74">
            <v>39660</v>
          </cell>
          <cell r="M74" t="str">
            <v>To Be Approved</v>
          </cell>
          <cell r="N74">
            <v>0</v>
          </cell>
          <cell r="O74">
            <v>87000000</v>
          </cell>
          <cell r="P74">
            <v>1064</v>
          </cell>
          <cell r="Q74" t="str">
            <v>Next</v>
          </cell>
          <cell r="R74">
            <v>40724</v>
          </cell>
          <cell r="S74">
            <v>38107</v>
          </cell>
          <cell r="T74">
            <v>51129000</v>
          </cell>
          <cell r="U74">
            <v>39051</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100000</v>
          </cell>
          <cell r="CP74">
            <v>0</v>
          </cell>
          <cell r="CQ74">
            <v>0</v>
          </cell>
          <cell r="CR74">
            <v>0</v>
          </cell>
          <cell r="CS74">
            <v>0</v>
          </cell>
          <cell r="CT74">
            <v>0</v>
          </cell>
          <cell r="CU74">
            <v>0</v>
          </cell>
          <cell r="CV74">
            <v>0</v>
          </cell>
          <cell r="CW74">
            <v>0</v>
          </cell>
          <cell r="CX74">
            <v>0</v>
          </cell>
          <cell r="CY74">
            <v>0</v>
          </cell>
          <cell r="CZ74">
            <v>0</v>
          </cell>
          <cell r="DA74">
            <v>0</v>
          </cell>
          <cell r="DB74">
            <v>2000000</v>
          </cell>
          <cell r="DO74">
            <v>20000000</v>
          </cell>
          <cell r="DP74">
            <v>1613576</v>
          </cell>
          <cell r="DQ74">
            <v>1613576</v>
          </cell>
          <cell r="DR74">
            <v>1613576</v>
          </cell>
          <cell r="DS74">
            <v>1613576</v>
          </cell>
          <cell r="DT74">
            <v>1613576</v>
          </cell>
          <cell r="DU74">
            <v>1613576</v>
          </cell>
          <cell r="DV74">
            <v>1613576</v>
          </cell>
          <cell r="DW74">
            <v>1613576</v>
          </cell>
          <cell r="DX74">
            <v>1613576</v>
          </cell>
          <cell r="DY74">
            <v>1613576</v>
          </cell>
          <cell r="DZ74">
            <v>1613576</v>
          </cell>
          <cell r="EA74">
            <v>1613576</v>
          </cell>
          <cell r="EB74">
            <v>40000000</v>
          </cell>
          <cell r="EC74">
            <v>2424257.3333333335</v>
          </cell>
          <cell r="ED74">
            <v>2424257.3333333335</v>
          </cell>
          <cell r="EE74">
            <v>2424257.3333333335</v>
          </cell>
          <cell r="EF74">
            <v>2424257.3333333335</v>
          </cell>
          <cell r="EG74">
            <v>2424257.3333333335</v>
          </cell>
          <cell r="EH74">
            <v>2424257.3333333335</v>
          </cell>
          <cell r="EI74">
            <v>2424257.3333333335</v>
          </cell>
          <cell r="EJ74">
            <v>2424257.3333333335</v>
          </cell>
          <cell r="EK74">
            <v>2424257.3333333335</v>
          </cell>
          <cell r="EL74">
            <v>2424257.3333333335</v>
          </cell>
          <cell r="EM74">
            <v>2424257.3333333335</v>
          </cell>
          <cell r="EN74">
            <v>2424257.3333333335</v>
          </cell>
          <cell r="EO74">
            <v>24900000</v>
          </cell>
          <cell r="EP74">
            <v>87000000</v>
          </cell>
          <cell r="EQ74">
            <v>0</v>
          </cell>
          <cell r="ER74">
            <v>62100000</v>
          </cell>
        </row>
        <row r="75">
          <cell r="C75" t="str">
            <v>EC.10262</v>
          </cell>
          <cell r="D75" t="str">
            <v>Unreg</v>
          </cell>
          <cell r="E75" t="str">
            <v>[CLSD] Lake Bonney Wind Farm Connection</v>
          </cell>
          <cell r="F75">
            <v>37772</v>
          </cell>
          <cell r="G75" t="str">
            <v>Approved</v>
          </cell>
          <cell r="H75">
            <v>12100000</v>
          </cell>
          <cell r="I75">
            <v>10178241.720000001</v>
          </cell>
          <cell r="J75" t="e">
            <v>#NAME?</v>
          </cell>
          <cell r="K75" t="e">
            <v>#NAME?</v>
          </cell>
          <cell r="R75" t="e">
            <v>#NAME?</v>
          </cell>
          <cell r="V75">
            <v>0</v>
          </cell>
          <cell r="W75">
            <v>0</v>
          </cell>
          <cell r="X75">
            <v>0</v>
          </cell>
          <cell r="Y75">
            <v>57897</v>
          </cell>
          <cell r="Z75">
            <v>-47616</v>
          </cell>
          <cell r="AA75">
            <v>869268</v>
          </cell>
          <cell r="AB75">
            <v>879549</v>
          </cell>
          <cell r="AC75">
            <v>38239</v>
          </cell>
          <cell r="AD75">
            <v>485872</v>
          </cell>
          <cell r="AE75">
            <v>2004499</v>
          </cell>
          <cell r="AF75">
            <v>62997</v>
          </cell>
          <cell r="AG75">
            <v>3470621</v>
          </cell>
          <cell r="AH75">
            <v>70812</v>
          </cell>
          <cell r="AI75">
            <v>746544</v>
          </cell>
          <cell r="AJ75">
            <v>826052</v>
          </cell>
          <cell r="AK75">
            <v>870188</v>
          </cell>
          <cell r="AL75">
            <v>200058</v>
          </cell>
          <cell r="AM75">
            <v>86488</v>
          </cell>
          <cell r="AN75">
            <v>179619</v>
          </cell>
          <cell r="AO75">
            <v>9041989</v>
          </cell>
          <cell r="AP75">
            <v>107833.96</v>
          </cell>
          <cell r="AQ75">
            <v>27540.81</v>
          </cell>
          <cell r="AR75">
            <v>26011.91</v>
          </cell>
          <cell r="AS75">
            <v>21080.3</v>
          </cell>
          <cell r="AT75">
            <v>3874.45</v>
          </cell>
          <cell r="AU75">
            <v>2799.11</v>
          </cell>
          <cell r="AV75">
            <v>20755.509999999998</v>
          </cell>
          <cell r="AW75">
            <v>2654.25</v>
          </cell>
          <cell r="AX75">
            <v>6253</v>
          </cell>
          <cell r="AY75">
            <v>260</v>
          </cell>
          <cell r="AZ75">
            <v>2032.04</v>
          </cell>
          <cell r="BA75">
            <v>117</v>
          </cell>
          <cell r="BB75">
            <v>221212.34000000003</v>
          </cell>
          <cell r="BC75">
            <v>14582.41</v>
          </cell>
          <cell r="BD75">
            <v>12404.790000000619</v>
          </cell>
          <cell r="BE75">
            <v>7034.03</v>
          </cell>
          <cell r="BF75">
            <v>1154.95</v>
          </cell>
          <cell r="BG75">
            <v>0</v>
          </cell>
          <cell r="BH75">
            <v>88.5</v>
          </cell>
          <cell r="BI75">
            <v>0</v>
          </cell>
          <cell r="BJ75">
            <v>0</v>
          </cell>
          <cell r="BK75">
            <v>57.48279615581756</v>
          </cell>
          <cell r="BL75">
            <v>55.612203844678369</v>
          </cell>
          <cell r="BM75">
            <v>57.48279615581756</v>
          </cell>
          <cell r="BN75">
            <v>55.612203844678369</v>
          </cell>
          <cell r="BO75">
            <v>35490.870000001611</v>
          </cell>
          <cell r="CB75">
            <v>0</v>
          </cell>
          <cell r="CO75">
            <v>0</v>
          </cell>
          <cell r="DB75">
            <v>0</v>
          </cell>
          <cell r="DO75">
            <v>0</v>
          </cell>
          <cell r="EB75">
            <v>0</v>
          </cell>
          <cell r="EO75">
            <v>0</v>
          </cell>
          <cell r="EP75">
            <v>10178241.210000001</v>
          </cell>
          <cell r="EQ75">
            <v>-0.50999999977648258</v>
          </cell>
          <cell r="ER75">
            <v>0</v>
          </cell>
        </row>
        <row r="76">
          <cell r="C76" t="str">
            <v>EC.10268</v>
          </cell>
          <cell r="E76" t="str">
            <v>Happy Valley 275kV 100MVar Cap Bank</v>
          </cell>
          <cell r="L76">
            <v>37864</v>
          </cell>
          <cell r="M76" t="str">
            <v>Completed</v>
          </cell>
          <cell r="N76">
            <v>4253094</v>
          </cell>
          <cell r="O76">
            <v>3739086.61</v>
          </cell>
          <cell r="P76" t="e">
            <v>#NAME?</v>
          </cell>
          <cell r="Q76" t="str">
            <v>This</v>
          </cell>
          <cell r="R76" t="e">
            <v>#NAME?</v>
          </cell>
          <cell r="S76">
            <v>37864</v>
          </cell>
          <cell r="T76">
            <v>2120000</v>
          </cell>
          <cell r="U76">
            <v>38352</v>
          </cell>
          <cell r="V76">
            <v>0</v>
          </cell>
          <cell r="W76">
            <v>0</v>
          </cell>
          <cell r="X76">
            <v>0</v>
          </cell>
          <cell r="Y76">
            <v>0</v>
          </cell>
          <cell r="Z76">
            <v>0</v>
          </cell>
          <cell r="AA76">
            <v>0</v>
          </cell>
          <cell r="AB76">
            <v>0</v>
          </cell>
          <cell r="AC76">
            <v>0</v>
          </cell>
          <cell r="AD76">
            <v>277</v>
          </cell>
          <cell r="AE76">
            <v>21131</v>
          </cell>
          <cell r="AF76">
            <v>11364</v>
          </cell>
          <cell r="AG76">
            <v>26219</v>
          </cell>
          <cell r="AH76">
            <v>15396</v>
          </cell>
          <cell r="AI76">
            <v>23310</v>
          </cell>
          <cell r="AJ76">
            <v>22227</v>
          </cell>
          <cell r="AK76">
            <v>25588</v>
          </cell>
          <cell r="AL76">
            <v>17559</v>
          </cell>
          <cell r="AM76">
            <v>1471467</v>
          </cell>
          <cell r="AN76">
            <v>1253199</v>
          </cell>
          <cell r="AO76">
            <v>2887737</v>
          </cell>
          <cell r="AP76">
            <v>149465.57</v>
          </cell>
          <cell r="AQ76">
            <v>138376.4</v>
          </cell>
          <cell r="AR76">
            <v>109287.34</v>
          </cell>
          <cell r="AS76">
            <v>-19136.25</v>
          </cell>
          <cell r="AT76">
            <v>15480.38</v>
          </cell>
          <cell r="AU76">
            <v>107186.07</v>
          </cell>
          <cell r="AV76">
            <v>87669.42</v>
          </cell>
          <cell r="AW76">
            <v>-7189.77</v>
          </cell>
          <cell r="AX76">
            <v>7230.25</v>
          </cell>
          <cell r="AY76">
            <v>13585.5</v>
          </cell>
          <cell r="AZ76">
            <v>81489.11</v>
          </cell>
          <cell r="BA76">
            <v>39286.019999999997</v>
          </cell>
          <cell r="BB76">
            <v>722730.03999999992</v>
          </cell>
          <cell r="BC76">
            <v>14353.5</v>
          </cell>
          <cell r="BD76">
            <v>2123.9499999999998</v>
          </cell>
          <cell r="BE76">
            <v>1480.93</v>
          </cell>
          <cell r="BF76">
            <v>1060</v>
          </cell>
          <cell r="BG76">
            <v>306.27</v>
          </cell>
          <cell r="BH76">
            <v>21718.5</v>
          </cell>
          <cell r="BI76">
            <v>48021.5</v>
          </cell>
          <cell r="BJ76">
            <v>0</v>
          </cell>
          <cell r="BK76">
            <v>38539.462916278404</v>
          </cell>
          <cell r="BL76">
            <v>1015.3410837216034</v>
          </cell>
          <cell r="BM76">
            <v>0</v>
          </cell>
          <cell r="BN76">
            <v>0</v>
          </cell>
          <cell r="BO76">
            <v>128619.454</v>
          </cell>
          <cell r="CB76">
            <v>0</v>
          </cell>
          <cell r="CO76">
            <v>0</v>
          </cell>
          <cell r="DB76">
            <v>0</v>
          </cell>
          <cell r="DO76">
            <v>0</v>
          </cell>
          <cell r="EB76">
            <v>0</v>
          </cell>
          <cell r="EO76">
            <v>0</v>
          </cell>
          <cell r="EP76">
            <v>3739086.4939999999</v>
          </cell>
          <cell r="EQ76">
            <v>-0.1159999999217689</v>
          </cell>
          <cell r="ER76">
            <v>0</v>
          </cell>
        </row>
        <row r="77">
          <cell r="C77" t="str">
            <v>EC.10273</v>
          </cell>
          <cell r="E77" t="str">
            <v>Oracle Project - Transformer On Line Con</v>
          </cell>
          <cell r="L77">
            <v>37652</v>
          </cell>
          <cell r="M77" t="str">
            <v>Completed</v>
          </cell>
          <cell r="N77">
            <v>485.94</v>
          </cell>
          <cell r="O77">
            <v>485.94</v>
          </cell>
          <cell r="P77">
            <v>150</v>
          </cell>
          <cell r="Q77" t="str">
            <v>This</v>
          </cell>
          <cell r="R77">
            <v>37802</v>
          </cell>
          <cell r="V77">
            <v>0</v>
          </cell>
          <cell r="W77">
            <v>0</v>
          </cell>
          <cell r="X77">
            <v>0</v>
          </cell>
          <cell r="Y77">
            <v>485.94000000000233</v>
          </cell>
          <cell r="Z77">
            <v>0</v>
          </cell>
          <cell r="AA77">
            <v>0</v>
          </cell>
          <cell r="AB77">
            <v>485.94000000000233</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CB77">
            <v>0</v>
          </cell>
          <cell r="CO77">
            <v>0</v>
          </cell>
          <cell r="DB77">
            <v>0</v>
          </cell>
          <cell r="DO77">
            <v>0</v>
          </cell>
          <cell r="EB77">
            <v>0</v>
          </cell>
          <cell r="EO77">
            <v>0</v>
          </cell>
          <cell r="EP77">
            <v>485.94000000000233</v>
          </cell>
          <cell r="EQ77">
            <v>2.3305801732931286E-12</v>
          </cell>
          <cell r="ER77">
            <v>0</v>
          </cell>
        </row>
        <row r="78">
          <cell r="C78" t="str">
            <v>EC.10274</v>
          </cell>
          <cell r="E78" t="str">
            <v>Oracle Project -Northern Areas - Telecom</v>
          </cell>
          <cell r="L78">
            <v>37652</v>
          </cell>
          <cell r="M78" t="str">
            <v>Completed</v>
          </cell>
          <cell r="N78">
            <v>0</v>
          </cell>
          <cell r="O78">
            <v>-6568.91</v>
          </cell>
          <cell r="P78">
            <v>150</v>
          </cell>
          <cell r="Q78" t="str">
            <v>This</v>
          </cell>
          <cell r="R78">
            <v>37802</v>
          </cell>
          <cell r="S78">
            <v>37802</v>
          </cell>
          <cell r="T78">
            <v>0</v>
          </cell>
          <cell r="U78">
            <v>37802</v>
          </cell>
          <cell r="V78">
            <v>0</v>
          </cell>
          <cell r="W78">
            <v>-6568.91</v>
          </cell>
          <cell r="X78">
            <v>0</v>
          </cell>
          <cell r="Y78">
            <v>0</v>
          </cell>
          <cell r="Z78">
            <v>0</v>
          </cell>
          <cell r="AA78">
            <v>0</v>
          </cell>
          <cell r="AB78">
            <v>-6568.91</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CB78">
            <v>0</v>
          </cell>
          <cell r="CO78">
            <v>0</v>
          </cell>
          <cell r="DB78">
            <v>0</v>
          </cell>
          <cell r="DO78">
            <v>0</v>
          </cell>
          <cell r="EB78">
            <v>0</v>
          </cell>
          <cell r="EO78">
            <v>0</v>
          </cell>
          <cell r="EP78">
            <v>-6568.91</v>
          </cell>
          <cell r="EQ78">
            <v>0</v>
          </cell>
          <cell r="ER78">
            <v>0</v>
          </cell>
        </row>
        <row r="79">
          <cell r="C79" t="str">
            <v>EC.10275</v>
          </cell>
          <cell r="E79" t="str">
            <v>Oracle Project - Northern Areas - Teleco</v>
          </cell>
          <cell r="L79">
            <v>37652</v>
          </cell>
          <cell r="M79" t="str">
            <v>Completed</v>
          </cell>
          <cell r="N79">
            <v>84067.97</v>
          </cell>
          <cell r="O79">
            <v>84067.97</v>
          </cell>
          <cell r="P79">
            <v>150</v>
          </cell>
          <cell r="Q79" t="str">
            <v>This</v>
          </cell>
          <cell r="R79">
            <v>37802</v>
          </cell>
          <cell r="V79">
            <v>78928.679999999993</v>
          </cell>
          <cell r="W79">
            <v>2033.7000000000116</v>
          </cell>
          <cell r="X79">
            <v>0</v>
          </cell>
          <cell r="Y79">
            <v>832.5</v>
          </cell>
          <cell r="Z79">
            <v>-70636.91</v>
          </cell>
          <cell r="AA79">
            <v>72910</v>
          </cell>
          <cell r="AB79">
            <v>84067.97</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CB79">
            <v>0</v>
          </cell>
          <cell r="CO79">
            <v>0</v>
          </cell>
          <cell r="DB79">
            <v>0</v>
          </cell>
          <cell r="DO79">
            <v>0</v>
          </cell>
          <cell r="EB79">
            <v>0</v>
          </cell>
          <cell r="EO79">
            <v>0</v>
          </cell>
          <cell r="EP79">
            <v>84067.97</v>
          </cell>
          <cell r="EQ79">
            <v>0</v>
          </cell>
          <cell r="ER79">
            <v>0</v>
          </cell>
        </row>
        <row r="80">
          <cell r="C80" t="str">
            <v>EC.10278</v>
          </cell>
          <cell r="E80" t="str">
            <v>Oracle Project - Protection Upgrade - Te</v>
          </cell>
          <cell r="L80">
            <v>37652</v>
          </cell>
          <cell r="M80" t="str">
            <v>Completed</v>
          </cell>
          <cell r="N80">
            <v>20250</v>
          </cell>
          <cell r="O80">
            <v>20250</v>
          </cell>
          <cell r="P80">
            <v>150</v>
          </cell>
          <cell r="Q80" t="str">
            <v>This</v>
          </cell>
          <cell r="R80">
            <v>37802</v>
          </cell>
          <cell r="V80">
            <v>2000</v>
          </cell>
          <cell r="W80">
            <v>18650</v>
          </cell>
          <cell r="X80">
            <v>-7000</v>
          </cell>
          <cell r="Y80">
            <v>6600</v>
          </cell>
          <cell r="Z80">
            <v>0</v>
          </cell>
          <cell r="AA80">
            <v>0</v>
          </cell>
          <cell r="AB80">
            <v>20250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CB80">
            <v>0</v>
          </cell>
          <cell r="CO80">
            <v>0</v>
          </cell>
          <cell r="DB80">
            <v>0</v>
          </cell>
          <cell r="DO80">
            <v>0</v>
          </cell>
          <cell r="EB80">
            <v>0</v>
          </cell>
          <cell r="EO80">
            <v>0</v>
          </cell>
          <cell r="EP80">
            <v>20250</v>
          </cell>
          <cell r="EQ80">
            <v>0</v>
          </cell>
          <cell r="ER80">
            <v>0</v>
          </cell>
        </row>
        <row r="81">
          <cell r="C81" t="str">
            <v>EC.10279</v>
          </cell>
          <cell r="E81" t="str">
            <v>Oracle Project - Protection Upgrade - Mt</v>
          </cell>
          <cell r="L81">
            <v>37652</v>
          </cell>
          <cell r="M81" t="str">
            <v>Completed</v>
          </cell>
          <cell r="N81">
            <v>5000</v>
          </cell>
          <cell r="O81">
            <v>5000</v>
          </cell>
          <cell r="P81">
            <v>150</v>
          </cell>
          <cell r="Q81" t="str">
            <v>This</v>
          </cell>
          <cell r="R81">
            <v>37802</v>
          </cell>
          <cell r="V81">
            <v>0</v>
          </cell>
          <cell r="W81">
            <v>5000</v>
          </cell>
          <cell r="X81">
            <v>0</v>
          </cell>
          <cell r="Y81">
            <v>0</v>
          </cell>
          <cell r="Z81">
            <v>0</v>
          </cell>
          <cell r="AA81">
            <v>0</v>
          </cell>
          <cell r="AB81">
            <v>5000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CB81">
            <v>0</v>
          </cell>
          <cell r="CO81">
            <v>0</v>
          </cell>
          <cell r="DB81">
            <v>0</v>
          </cell>
          <cell r="DO81">
            <v>0</v>
          </cell>
          <cell r="EB81">
            <v>0</v>
          </cell>
          <cell r="EO81">
            <v>0</v>
          </cell>
          <cell r="EP81">
            <v>5000</v>
          </cell>
          <cell r="EQ81">
            <v>0</v>
          </cell>
          <cell r="ER81">
            <v>0</v>
          </cell>
        </row>
        <row r="82">
          <cell r="C82" t="str">
            <v>EC.10280</v>
          </cell>
          <cell r="E82" t="str">
            <v>Oracle Project -Protection Upgrade - Bri</v>
          </cell>
          <cell r="L82">
            <v>37652</v>
          </cell>
          <cell r="M82" t="str">
            <v>Completed</v>
          </cell>
          <cell r="N82">
            <v>5000</v>
          </cell>
          <cell r="O82">
            <v>5000</v>
          </cell>
          <cell r="P82">
            <v>150</v>
          </cell>
          <cell r="Q82" t="str">
            <v>This</v>
          </cell>
          <cell r="R82">
            <v>37802</v>
          </cell>
          <cell r="V82">
            <v>0</v>
          </cell>
          <cell r="W82">
            <v>5000</v>
          </cell>
          <cell r="X82">
            <v>0</v>
          </cell>
          <cell r="Y82">
            <v>0</v>
          </cell>
          <cell r="Z82">
            <v>0</v>
          </cell>
          <cell r="AA82">
            <v>0</v>
          </cell>
          <cell r="AB82">
            <v>5000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CB82">
            <v>0</v>
          </cell>
          <cell r="CO82">
            <v>0</v>
          </cell>
          <cell r="DB82">
            <v>0</v>
          </cell>
          <cell r="DO82">
            <v>0</v>
          </cell>
          <cell r="EB82">
            <v>0</v>
          </cell>
          <cell r="EO82">
            <v>0</v>
          </cell>
          <cell r="EP82">
            <v>5000</v>
          </cell>
          <cell r="EQ82">
            <v>0</v>
          </cell>
          <cell r="ER82">
            <v>0</v>
          </cell>
        </row>
        <row r="83">
          <cell r="C83" t="str">
            <v>EC.10281</v>
          </cell>
          <cell r="E83" t="str">
            <v>Oracle Project - Protection Upgrade - Bl</v>
          </cell>
          <cell r="L83">
            <v>37652</v>
          </cell>
          <cell r="M83" t="str">
            <v>Completed</v>
          </cell>
          <cell r="N83">
            <v>6000</v>
          </cell>
          <cell r="O83">
            <v>6000</v>
          </cell>
          <cell r="P83">
            <v>150</v>
          </cell>
          <cell r="Q83" t="str">
            <v>This</v>
          </cell>
          <cell r="R83">
            <v>37802</v>
          </cell>
          <cell r="V83">
            <v>0</v>
          </cell>
          <cell r="W83">
            <v>6000</v>
          </cell>
          <cell r="X83">
            <v>0</v>
          </cell>
          <cell r="Y83">
            <v>0</v>
          </cell>
          <cell r="Z83">
            <v>0</v>
          </cell>
          <cell r="AA83">
            <v>0</v>
          </cell>
          <cell r="AB83">
            <v>6000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CB83">
            <v>0</v>
          </cell>
          <cell r="CO83">
            <v>0</v>
          </cell>
          <cell r="DB83">
            <v>0</v>
          </cell>
          <cell r="DO83">
            <v>0</v>
          </cell>
          <cell r="EB83">
            <v>0</v>
          </cell>
          <cell r="EO83">
            <v>0</v>
          </cell>
          <cell r="EP83">
            <v>6000</v>
          </cell>
          <cell r="EQ83">
            <v>0</v>
          </cell>
          <cell r="ER83">
            <v>0</v>
          </cell>
        </row>
        <row r="84">
          <cell r="C84" t="str">
            <v>EC.10282</v>
          </cell>
          <cell r="E84" t="str">
            <v>Oracle Project - Protection Upgrade - Te</v>
          </cell>
          <cell r="L84">
            <v>37652</v>
          </cell>
          <cell r="M84" t="str">
            <v>Completed</v>
          </cell>
          <cell r="N84">
            <v>0</v>
          </cell>
          <cell r="O84">
            <v>-8520</v>
          </cell>
          <cell r="P84">
            <v>150</v>
          </cell>
          <cell r="Q84" t="str">
            <v>This</v>
          </cell>
          <cell r="R84">
            <v>37802</v>
          </cell>
          <cell r="V84">
            <v>-8520</v>
          </cell>
          <cell r="W84">
            <v>0</v>
          </cell>
          <cell r="X84">
            <v>8200</v>
          </cell>
          <cell r="Y84">
            <v>-8200</v>
          </cell>
          <cell r="Z84">
            <v>0</v>
          </cell>
          <cell r="AA84">
            <v>0</v>
          </cell>
          <cell r="AB84">
            <v>-8520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CB84">
            <v>0</v>
          </cell>
          <cell r="CO84">
            <v>0</v>
          </cell>
          <cell r="DB84">
            <v>0</v>
          </cell>
          <cell r="DO84">
            <v>0</v>
          </cell>
          <cell r="EB84">
            <v>0</v>
          </cell>
          <cell r="EO84">
            <v>0</v>
          </cell>
          <cell r="EP84">
            <v>-8520</v>
          </cell>
          <cell r="EQ84">
            <v>0</v>
          </cell>
          <cell r="ER84">
            <v>0</v>
          </cell>
        </row>
        <row r="85">
          <cell r="C85" t="str">
            <v>EC.10283</v>
          </cell>
          <cell r="E85" t="str">
            <v>Playford (Davenport) increased 132/33Kv</v>
          </cell>
          <cell r="L85">
            <v>39813</v>
          </cell>
          <cell r="M85" t="str">
            <v>Approved</v>
          </cell>
          <cell r="N85">
            <v>2000000</v>
          </cell>
          <cell r="O85">
            <v>2400000</v>
          </cell>
          <cell r="P85" t="e">
            <v>#NAME?</v>
          </cell>
          <cell r="Q85" t="str">
            <v>Next</v>
          </cell>
          <cell r="R85" t="e">
            <v>#NAME?</v>
          </cell>
          <cell r="S85">
            <v>38077</v>
          </cell>
          <cell r="T85">
            <v>7400000</v>
          </cell>
          <cell r="U85">
            <v>38807</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48277.95</v>
          </cell>
          <cell r="BE85">
            <v>3967.27</v>
          </cell>
          <cell r="BF85">
            <v>165</v>
          </cell>
          <cell r="BG85">
            <v>3799.25</v>
          </cell>
          <cell r="BH85">
            <v>4136.7200000000012</v>
          </cell>
          <cell r="BI85">
            <v>378346.58</v>
          </cell>
          <cell r="BJ85">
            <v>2706.5</v>
          </cell>
          <cell r="BK85">
            <v>181528</v>
          </cell>
          <cell r="BL85">
            <v>181528</v>
          </cell>
          <cell r="BM85">
            <v>181528</v>
          </cell>
          <cell r="BN85">
            <v>181528</v>
          </cell>
          <cell r="BO85">
            <v>1167511.27</v>
          </cell>
          <cell r="BP85">
            <v>52363.32</v>
          </cell>
          <cell r="BQ85">
            <v>104907.99</v>
          </cell>
          <cell r="BR85">
            <v>100174.62</v>
          </cell>
          <cell r="BS85">
            <v>104907.99</v>
          </cell>
          <cell r="BT85">
            <v>4093841.89</v>
          </cell>
          <cell r="BU85">
            <v>90979.91</v>
          </cell>
          <cell r="BV85">
            <v>100265.3</v>
          </cell>
          <cell r="BW85">
            <v>95356.61</v>
          </cell>
          <cell r="BX85">
            <v>104914.04</v>
          </cell>
          <cell r="BY85">
            <v>1078943.1000000001</v>
          </cell>
          <cell r="BZ85">
            <v>104907.99</v>
          </cell>
          <cell r="CA85">
            <v>95531.92</v>
          </cell>
          <cell r="CB85">
            <v>782227</v>
          </cell>
          <cell r="CC85">
            <v>17372</v>
          </cell>
          <cell r="CD85">
            <v>17372</v>
          </cell>
          <cell r="CE85">
            <v>15821</v>
          </cell>
          <cell r="CF85">
            <v>18140</v>
          </cell>
          <cell r="CG85">
            <v>17357</v>
          </cell>
          <cell r="CH85">
            <v>15068</v>
          </cell>
          <cell r="CI85">
            <v>16604</v>
          </cell>
          <cell r="CJ85">
            <v>16573</v>
          </cell>
          <cell r="CK85">
            <v>15068</v>
          </cell>
          <cell r="CL85">
            <v>16589</v>
          </cell>
          <cell r="CM85">
            <v>16604</v>
          </cell>
          <cell r="CN85">
            <v>3069</v>
          </cell>
          <cell r="CO85">
            <v>100000</v>
          </cell>
          <cell r="CP85">
            <v>1758</v>
          </cell>
          <cell r="CQ85">
            <v>1755</v>
          </cell>
          <cell r="CR85">
            <v>1701</v>
          </cell>
          <cell r="CS85">
            <v>1758</v>
          </cell>
          <cell r="CT85">
            <v>1699</v>
          </cell>
          <cell r="CU85">
            <v>1756</v>
          </cell>
          <cell r="CV85">
            <v>1755</v>
          </cell>
          <cell r="CW85">
            <v>1587</v>
          </cell>
          <cell r="CX85">
            <v>1757</v>
          </cell>
          <cell r="CY85">
            <v>1568</v>
          </cell>
          <cell r="CZ85">
            <v>1384</v>
          </cell>
          <cell r="DA85">
            <v>1274</v>
          </cell>
          <cell r="DB85">
            <v>126335.72999999998</v>
          </cell>
          <cell r="DC85">
            <v>0</v>
          </cell>
          <cell r="DD85">
            <v>0</v>
          </cell>
          <cell r="DE85">
            <v>0</v>
          </cell>
          <cell r="DF85">
            <v>0</v>
          </cell>
          <cell r="DG85">
            <v>0</v>
          </cell>
          <cell r="DH85">
            <v>0</v>
          </cell>
          <cell r="DI85">
            <v>0</v>
          </cell>
          <cell r="DJ85">
            <v>0</v>
          </cell>
          <cell r="DK85">
            <v>0</v>
          </cell>
          <cell r="DL85">
            <v>0</v>
          </cell>
          <cell r="DM85">
            <v>0</v>
          </cell>
          <cell r="DN85">
            <v>0</v>
          </cell>
          <cell r="DO85">
            <v>210384</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2386458</v>
          </cell>
          <cell r="EQ85">
            <v>-13542</v>
          </cell>
          <cell r="ER85">
            <v>1218946.73</v>
          </cell>
        </row>
        <row r="86">
          <cell r="C86" t="str">
            <v>EC.10284</v>
          </cell>
          <cell r="E86" t="str">
            <v>Barossa Network Reinforcement</v>
          </cell>
          <cell r="L86">
            <v>37925</v>
          </cell>
          <cell r="M86" t="str">
            <v>Approved</v>
          </cell>
          <cell r="N86">
            <v>2575685.58</v>
          </cell>
          <cell r="O86">
            <v>9426357.9800000004</v>
          </cell>
          <cell r="P86" t="e">
            <v>#NAME?</v>
          </cell>
          <cell r="Q86" t="str">
            <v>This</v>
          </cell>
          <cell r="R86" t="e">
            <v>#NAME?</v>
          </cell>
          <cell r="S86">
            <v>38595</v>
          </cell>
          <cell r="T86">
            <v>9500000</v>
          </cell>
          <cell r="U86">
            <v>39172</v>
          </cell>
          <cell r="V86">
            <v>0</v>
          </cell>
          <cell r="W86">
            <v>0</v>
          </cell>
          <cell r="X86">
            <v>0</v>
          </cell>
          <cell r="Y86">
            <v>0</v>
          </cell>
          <cell r="Z86">
            <v>0</v>
          </cell>
          <cell r="AA86">
            <v>0</v>
          </cell>
          <cell r="AB86">
            <v>0</v>
          </cell>
          <cell r="AC86">
            <v>0</v>
          </cell>
          <cell r="AD86">
            <v>0</v>
          </cell>
          <cell r="AE86">
            <v>0</v>
          </cell>
          <cell r="AF86">
            <v>0</v>
          </cell>
          <cell r="AG86">
            <v>26929</v>
          </cell>
          <cell r="AH86">
            <v>3868</v>
          </cell>
          <cell r="AI86">
            <v>2574</v>
          </cell>
          <cell r="AJ86">
            <v>5973</v>
          </cell>
          <cell r="AK86">
            <v>12824</v>
          </cell>
          <cell r="AL86">
            <v>758847</v>
          </cell>
          <cell r="AM86">
            <v>209363</v>
          </cell>
          <cell r="AN86">
            <v>469522</v>
          </cell>
          <cell r="AO86">
            <v>1489900</v>
          </cell>
          <cell r="AP86">
            <v>37567.129999999997</v>
          </cell>
          <cell r="AQ86">
            <v>509824.26</v>
          </cell>
          <cell r="AR86">
            <v>54323.34</v>
          </cell>
          <cell r="AS86">
            <v>255797.66</v>
          </cell>
          <cell r="AT86">
            <v>36313.67</v>
          </cell>
          <cell r="AU86">
            <v>130648.46</v>
          </cell>
          <cell r="AV86">
            <v>33175.65</v>
          </cell>
          <cell r="AW86">
            <v>45860.3</v>
          </cell>
          <cell r="AX86">
            <v>1034943.31</v>
          </cell>
          <cell r="AY86">
            <v>67048.53</v>
          </cell>
          <cell r="AZ86">
            <v>82976.98</v>
          </cell>
          <cell r="BA86">
            <v>64010.400000000001</v>
          </cell>
          <cell r="BB86">
            <v>2352489.69</v>
          </cell>
          <cell r="BC86">
            <v>37334.82</v>
          </cell>
          <cell r="BD86">
            <v>106406.32</v>
          </cell>
          <cell r="BE86">
            <v>134512.57</v>
          </cell>
          <cell r="BF86">
            <v>-653311.15</v>
          </cell>
          <cell r="BG86">
            <v>70791.5</v>
          </cell>
          <cell r="BH86">
            <v>357592.11</v>
          </cell>
          <cell r="BI86">
            <v>654334.51</v>
          </cell>
          <cell r="BJ86">
            <v>1410892</v>
          </cell>
          <cell r="BK86">
            <v>1143096.8953124983</v>
          </cell>
          <cell r="BL86">
            <v>1236142.9526336463</v>
          </cell>
          <cell r="BM86">
            <v>828365.30869535229</v>
          </cell>
          <cell r="BN86">
            <v>331619.16335850331</v>
          </cell>
          <cell r="BO86">
            <v>5640404</v>
          </cell>
          <cell r="BP86">
            <v>-70232.86881307482</v>
          </cell>
          <cell r="BQ86">
            <v>-901.29246665413586</v>
          </cell>
          <cell r="BR86">
            <v>-872.17378696223295</v>
          </cell>
          <cell r="BS86">
            <v>-901.29246665413586</v>
          </cell>
          <cell r="BT86">
            <v>-872.17378696223295</v>
          </cell>
          <cell r="BU86">
            <v>-29.118679691902848</v>
          </cell>
          <cell r="BV86">
            <v>0</v>
          </cell>
          <cell r="BW86">
            <v>0</v>
          </cell>
          <cell r="CB86">
            <v>59010</v>
          </cell>
          <cell r="CO86">
            <v>0</v>
          </cell>
          <cell r="DB86">
            <v>0</v>
          </cell>
          <cell r="DO86">
            <v>0</v>
          </cell>
          <cell r="EB86">
            <v>0</v>
          </cell>
          <cell r="EO86">
            <v>0</v>
          </cell>
          <cell r="EP86">
            <v>9541803.6899999995</v>
          </cell>
          <cell r="EQ86">
            <v>115445.70999999903</v>
          </cell>
          <cell r="ER86">
            <v>59010</v>
          </cell>
        </row>
        <row r="87">
          <cell r="C87" t="str">
            <v>EC.10284.1</v>
          </cell>
          <cell r="E87" t="str">
            <v>Barossa -Templers-Dorrien New Line</v>
          </cell>
          <cell r="L87">
            <v>37925</v>
          </cell>
          <cell r="M87" t="str">
            <v>Approved</v>
          </cell>
          <cell r="N87">
            <v>7324314.4199999999</v>
          </cell>
          <cell r="P87" t="e">
            <v>#NAME?</v>
          </cell>
          <cell r="Q87" t="str">
            <v>This</v>
          </cell>
          <cell r="R87" t="e">
            <v>#NAME?</v>
          </cell>
          <cell r="AB87">
            <v>0</v>
          </cell>
          <cell r="AO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CB87">
            <v>0</v>
          </cell>
          <cell r="CO87">
            <v>0</v>
          </cell>
          <cell r="DB87">
            <v>0</v>
          </cell>
          <cell r="DO87">
            <v>0</v>
          </cell>
          <cell r="EB87">
            <v>0</v>
          </cell>
          <cell r="EO87">
            <v>0</v>
          </cell>
          <cell r="EP87">
            <v>0</v>
          </cell>
          <cell r="EQ87">
            <v>0</v>
          </cell>
          <cell r="ER87">
            <v>0</v>
          </cell>
        </row>
        <row r="88">
          <cell r="C88" t="str">
            <v>EC.10287</v>
          </cell>
          <cell r="D88" t="str">
            <v>Capex Refurb</v>
          </cell>
          <cell r="E88" t="str">
            <v>Oracle Project - Travelling Wave Fault L</v>
          </cell>
          <cell r="L88">
            <v>37652</v>
          </cell>
          <cell r="M88" t="str">
            <v>Completed</v>
          </cell>
          <cell r="N88">
            <v>89244</v>
          </cell>
          <cell r="O88">
            <v>89244</v>
          </cell>
          <cell r="P88">
            <v>150</v>
          </cell>
          <cell r="Q88" t="str">
            <v>This</v>
          </cell>
          <cell r="R88">
            <v>37802</v>
          </cell>
          <cell r="V88">
            <v>0</v>
          </cell>
          <cell r="W88">
            <v>89244</v>
          </cell>
          <cell r="X88">
            <v>0</v>
          </cell>
          <cell r="Y88">
            <v>0</v>
          </cell>
          <cell r="Z88">
            <v>0</v>
          </cell>
          <cell r="AA88">
            <v>0</v>
          </cell>
          <cell r="AB88">
            <v>89244</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CB88">
            <v>0</v>
          </cell>
          <cell r="CO88">
            <v>0</v>
          </cell>
          <cell r="DB88">
            <v>0</v>
          </cell>
          <cell r="DO88">
            <v>0</v>
          </cell>
          <cell r="EB88">
            <v>0</v>
          </cell>
          <cell r="EO88">
            <v>0</v>
          </cell>
          <cell r="EP88">
            <v>89244</v>
          </cell>
          <cell r="EQ88">
            <v>0</v>
          </cell>
          <cell r="ER88">
            <v>0</v>
          </cell>
        </row>
        <row r="89">
          <cell r="C89" t="str">
            <v>EC.10290</v>
          </cell>
          <cell r="E89" t="str">
            <v>[CLSD] Hummocks &amp; NWB Substation Redev.</v>
          </cell>
          <cell r="L89">
            <v>37652</v>
          </cell>
          <cell r="M89" t="str">
            <v>Completed</v>
          </cell>
          <cell r="N89">
            <v>4109085</v>
          </cell>
          <cell r="O89">
            <v>1702434</v>
          </cell>
          <cell r="P89">
            <v>150</v>
          </cell>
          <cell r="Q89" t="str">
            <v>This</v>
          </cell>
          <cell r="R89">
            <v>37802</v>
          </cell>
          <cell r="S89">
            <v>37772</v>
          </cell>
          <cell r="T89">
            <v>3808000</v>
          </cell>
          <cell r="U89">
            <v>37772</v>
          </cell>
          <cell r="V89">
            <v>155682.1</v>
          </cell>
          <cell r="W89">
            <v>864504.11</v>
          </cell>
          <cell r="X89">
            <v>6938.8799999998882</v>
          </cell>
          <cell r="Y89">
            <v>256889.08</v>
          </cell>
          <cell r="Z89">
            <v>219109.25</v>
          </cell>
          <cell r="AA89">
            <v>168730.77</v>
          </cell>
          <cell r="AB89">
            <v>1671854.19</v>
          </cell>
          <cell r="AC89">
            <v>36372</v>
          </cell>
          <cell r="AD89">
            <v>-34644</v>
          </cell>
          <cell r="AE89">
            <v>7498</v>
          </cell>
          <cell r="AF89">
            <v>-19062</v>
          </cell>
          <cell r="AG89">
            <v>40356</v>
          </cell>
          <cell r="AH89">
            <v>294</v>
          </cell>
          <cell r="AI89">
            <v>846</v>
          </cell>
          <cell r="AJ89">
            <v>2890</v>
          </cell>
          <cell r="AK89">
            <v>0</v>
          </cell>
          <cell r="AL89">
            <v>0</v>
          </cell>
          <cell r="AM89">
            <v>-3970</v>
          </cell>
          <cell r="AN89">
            <v>0</v>
          </cell>
          <cell r="AO89">
            <v>30580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CB89">
            <v>0</v>
          </cell>
          <cell r="CO89">
            <v>0</v>
          </cell>
          <cell r="DB89">
            <v>0</v>
          </cell>
          <cell r="DO89">
            <v>0</v>
          </cell>
          <cell r="EB89">
            <v>0</v>
          </cell>
          <cell r="EO89">
            <v>0</v>
          </cell>
          <cell r="EP89">
            <v>1702434.19</v>
          </cell>
          <cell r="EQ89">
            <v>0.18999999994412065</v>
          </cell>
          <cell r="ER89">
            <v>0</v>
          </cell>
        </row>
        <row r="90">
          <cell r="C90" t="str">
            <v>EC.10291</v>
          </cell>
          <cell r="E90" t="str">
            <v>Oracle Project - Hummocks - 33kV &amp; 66kV</v>
          </cell>
          <cell r="L90">
            <v>37652</v>
          </cell>
          <cell r="M90" t="str">
            <v>Completed</v>
          </cell>
          <cell r="N90">
            <v>0</v>
          </cell>
          <cell r="O90">
            <v>183854.61</v>
          </cell>
          <cell r="P90">
            <v>150</v>
          </cell>
          <cell r="Q90" t="str">
            <v>This</v>
          </cell>
          <cell r="R90">
            <v>37802</v>
          </cell>
          <cell r="S90">
            <v>37772</v>
          </cell>
          <cell r="T90">
            <v>390000</v>
          </cell>
          <cell r="U90">
            <v>37772</v>
          </cell>
          <cell r="V90">
            <v>45301.68</v>
          </cell>
          <cell r="W90">
            <v>193.27999999999884</v>
          </cell>
          <cell r="X90">
            <v>262.14999999999418</v>
          </cell>
          <cell r="Y90">
            <v>306.48000000001048</v>
          </cell>
          <cell r="Z90">
            <v>22596.89</v>
          </cell>
          <cell r="AA90">
            <v>115194.13</v>
          </cell>
          <cell r="AB90">
            <v>183854.61000000002</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CB90">
            <v>0</v>
          </cell>
          <cell r="CO90">
            <v>0</v>
          </cell>
          <cell r="DB90">
            <v>0</v>
          </cell>
          <cell r="DO90">
            <v>0</v>
          </cell>
          <cell r="EB90">
            <v>0</v>
          </cell>
          <cell r="EO90">
            <v>0</v>
          </cell>
          <cell r="EP90">
            <v>183854.61000000002</v>
          </cell>
          <cell r="EQ90">
            <v>2.9103830456733704E-11</v>
          </cell>
          <cell r="ER90">
            <v>0</v>
          </cell>
        </row>
        <row r="91">
          <cell r="C91" t="str">
            <v>EC.10300</v>
          </cell>
          <cell r="E91" t="str">
            <v>Cultana - Stony Point Protection System Upgrade</v>
          </cell>
          <cell r="L91">
            <v>39721</v>
          </cell>
          <cell r="M91" t="str">
            <v>Cancelled</v>
          </cell>
          <cell r="N91">
            <v>0</v>
          </cell>
          <cell r="O91">
            <v>0</v>
          </cell>
          <cell r="P91">
            <v>426</v>
          </cell>
          <cell r="Q91" t="str">
            <v>Next</v>
          </cell>
          <cell r="R91">
            <v>40147</v>
          </cell>
          <cell r="S91">
            <v>37925</v>
          </cell>
          <cell r="T91">
            <v>52000</v>
          </cell>
          <cell r="U91">
            <v>38168</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CB91">
            <v>0</v>
          </cell>
          <cell r="CO91">
            <v>0</v>
          </cell>
          <cell r="DB91">
            <v>0</v>
          </cell>
          <cell r="DO91">
            <v>0</v>
          </cell>
          <cell r="EB91">
            <v>0</v>
          </cell>
          <cell r="EO91">
            <v>0</v>
          </cell>
          <cell r="EP91">
            <v>0</v>
          </cell>
          <cell r="EQ91">
            <v>0</v>
          </cell>
          <cell r="ER91">
            <v>0</v>
          </cell>
        </row>
        <row r="92">
          <cell r="C92" t="str">
            <v>EC.10302</v>
          </cell>
          <cell r="D92" t="str">
            <v>Capex Refurb</v>
          </cell>
          <cell r="E92" t="str">
            <v>Substation Secondary Systems $735,000</v>
          </cell>
          <cell r="L92">
            <v>37711</v>
          </cell>
          <cell r="M92" t="str">
            <v>Approved</v>
          </cell>
          <cell r="N92">
            <v>800000</v>
          </cell>
          <cell r="O92">
            <v>735722.04</v>
          </cell>
          <cell r="P92" t="e">
            <v>#NAME?</v>
          </cell>
          <cell r="Q92" t="str">
            <v>This</v>
          </cell>
          <cell r="R92" t="e">
            <v>#NAME?</v>
          </cell>
          <cell r="S92">
            <v>37711</v>
          </cell>
          <cell r="T92">
            <v>800000</v>
          </cell>
          <cell r="U92">
            <v>38168</v>
          </cell>
          <cell r="V92">
            <v>0</v>
          </cell>
          <cell r="W92">
            <v>0</v>
          </cell>
          <cell r="X92">
            <v>0</v>
          </cell>
          <cell r="Y92">
            <v>0</v>
          </cell>
          <cell r="Z92">
            <v>0</v>
          </cell>
          <cell r="AA92">
            <v>0</v>
          </cell>
          <cell r="AB92">
            <v>0</v>
          </cell>
          <cell r="AC92">
            <v>19787</v>
          </cell>
          <cell r="AD92">
            <v>24080</v>
          </cell>
          <cell r="AE92">
            <v>97258</v>
          </cell>
          <cell r="AF92">
            <v>185417</v>
          </cell>
          <cell r="AG92">
            <v>49552</v>
          </cell>
          <cell r="AH92">
            <v>20378</v>
          </cell>
          <cell r="AI92">
            <v>11933</v>
          </cell>
          <cell r="AJ92">
            <v>21193</v>
          </cell>
          <cell r="AK92">
            <v>82171</v>
          </cell>
          <cell r="AL92">
            <v>21669</v>
          </cell>
          <cell r="AM92">
            <v>85510</v>
          </cell>
          <cell r="AN92">
            <v>28562</v>
          </cell>
          <cell r="AO92">
            <v>647510</v>
          </cell>
          <cell r="AP92">
            <v>4472.2700000000004</v>
          </cell>
          <cell r="AQ92">
            <v>2400</v>
          </cell>
          <cell r="AR92">
            <v>21939.95</v>
          </cell>
          <cell r="AS92">
            <v>276</v>
          </cell>
          <cell r="AT92">
            <v>528.5</v>
          </cell>
          <cell r="AU92">
            <v>-965</v>
          </cell>
          <cell r="AV92">
            <v>193.5</v>
          </cell>
          <cell r="AW92">
            <v>64.5</v>
          </cell>
          <cell r="AX92">
            <v>64.5</v>
          </cell>
          <cell r="AY92">
            <v>6142.5</v>
          </cell>
          <cell r="AZ92">
            <v>0</v>
          </cell>
          <cell r="BA92">
            <v>0</v>
          </cell>
          <cell r="BB92">
            <v>35116.720000000001</v>
          </cell>
          <cell r="BC92">
            <v>5206.5</v>
          </cell>
          <cell r="BD92">
            <v>3360.83</v>
          </cell>
          <cell r="BE92">
            <v>20871.03</v>
          </cell>
          <cell r="BF92">
            <v>9852.07</v>
          </cell>
          <cell r="BG92">
            <v>4687</v>
          </cell>
          <cell r="BH92">
            <v>3313.2699999999968</v>
          </cell>
          <cell r="BI92">
            <v>5030</v>
          </cell>
          <cell r="BJ92">
            <v>774</v>
          </cell>
          <cell r="BK92">
            <v>0</v>
          </cell>
          <cell r="BL92">
            <v>0</v>
          </cell>
          <cell r="BM92">
            <v>0</v>
          </cell>
          <cell r="BN92">
            <v>0</v>
          </cell>
          <cell r="BO92">
            <v>53094.7</v>
          </cell>
          <cell r="CB92">
            <v>0</v>
          </cell>
          <cell r="CO92">
            <v>0</v>
          </cell>
          <cell r="DB92">
            <v>0</v>
          </cell>
          <cell r="DO92">
            <v>0</v>
          </cell>
          <cell r="EB92">
            <v>0</v>
          </cell>
          <cell r="EO92">
            <v>0</v>
          </cell>
          <cell r="EP92">
            <v>735721.42</v>
          </cell>
          <cell r="EQ92">
            <v>-0.61999999999534339</v>
          </cell>
          <cell r="ER92">
            <v>0</v>
          </cell>
        </row>
        <row r="93">
          <cell r="C93" t="str">
            <v>EC.10303.4</v>
          </cell>
          <cell r="E93" t="str">
            <v>Western Suburbs Reinforcement</v>
          </cell>
          <cell r="L93">
            <v>37986</v>
          </cell>
          <cell r="M93" t="str">
            <v>Approved</v>
          </cell>
          <cell r="N93">
            <v>11079201</v>
          </cell>
          <cell r="O93">
            <v>10497925.84</v>
          </cell>
          <cell r="P93" t="e">
            <v>#NAME?</v>
          </cell>
          <cell r="Q93" t="str">
            <v>This</v>
          </cell>
          <cell r="R93" t="e">
            <v>#NAME?</v>
          </cell>
          <cell r="S93">
            <v>37986</v>
          </cell>
          <cell r="T93">
            <v>9100000</v>
          </cell>
          <cell r="U93">
            <v>38686</v>
          </cell>
          <cell r="V93">
            <v>0</v>
          </cell>
          <cell r="W93">
            <v>0</v>
          </cell>
          <cell r="X93">
            <v>0</v>
          </cell>
          <cell r="Y93">
            <v>0</v>
          </cell>
          <cell r="Z93">
            <v>0</v>
          </cell>
          <cell r="AA93">
            <v>0</v>
          </cell>
          <cell r="AB93">
            <v>0</v>
          </cell>
          <cell r="AC93">
            <v>0</v>
          </cell>
          <cell r="AD93">
            <v>0</v>
          </cell>
          <cell r="AE93">
            <v>0</v>
          </cell>
          <cell r="AF93">
            <v>0</v>
          </cell>
          <cell r="AG93">
            <v>0</v>
          </cell>
          <cell r="AH93">
            <v>0</v>
          </cell>
          <cell r="AI93">
            <v>51154</v>
          </cell>
          <cell r="AJ93">
            <v>7896</v>
          </cell>
          <cell r="AK93">
            <v>7133</v>
          </cell>
          <cell r="AL93">
            <v>10346</v>
          </cell>
          <cell r="AM93">
            <v>-10655</v>
          </cell>
          <cell r="AN93">
            <v>66155</v>
          </cell>
          <cell r="AO93">
            <v>132029</v>
          </cell>
          <cell r="AP93">
            <v>16871.59</v>
          </cell>
          <cell r="AQ93">
            <v>5488.45</v>
          </cell>
          <cell r="AR93">
            <v>25374</v>
          </cell>
          <cell r="AS93">
            <v>82967.05</v>
          </cell>
          <cell r="AT93">
            <v>99779</v>
          </cell>
          <cell r="AU93">
            <v>108449.39</v>
          </cell>
          <cell r="AV93">
            <v>91592.87</v>
          </cell>
          <cell r="AW93">
            <v>111997.77</v>
          </cell>
          <cell r="AX93">
            <v>74672.5</v>
          </cell>
          <cell r="AY93">
            <v>163325</v>
          </cell>
          <cell r="AZ93">
            <v>271198.90000000002</v>
          </cell>
          <cell r="BA93">
            <v>1703954.91</v>
          </cell>
          <cell r="BB93">
            <v>2755671.4299999997</v>
          </cell>
          <cell r="BC93">
            <v>1500653.23</v>
          </cell>
          <cell r="BD93">
            <v>1657356</v>
          </cell>
          <cell r="BE93">
            <v>1418700.67</v>
          </cell>
          <cell r="BF93">
            <v>983413.41</v>
          </cell>
          <cell r="BG93">
            <v>904253.19</v>
          </cell>
          <cell r="BH93">
            <v>229742.14</v>
          </cell>
          <cell r="BI93">
            <v>445038.21</v>
          </cell>
          <cell r="BJ93">
            <v>162789.09</v>
          </cell>
          <cell r="BK93">
            <v>164998.77285470712</v>
          </cell>
          <cell r="BL93">
            <v>14966.331643929099</v>
          </cell>
          <cell r="BM93">
            <v>8540.2049403138026</v>
          </cell>
          <cell r="BN93">
            <v>8271.7505610504995</v>
          </cell>
          <cell r="BO93">
            <v>7510134</v>
          </cell>
          <cell r="BP93">
            <v>0</v>
          </cell>
          <cell r="BQ93">
            <v>0</v>
          </cell>
          <cell r="BR93">
            <v>0</v>
          </cell>
          <cell r="BS93">
            <v>0</v>
          </cell>
          <cell r="BT93">
            <v>0</v>
          </cell>
          <cell r="BU93">
            <v>0</v>
          </cell>
          <cell r="BV93">
            <v>0</v>
          </cell>
          <cell r="BW93">
            <v>0</v>
          </cell>
          <cell r="CB93">
            <v>10595</v>
          </cell>
          <cell r="CO93">
            <v>0</v>
          </cell>
          <cell r="DB93">
            <v>0</v>
          </cell>
          <cell r="DO93">
            <v>0</v>
          </cell>
          <cell r="EB93">
            <v>0</v>
          </cell>
          <cell r="EO93">
            <v>0</v>
          </cell>
          <cell r="EP93">
            <v>10408429.43</v>
          </cell>
          <cell r="EQ93">
            <v>-89496.410000000149</v>
          </cell>
          <cell r="ER93">
            <v>10595</v>
          </cell>
        </row>
        <row r="94">
          <cell r="C94" t="str">
            <v>EC.10304</v>
          </cell>
          <cell r="D94" t="str">
            <v>Capex Refurb</v>
          </cell>
          <cell r="E94" t="str">
            <v>Waterloo - Bus Zone Protection</v>
          </cell>
          <cell r="L94">
            <v>39752</v>
          </cell>
          <cell r="M94" t="str">
            <v>To Be Approved for NP</v>
          </cell>
          <cell r="N94">
            <v>0</v>
          </cell>
          <cell r="O94">
            <v>1000000</v>
          </cell>
          <cell r="P94">
            <v>457</v>
          </cell>
          <cell r="Q94" t="str">
            <v>Next</v>
          </cell>
          <cell r="R94">
            <v>40209</v>
          </cell>
          <cell r="S94">
            <v>38442</v>
          </cell>
          <cell r="T94">
            <v>1000000</v>
          </cell>
          <cell r="U94">
            <v>39172</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415.91881546853455</v>
          </cell>
          <cell r="CR94">
            <v>3898.0987299266453</v>
          </cell>
          <cell r="CS94">
            <v>7704.864819813457</v>
          </cell>
          <cell r="CT94">
            <v>7061.1994577626447</v>
          </cell>
          <cell r="CU94">
            <v>1837.9676551437815</v>
          </cell>
          <cell r="CV94">
            <v>10639.349186418849</v>
          </cell>
          <cell r="CW94">
            <v>31520.855798392506</v>
          </cell>
          <cell r="CX94">
            <v>105782.91515916413</v>
          </cell>
          <cell r="CY94">
            <v>145439.25975381135</v>
          </cell>
          <cell r="CZ94">
            <v>204038.20395243971</v>
          </cell>
          <cell r="DA94">
            <v>204959.57068321435</v>
          </cell>
          <cell r="DB94">
            <v>0</v>
          </cell>
          <cell r="DC94">
            <v>62893.314179431683</v>
          </cell>
          <cell r="DD94">
            <v>59397.789091969244</v>
          </cell>
          <cell r="DE94">
            <v>62487.485277808082</v>
          </cell>
          <cell r="DF94">
            <v>33825.129218667389</v>
          </cell>
          <cell r="DG94">
            <v>29196.279035829364</v>
          </cell>
          <cell r="DH94">
            <v>22001.799184738389</v>
          </cell>
          <cell r="DI94">
            <v>6900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-1000000</v>
          </cell>
          <cell r="ER94">
            <v>0</v>
          </cell>
        </row>
        <row r="95">
          <cell r="C95" t="str">
            <v>EC.10305</v>
          </cell>
          <cell r="E95" t="str">
            <v>Northern Region Communications Upgrade</v>
          </cell>
          <cell r="L95">
            <v>39660</v>
          </cell>
          <cell r="M95" t="str">
            <v>To Be Approved for NP</v>
          </cell>
          <cell r="N95">
            <v>0</v>
          </cell>
          <cell r="O95">
            <v>5000000</v>
          </cell>
          <cell r="P95">
            <v>608</v>
          </cell>
          <cell r="Q95" t="str">
            <v>Next</v>
          </cell>
          <cell r="R95">
            <v>40268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416666.66666666663</v>
          </cell>
          <cell r="CZ95">
            <v>416666.66666666663</v>
          </cell>
          <cell r="DA95">
            <v>416666.66666666663</v>
          </cell>
          <cell r="DB95">
            <v>0</v>
          </cell>
          <cell r="DC95">
            <v>416666.66666666663</v>
          </cell>
          <cell r="DD95">
            <v>416666.66666666663</v>
          </cell>
          <cell r="DE95">
            <v>416666.66666666663</v>
          </cell>
          <cell r="DF95">
            <v>416666.66666666663</v>
          </cell>
          <cell r="DG95">
            <v>416666.66666666663</v>
          </cell>
          <cell r="DH95">
            <v>416666.66666666663</v>
          </cell>
          <cell r="DI95">
            <v>416666.66666666663</v>
          </cell>
          <cell r="DJ95">
            <v>416666.66666666663</v>
          </cell>
          <cell r="DK95">
            <v>416666.66666666663</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-5000000</v>
          </cell>
          <cell r="ER95">
            <v>0</v>
          </cell>
        </row>
        <row r="96">
          <cell r="C96" t="str">
            <v>EC.10306</v>
          </cell>
          <cell r="E96" t="str">
            <v>South East 3rd 275/132kV Transformer</v>
          </cell>
          <cell r="O96">
            <v>12800000</v>
          </cell>
          <cell r="AB96">
            <v>0</v>
          </cell>
          <cell r="AO96">
            <v>0</v>
          </cell>
          <cell r="BB96">
            <v>0</v>
          </cell>
          <cell r="BO96">
            <v>0</v>
          </cell>
          <cell r="CB96">
            <v>0</v>
          </cell>
          <cell r="CO96">
            <v>0</v>
          </cell>
          <cell r="DB96">
            <v>0</v>
          </cell>
          <cell r="DO96">
            <v>2500000</v>
          </cell>
          <cell r="EB96">
            <v>10300000</v>
          </cell>
          <cell r="EO96">
            <v>0</v>
          </cell>
          <cell r="EP96">
            <v>12800000</v>
          </cell>
          <cell r="EQ96">
            <v>0</v>
          </cell>
          <cell r="ER96">
            <v>12800000</v>
          </cell>
        </row>
        <row r="97">
          <cell r="C97" t="str">
            <v>EC.10308</v>
          </cell>
          <cell r="E97" t="str">
            <v>Eastern Hills Project (Kanmantoo North)</v>
          </cell>
          <cell r="L97">
            <v>39721</v>
          </cell>
          <cell r="M97" t="str">
            <v>To Be Approved for NP</v>
          </cell>
          <cell r="N97">
            <v>0</v>
          </cell>
          <cell r="O97">
            <v>19200000</v>
          </cell>
          <cell r="P97">
            <v>912</v>
          </cell>
          <cell r="Q97" t="str">
            <v>Next</v>
          </cell>
          <cell r="R97">
            <v>40633</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6034568.0000000009</v>
          </cell>
          <cell r="DC97">
            <v>502880.66666666669</v>
          </cell>
          <cell r="DD97">
            <v>502880.66666666669</v>
          </cell>
          <cell r="DE97">
            <v>502880.66666666669</v>
          </cell>
          <cell r="DF97">
            <v>502880.66666666669</v>
          </cell>
          <cell r="DG97">
            <v>502880.66666666669</v>
          </cell>
          <cell r="DH97">
            <v>502880.66666666669</v>
          </cell>
          <cell r="DI97">
            <v>502880.66666666669</v>
          </cell>
          <cell r="DJ97">
            <v>502880.66666666669</v>
          </cell>
          <cell r="DK97">
            <v>502880.66666666669</v>
          </cell>
          <cell r="DL97">
            <v>502880.66666666669</v>
          </cell>
          <cell r="DM97">
            <v>502880.66666666669</v>
          </cell>
          <cell r="DN97">
            <v>502880.66666666669</v>
          </cell>
          <cell r="DO97">
            <v>13165432</v>
          </cell>
          <cell r="DP97">
            <v>1462825.7777777778</v>
          </cell>
          <cell r="DQ97">
            <v>1462825.7777777778</v>
          </cell>
          <cell r="DR97">
            <v>1462825.7777777778</v>
          </cell>
          <cell r="DS97">
            <v>1462825.7777777778</v>
          </cell>
          <cell r="DT97">
            <v>1462825.7777777778</v>
          </cell>
          <cell r="DU97">
            <v>1462825.7777777778</v>
          </cell>
          <cell r="DV97">
            <v>1462825.7777777778</v>
          </cell>
          <cell r="DW97">
            <v>1462825.7777777778</v>
          </cell>
          <cell r="DX97">
            <v>1462825.7777777778</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19200000</v>
          </cell>
          <cell r="EQ97">
            <v>0</v>
          </cell>
          <cell r="ER97">
            <v>19200000</v>
          </cell>
        </row>
        <row r="98">
          <cell r="C98" t="str">
            <v>EC.10310</v>
          </cell>
          <cell r="E98" t="str">
            <v>Northfield Third 275/66kV Transformer</v>
          </cell>
          <cell r="L98">
            <v>37833</v>
          </cell>
          <cell r="M98" t="str">
            <v>Completed</v>
          </cell>
          <cell r="N98">
            <v>9470491</v>
          </cell>
          <cell r="O98">
            <v>8329847.54</v>
          </cell>
          <cell r="P98" t="e">
            <v>#NAME?</v>
          </cell>
          <cell r="Q98" t="str">
            <v>This</v>
          </cell>
          <cell r="R98" t="e">
            <v>#NAME?</v>
          </cell>
          <cell r="S98">
            <v>37864</v>
          </cell>
          <cell r="T98">
            <v>9620000</v>
          </cell>
          <cell r="U98">
            <v>38352</v>
          </cell>
          <cell r="V98">
            <v>0</v>
          </cell>
          <cell r="W98">
            <v>0</v>
          </cell>
          <cell r="X98">
            <v>0</v>
          </cell>
          <cell r="Y98">
            <v>0</v>
          </cell>
          <cell r="Z98">
            <v>0</v>
          </cell>
          <cell r="AA98">
            <v>0</v>
          </cell>
          <cell r="AB98">
            <v>0</v>
          </cell>
          <cell r="AC98">
            <v>0</v>
          </cell>
          <cell r="AD98">
            <v>16255</v>
          </cell>
          <cell r="AE98">
            <v>98115</v>
          </cell>
          <cell r="AF98">
            <v>21515</v>
          </cell>
          <cell r="AG98">
            <v>90012</v>
          </cell>
          <cell r="AH98">
            <v>-163</v>
          </cell>
          <cell r="AI98">
            <v>515167</v>
          </cell>
          <cell r="AJ98">
            <v>52911</v>
          </cell>
          <cell r="AK98">
            <v>379064</v>
          </cell>
          <cell r="AL98">
            <v>60430</v>
          </cell>
          <cell r="AM98">
            <v>1510942</v>
          </cell>
          <cell r="AN98">
            <v>3076349</v>
          </cell>
          <cell r="AO98">
            <v>5820597</v>
          </cell>
          <cell r="AP98">
            <v>12057.04</v>
          </cell>
          <cell r="AQ98">
            <v>650030.31999999995</v>
          </cell>
          <cell r="AR98">
            <v>511324</v>
          </cell>
          <cell r="AS98">
            <v>332790.46999999997</v>
          </cell>
          <cell r="AT98">
            <v>264770.90000000002</v>
          </cell>
          <cell r="AU98">
            <v>-4019.76</v>
          </cell>
          <cell r="AV98">
            <v>557381.03</v>
          </cell>
          <cell r="AW98">
            <v>39391.4</v>
          </cell>
          <cell r="AX98">
            <v>74709.8</v>
          </cell>
          <cell r="AY98">
            <v>17068.5</v>
          </cell>
          <cell r="AZ98">
            <v>12705</v>
          </cell>
          <cell r="BA98">
            <v>13033.43</v>
          </cell>
          <cell r="BB98">
            <v>2481242.13</v>
          </cell>
          <cell r="BC98">
            <v>6759.84</v>
          </cell>
          <cell r="BD98">
            <v>5952.88</v>
          </cell>
          <cell r="BE98">
            <v>2894.58</v>
          </cell>
          <cell r="BF98">
            <v>6920</v>
          </cell>
          <cell r="BG98">
            <v>766.75</v>
          </cell>
          <cell r="BH98">
            <v>841</v>
          </cell>
          <cell r="BI98">
            <v>747.75</v>
          </cell>
          <cell r="BJ98">
            <v>0</v>
          </cell>
          <cell r="BK98">
            <v>3125.160000000149</v>
          </cell>
          <cell r="BL98">
            <v>0</v>
          </cell>
          <cell r="BM98">
            <v>0</v>
          </cell>
          <cell r="BN98">
            <v>0</v>
          </cell>
          <cell r="BO98">
            <v>28007.960000000152</v>
          </cell>
          <cell r="CB98">
            <v>0</v>
          </cell>
          <cell r="CO98">
            <v>0</v>
          </cell>
          <cell r="DB98">
            <v>0</v>
          </cell>
          <cell r="DO98">
            <v>0</v>
          </cell>
          <cell r="EB98">
            <v>0</v>
          </cell>
          <cell r="EO98">
            <v>0</v>
          </cell>
          <cell r="EP98">
            <v>8329847.0899999999</v>
          </cell>
          <cell r="EQ98">
            <v>-0.45000000018626451</v>
          </cell>
          <cell r="ER98">
            <v>0</v>
          </cell>
        </row>
        <row r="99">
          <cell r="C99" t="str">
            <v>EC.10312</v>
          </cell>
          <cell r="E99" t="str">
            <v>Oracle Project  - Upgrade radio link cap</v>
          </cell>
          <cell r="L99">
            <v>38717</v>
          </cell>
          <cell r="M99" t="str">
            <v>Cancelled</v>
          </cell>
          <cell r="N99">
            <v>0</v>
          </cell>
          <cell r="O99">
            <v>0</v>
          </cell>
          <cell r="P99">
            <v>516</v>
          </cell>
          <cell r="Q99" t="str">
            <v>This</v>
          </cell>
          <cell r="R99">
            <v>39233</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O99">
            <v>0</v>
          </cell>
          <cell r="EP99">
            <v>0</v>
          </cell>
          <cell r="EQ99">
            <v>0</v>
          </cell>
          <cell r="ER99">
            <v>0</v>
          </cell>
        </row>
        <row r="100">
          <cell r="C100" t="str">
            <v>EC.10314</v>
          </cell>
          <cell r="E100" t="str">
            <v>Para 275/66kV System Transformer Reinforcement</v>
          </cell>
          <cell r="L100">
            <v>39903</v>
          </cell>
          <cell r="M100" t="str">
            <v>To Be Approved for NP</v>
          </cell>
          <cell r="N100">
            <v>0</v>
          </cell>
          <cell r="O100">
            <v>5000000</v>
          </cell>
          <cell r="P100">
            <v>640</v>
          </cell>
          <cell r="Q100" t="str">
            <v>Next</v>
          </cell>
          <cell r="R100">
            <v>40543</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2079.5940773426728</v>
          </cell>
          <cell r="DD100">
            <v>19490.493649633227</v>
          </cell>
          <cell r="DE100">
            <v>38524.324099067286</v>
          </cell>
          <cell r="DF100">
            <v>35305.997288813225</v>
          </cell>
          <cell r="DG100">
            <v>9189.8382757189083</v>
          </cell>
          <cell r="DH100">
            <v>53196.745932094243</v>
          </cell>
          <cell r="DI100">
            <v>157604.27899196252</v>
          </cell>
          <cell r="DJ100">
            <v>528914.57579582068</v>
          </cell>
          <cell r="DK100">
            <v>727196.2987690568</v>
          </cell>
          <cell r="DL100">
            <v>1020191.0197621986</v>
          </cell>
          <cell r="DM100">
            <v>1024797.8534160717</v>
          </cell>
          <cell r="DN100">
            <v>314466.57089715841</v>
          </cell>
          <cell r="DO100">
            <v>3930957.590954938</v>
          </cell>
          <cell r="DP100">
            <v>296988.94545984623</v>
          </cell>
          <cell r="DQ100">
            <v>312437.42638904043</v>
          </cell>
          <cell r="DR100">
            <v>169125.64609333695</v>
          </cell>
          <cell r="DS100">
            <v>145981.39517914681</v>
          </cell>
          <cell r="DT100">
            <v>110008.99592369195</v>
          </cell>
          <cell r="DU100">
            <v>34500</v>
          </cell>
          <cell r="DV100">
            <v>0</v>
          </cell>
          <cell r="DW100">
            <v>0</v>
          </cell>
          <cell r="DX100">
            <v>0</v>
          </cell>
          <cell r="DY100">
            <v>0</v>
          </cell>
          <cell r="DZ100">
            <v>0</v>
          </cell>
          <cell r="EA100">
            <v>0</v>
          </cell>
          <cell r="EB100">
            <v>1069042.4090450623</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5000000</v>
          </cell>
          <cell r="EQ100">
            <v>0</v>
          </cell>
          <cell r="ER100">
            <v>5000000</v>
          </cell>
        </row>
        <row r="101">
          <cell r="C101" t="str">
            <v>EC.10317</v>
          </cell>
          <cell r="E101" t="str">
            <v>Oracle Project - IT Business Software &amp;</v>
          </cell>
          <cell r="L101">
            <v>37652</v>
          </cell>
          <cell r="M101" t="str">
            <v>Completed</v>
          </cell>
          <cell r="N101">
            <v>55830.5</v>
          </cell>
          <cell r="O101">
            <v>55830.5</v>
          </cell>
          <cell r="P101">
            <v>150</v>
          </cell>
          <cell r="Q101" t="str">
            <v>This</v>
          </cell>
          <cell r="R101">
            <v>37802</v>
          </cell>
          <cell r="V101">
            <v>0</v>
          </cell>
          <cell r="W101">
            <v>0</v>
          </cell>
          <cell r="X101">
            <v>0</v>
          </cell>
          <cell r="Y101">
            <v>55830.5</v>
          </cell>
          <cell r="Z101">
            <v>0</v>
          </cell>
          <cell r="AA101">
            <v>0</v>
          </cell>
          <cell r="AB101">
            <v>55830.5</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CB101">
            <v>0</v>
          </cell>
          <cell r="CO101">
            <v>0</v>
          </cell>
          <cell r="DB101">
            <v>0</v>
          </cell>
          <cell r="DO101">
            <v>0</v>
          </cell>
          <cell r="EB101">
            <v>0</v>
          </cell>
          <cell r="EO101">
            <v>0</v>
          </cell>
          <cell r="EP101">
            <v>55830.5</v>
          </cell>
          <cell r="EQ101">
            <v>0</v>
          </cell>
          <cell r="ER101">
            <v>0</v>
          </cell>
        </row>
        <row r="102">
          <cell r="C102" t="str">
            <v>EC.10318</v>
          </cell>
          <cell r="E102" t="str">
            <v>OS LAN Servers</v>
          </cell>
          <cell r="L102">
            <v>38260</v>
          </cell>
          <cell r="M102" t="str">
            <v>Cancelled</v>
          </cell>
          <cell r="N102">
            <v>0</v>
          </cell>
          <cell r="O102">
            <v>0</v>
          </cell>
          <cell r="P102">
            <v>273</v>
          </cell>
          <cell r="Q102" t="str">
            <v>This</v>
          </cell>
          <cell r="R102">
            <v>38533</v>
          </cell>
          <cell r="S102">
            <v>38260</v>
          </cell>
          <cell r="T102">
            <v>420000</v>
          </cell>
          <cell r="U102">
            <v>38533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CB102">
            <v>0</v>
          </cell>
          <cell r="CO102">
            <v>0</v>
          </cell>
          <cell r="DB102">
            <v>0</v>
          </cell>
          <cell r="DO102">
            <v>0</v>
          </cell>
          <cell r="EB102">
            <v>0</v>
          </cell>
          <cell r="EO102">
            <v>0</v>
          </cell>
          <cell r="EP102">
            <v>0</v>
          </cell>
          <cell r="EQ102">
            <v>0</v>
          </cell>
          <cell r="ER102">
            <v>0</v>
          </cell>
        </row>
        <row r="103">
          <cell r="C103" t="str">
            <v>EC.10319</v>
          </cell>
          <cell r="E103" t="str">
            <v>Oracle Project - IT Business Software &amp;</v>
          </cell>
          <cell r="L103">
            <v>37652</v>
          </cell>
          <cell r="M103" t="str">
            <v>Completed</v>
          </cell>
          <cell r="N103">
            <v>107086.85</v>
          </cell>
          <cell r="O103">
            <v>107086.85</v>
          </cell>
          <cell r="P103">
            <v>150</v>
          </cell>
          <cell r="Q103" t="str">
            <v>This</v>
          </cell>
          <cell r="R103">
            <v>37802</v>
          </cell>
          <cell r="V103">
            <v>78759.179999999993</v>
          </cell>
          <cell r="W103">
            <v>0</v>
          </cell>
          <cell r="X103">
            <v>5810</v>
          </cell>
          <cell r="Y103">
            <v>22517.67</v>
          </cell>
          <cell r="Z103">
            <v>0</v>
          </cell>
          <cell r="AA103">
            <v>0</v>
          </cell>
          <cell r="AB103">
            <v>107086.84999999999</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CB103">
            <v>0</v>
          </cell>
          <cell r="CO103">
            <v>0</v>
          </cell>
          <cell r="DB103">
            <v>0</v>
          </cell>
          <cell r="DO103">
            <v>0</v>
          </cell>
          <cell r="EB103">
            <v>0</v>
          </cell>
          <cell r="EO103">
            <v>0</v>
          </cell>
          <cell r="EP103">
            <v>107086.84999999999</v>
          </cell>
          <cell r="EQ103">
            <v>-1.4551915228366852E-11</v>
          </cell>
          <cell r="ER103">
            <v>0</v>
          </cell>
        </row>
        <row r="104">
          <cell r="C104" t="str">
            <v>EC.10320</v>
          </cell>
          <cell r="E104" t="str">
            <v>IT Infrastructure Business Requirements</v>
          </cell>
          <cell r="L104">
            <v>37652</v>
          </cell>
          <cell r="M104" t="str">
            <v>Completed</v>
          </cell>
          <cell r="N104">
            <v>83595</v>
          </cell>
          <cell r="O104">
            <v>83595</v>
          </cell>
          <cell r="P104">
            <v>150</v>
          </cell>
          <cell r="Q104" t="str">
            <v>This</v>
          </cell>
          <cell r="R104">
            <v>37802</v>
          </cell>
          <cell r="V104">
            <v>9394.84</v>
          </cell>
          <cell r="W104">
            <v>8092.41</v>
          </cell>
          <cell r="X104">
            <v>0</v>
          </cell>
          <cell r="Y104">
            <v>55234.28</v>
          </cell>
          <cell r="Z104">
            <v>0</v>
          </cell>
          <cell r="AA104">
            <v>10873.68</v>
          </cell>
          <cell r="AB104">
            <v>83595.209999999992</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CB104">
            <v>0</v>
          </cell>
          <cell r="CO104">
            <v>0</v>
          </cell>
          <cell r="DB104">
            <v>0</v>
          </cell>
          <cell r="DO104">
            <v>0</v>
          </cell>
          <cell r="EB104">
            <v>0</v>
          </cell>
          <cell r="EO104">
            <v>0</v>
          </cell>
          <cell r="EP104">
            <v>83595.209999999992</v>
          </cell>
          <cell r="EQ104">
            <v>0.20999999999185093</v>
          </cell>
          <cell r="ER104">
            <v>0</v>
          </cell>
        </row>
        <row r="105">
          <cell r="C105" t="str">
            <v>EC.10321</v>
          </cell>
          <cell r="E105" t="str">
            <v>Photocopiers and fax machines</v>
          </cell>
          <cell r="L105">
            <v>37652</v>
          </cell>
          <cell r="M105" t="str">
            <v>Cancelled</v>
          </cell>
          <cell r="N105">
            <v>0</v>
          </cell>
          <cell r="O105">
            <v>0</v>
          </cell>
          <cell r="P105">
            <v>150</v>
          </cell>
          <cell r="Q105" t="str">
            <v>This</v>
          </cell>
          <cell r="R105">
            <v>37802</v>
          </cell>
          <cell r="S105">
            <v>38077</v>
          </cell>
          <cell r="T105">
            <v>0</v>
          </cell>
          <cell r="U105">
            <v>38077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CB105">
            <v>0</v>
          </cell>
          <cell r="CO105">
            <v>0</v>
          </cell>
          <cell r="DB105">
            <v>0</v>
          </cell>
          <cell r="DO105">
            <v>0</v>
          </cell>
          <cell r="EB105">
            <v>0</v>
          </cell>
          <cell r="EO105">
            <v>0</v>
          </cell>
          <cell r="EP105">
            <v>0</v>
          </cell>
          <cell r="EQ105">
            <v>0</v>
          </cell>
          <cell r="ER105">
            <v>0</v>
          </cell>
        </row>
        <row r="106">
          <cell r="C106" t="str">
            <v>EC.10325</v>
          </cell>
          <cell r="D106" t="str">
            <v>Unreg</v>
          </cell>
          <cell r="E106" t="str">
            <v>Mt Millar - Wind Farm for Tarong</v>
          </cell>
          <cell r="F106">
            <v>37833</v>
          </cell>
          <cell r="G106" t="str">
            <v>Approved</v>
          </cell>
          <cell r="H106">
            <v>9960000</v>
          </cell>
          <cell r="I106">
            <v>9716106.8900000006</v>
          </cell>
          <cell r="J106" t="e">
            <v>#NAME?</v>
          </cell>
          <cell r="K106" t="e">
            <v>#NAME?</v>
          </cell>
          <cell r="V106">
            <v>0</v>
          </cell>
          <cell r="W106">
            <v>0</v>
          </cell>
          <cell r="X106">
            <v>0</v>
          </cell>
          <cell r="Y106">
            <v>0</v>
          </cell>
          <cell r="Z106">
            <v>0</v>
          </cell>
          <cell r="AA106">
            <v>0</v>
          </cell>
          <cell r="AB106">
            <v>0</v>
          </cell>
          <cell r="AC106">
            <v>0</v>
          </cell>
          <cell r="AD106">
            <v>243.39</v>
          </cell>
          <cell r="AE106">
            <v>50641.99</v>
          </cell>
          <cell r="AF106">
            <v>106136.54</v>
          </cell>
          <cell r="AG106">
            <v>7249.75</v>
          </cell>
          <cell r="AH106">
            <v>27388.560000000001</v>
          </cell>
          <cell r="AI106">
            <v>20385.66</v>
          </cell>
          <cell r="AJ106">
            <v>20328.5</v>
          </cell>
          <cell r="AK106">
            <v>70452.86</v>
          </cell>
          <cell r="AL106">
            <v>45140.92</v>
          </cell>
          <cell r="AM106">
            <v>18783.02</v>
          </cell>
          <cell r="AN106">
            <v>159729.54</v>
          </cell>
          <cell r="AO106">
            <v>526480.73</v>
          </cell>
          <cell r="AP106">
            <v>35559.96</v>
          </cell>
          <cell r="AQ106">
            <v>102492.45</v>
          </cell>
          <cell r="AR106">
            <v>844998.39</v>
          </cell>
          <cell r="AS106">
            <v>985208.36</v>
          </cell>
          <cell r="AT106">
            <v>1308996.1100000001</v>
          </cell>
          <cell r="AU106">
            <v>1161247.1499999999</v>
          </cell>
          <cell r="AV106">
            <v>249121.65</v>
          </cell>
          <cell r="AW106">
            <v>2024260.58</v>
          </cell>
          <cell r="AX106">
            <v>818823.55</v>
          </cell>
          <cell r="AY106">
            <v>830088.39</v>
          </cell>
          <cell r="AZ106">
            <v>-108612.15</v>
          </cell>
          <cell r="BA106">
            <v>904541.1</v>
          </cell>
          <cell r="BB106">
            <v>9156725.5399999991</v>
          </cell>
          <cell r="BC106">
            <v>-75005.899999999994</v>
          </cell>
          <cell r="BD106">
            <v>8189.07</v>
          </cell>
          <cell r="BE106">
            <v>-23251.25</v>
          </cell>
          <cell r="BF106">
            <v>51387.5</v>
          </cell>
          <cell r="BG106">
            <v>-30042.95</v>
          </cell>
          <cell r="BH106">
            <v>53231.81</v>
          </cell>
          <cell r="BI106">
            <v>1719.71</v>
          </cell>
          <cell r="BJ106">
            <v>14393.75</v>
          </cell>
          <cell r="BK106">
            <v>32278.87999999999</v>
          </cell>
          <cell r="BL106">
            <v>0</v>
          </cell>
          <cell r="BM106">
            <v>0</v>
          </cell>
          <cell r="BN106">
            <v>0</v>
          </cell>
          <cell r="BO106">
            <v>32900.620000000003</v>
          </cell>
          <cell r="CB106">
            <v>0</v>
          </cell>
          <cell r="CO106">
            <v>0</v>
          </cell>
          <cell r="DB106">
            <v>0</v>
          </cell>
          <cell r="DO106">
            <v>0</v>
          </cell>
          <cell r="EB106">
            <v>0</v>
          </cell>
          <cell r="EO106">
            <v>0</v>
          </cell>
          <cell r="EP106">
            <v>9716106.8899999987</v>
          </cell>
          <cell r="EQ106">
            <v>0</v>
          </cell>
          <cell r="ER106">
            <v>0</v>
          </cell>
        </row>
        <row r="107">
          <cell r="C107" t="str">
            <v>EC.10332</v>
          </cell>
          <cell r="E107" t="str">
            <v>OCS Misc</v>
          </cell>
          <cell r="L107">
            <v>37802</v>
          </cell>
          <cell r="M107" t="str">
            <v>Completed</v>
          </cell>
          <cell r="N107">
            <v>140000</v>
          </cell>
          <cell r="O107">
            <v>93636.25</v>
          </cell>
          <cell r="P107">
            <v>366</v>
          </cell>
          <cell r="Q107" t="str">
            <v>This</v>
          </cell>
          <cell r="R107">
            <v>38168</v>
          </cell>
          <cell r="V107">
            <v>0</v>
          </cell>
          <cell r="W107">
            <v>0</v>
          </cell>
          <cell r="X107">
            <v>0</v>
          </cell>
          <cell r="Y107">
            <v>1431.21</v>
          </cell>
          <cell r="Z107">
            <v>173.48</v>
          </cell>
          <cell r="AA107">
            <v>42840.31</v>
          </cell>
          <cell r="AB107">
            <v>44445</v>
          </cell>
          <cell r="AC107">
            <v>20825</v>
          </cell>
          <cell r="AD107">
            <v>11611</v>
          </cell>
          <cell r="AE107">
            <v>8616</v>
          </cell>
          <cell r="AF107">
            <v>260</v>
          </cell>
          <cell r="AG107">
            <v>2210</v>
          </cell>
          <cell r="AH107">
            <v>750</v>
          </cell>
          <cell r="AI107">
            <v>5925</v>
          </cell>
          <cell r="AJ107">
            <v>17069</v>
          </cell>
          <cell r="AK107">
            <v>650</v>
          </cell>
          <cell r="AL107">
            <v>9475</v>
          </cell>
          <cell r="AM107">
            <v>6700</v>
          </cell>
          <cell r="AN107">
            <v>9556</v>
          </cell>
          <cell r="AO107">
            <v>93647</v>
          </cell>
          <cell r="AP107">
            <v>708</v>
          </cell>
          <cell r="AQ107">
            <v>424.39</v>
          </cell>
          <cell r="AR107">
            <v>9444.68</v>
          </cell>
          <cell r="AS107">
            <v>-9158.89</v>
          </cell>
          <cell r="AT107">
            <v>5798.2</v>
          </cell>
          <cell r="AU107">
            <v>128.59</v>
          </cell>
          <cell r="AV107">
            <v>0</v>
          </cell>
          <cell r="AW107">
            <v>0</v>
          </cell>
          <cell r="AX107">
            <v>0</v>
          </cell>
          <cell r="AY107">
            <v>0</v>
          </cell>
          <cell r="AZ107">
            <v>283.70999999999998</v>
          </cell>
          <cell r="BA107">
            <v>-52084.43</v>
          </cell>
          <cell r="BB107">
            <v>-44455.75</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CB107">
            <v>0</v>
          </cell>
          <cell r="CO107">
            <v>0</v>
          </cell>
          <cell r="DB107">
            <v>0</v>
          </cell>
          <cell r="DO107">
            <v>0</v>
          </cell>
          <cell r="EB107">
            <v>0</v>
          </cell>
          <cell r="EO107">
            <v>0</v>
          </cell>
          <cell r="EP107">
            <v>93636.25</v>
          </cell>
          <cell r="EQ107">
            <v>0</v>
          </cell>
          <cell r="ER107">
            <v>0</v>
          </cell>
        </row>
        <row r="108">
          <cell r="C108" t="str">
            <v>EC.10333</v>
          </cell>
          <cell r="E108" t="str">
            <v>Keith-Snuggery 132 kV Line Up-rating</v>
          </cell>
          <cell r="L108">
            <v>39660</v>
          </cell>
          <cell r="M108" t="str">
            <v>To Be Approved for NP</v>
          </cell>
          <cell r="N108">
            <v>0</v>
          </cell>
          <cell r="O108">
            <v>7000000</v>
          </cell>
          <cell r="P108">
            <v>791</v>
          </cell>
          <cell r="Q108" t="str">
            <v>Next</v>
          </cell>
          <cell r="R108">
            <v>40451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DB108">
            <v>0</v>
          </cell>
          <cell r="DC108">
            <v>437500</v>
          </cell>
          <cell r="DD108">
            <v>437500</v>
          </cell>
          <cell r="DE108">
            <v>437500</v>
          </cell>
          <cell r="DF108">
            <v>437500</v>
          </cell>
          <cell r="DG108">
            <v>437500</v>
          </cell>
          <cell r="DH108">
            <v>437500</v>
          </cell>
          <cell r="DI108">
            <v>437500</v>
          </cell>
          <cell r="DJ108">
            <v>437500</v>
          </cell>
          <cell r="DK108">
            <v>437500</v>
          </cell>
          <cell r="DL108">
            <v>437500</v>
          </cell>
          <cell r="DM108">
            <v>437500</v>
          </cell>
          <cell r="DN108">
            <v>437500</v>
          </cell>
          <cell r="DO108">
            <v>5250000</v>
          </cell>
          <cell r="DP108">
            <v>194444.44444444444</v>
          </cell>
          <cell r="DQ108">
            <v>194444.44444444444</v>
          </cell>
          <cell r="DR108">
            <v>194444.44444444444</v>
          </cell>
          <cell r="DS108">
            <v>194444.44444444444</v>
          </cell>
          <cell r="DT108">
            <v>194444.44444444444</v>
          </cell>
          <cell r="DU108">
            <v>194444.44444444444</v>
          </cell>
          <cell r="DV108">
            <v>194444.44444444444</v>
          </cell>
          <cell r="DW108">
            <v>194444.44444444444</v>
          </cell>
          <cell r="DX108">
            <v>194444.44444444444</v>
          </cell>
          <cell r="DY108">
            <v>0</v>
          </cell>
          <cell r="DZ108">
            <v>0</v>
          </cell>
          <cell r="EA108">
            <v>0</v>
          </cell>
          <cell r="EB108">
            <v>1750000.0000000002</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7000000</v>
          </cell>
          <cell r="EQ108">
            <v>0</v>
          </cell>
          <cell r="ER108">
            <v>7000000</v>
          </cell>
        </row>
        <row r="109">
          <cell r="C109" t="str">
            <v>EC.10336</v>
          </cell>
          <cell r="E109" t="str">
            <v>Southern Inner Metro (SIM)</v>
          </cell>
          <cell r="L109">
            <v>38898</v>
          </cell>
          <cell r="M109" t="str">
            <v>To Be Approved for NP</v>
          </cell>
          <cell r="N109">
            <v>0</v>
          </cell>
          <cell r="O109">
            <v>34079237.719999999</v>
          </cell>
          <cell r="P109" t="e">
            <v>#NAME?</v>
          </cell>
          <cell r="Q109" t="str">
            <v>Next</v>
          </cell>
          <cell r="R109" t="e">
            <v>#NAME?</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576913.66</v>
          </cell>
          <cell r="BF109">
            <v>122280.17</v>
          </cell>
          <cell r="BG109">
            <v>140157.6</v>
          </cell>
          <cell r="BH109">
            <v>128625.31999999995</v>
          </cell>
          <cell r="BI109">
            <v>81343.419999999925</v>
          </cell>
          <cell r="BJ109">
            <v>92454.430000000168</v>
          </cell>
          <cell r="BK109">
            <v>78052</v>
          </cell>
          <cell r="BL109">
            <v>78052</v>
          </cell>
          <cell r="BM109">
            <v>78052</v>
          </cell>
          <cell r="BN109">
            <v>78052</v>
          </cell>
          <cell r="BO109">
            <v>1453982.6</v>
          </cell>
          <cell r="BP109">
            <v>0</v>
          </cell>
          <cell r="BQ109">
            <v>0</v>
          </cell>
          <cell r="BR109">
            <v>1999815</v>
          </cell>
          <cell r="BS109">
            <v>0</v>
          </cell>
          <cell r="BT109">
            <v>0</v>
          </cell>
          <cell r="BU109">
            <v>1999815</v>
          </cell>
          <cell r="BV109">
            <v>0</v>
          </cell>
          <cell r="BW109">
            <v>24720</v>
          </cell>
          <cell r="BX109">
            <v>2090717</v>
          </cell>
          <cell r="BY109">
            <v>741597</v>
          </cell>
          <cell r="BZ109">
            <v>766317</v>
          </cell>
          <cell r="CA109">
            <v>741597</v>
          </cell>
          <cell r="CB109">
            <v>2000000</v>
          </cell>
          <cell r="CC109">
            <v>766317</v>
          </cell>
          <cell r="CD109">
            <v>766317</v>
          </cell>
          <cell r="CE109">
            <v>741597</v>
          </cell>
          <cell r="CF109">
            <v>766317</v>
          </cell>
          <cell r="CG109">
            <v>741597</v>
          </cell>
          <cell r="CH109">
            <v>766317</v>
          </cell>
          <cell r="CI109">
            <v>766317</v>
          </cell>
          <cell r="CJ109">
            <v>716877</v>
          </cell>
          <cell r="CK109">
            <v>766317</v>
          </cell>
          <cell r="CL109">
            <v>741597</v>
          </cell>
          <cell r="CM109">
            <v>783242</v>
          </cell>
          <cell r="CN109">
            <v>868537</v>
          </cell>
          <cell r="CO109">
            <v>3000000</v>
          </cell>
          <cell r="CP109">
            <v>897488</v>
          </cell>
          <cell r="CQ109">
            <v>897488</v>
          </cell>
          <cell r="CR109">
            <v>868537</v>
          </cell>
          <cell r="CS109">
            <v>897488</v>
          </cell>
          <cell r="CT109">
            <v>868537</v>
          </cell>
          <cell r="CU109">
            <v>897488</v>
          </cell>
          <cell r="CV109">
            <v>897488</v>
          </cell>
          <cell r="CW109">
            <v>810635</v>
          </cell>
          <cell r="CX109">
            <v>897488</v>
          </cell>
          <cell r="CY109">
            <v>868537</v>
          </cell>
          <cell r="CZ109">
            <v>897488</v>
          </cell>
          <cell r="DA109">
            <v>868537</v>
          </cell>
          <cell r="DB109">
            <v>10567199</v>
          </cell>
          <cell r="DC109">
            <v>897488</v>
          </cell>
          <cell r="DD109">
            <v>897488</v>
          </cell>
          <cell r="DE109">
            <v>868537</v>
          </cell>
          <cell r="DF109">
            <v>793763</v>
          </cell>
          <cell r="DG109">
            <v>181188</v>
          </cell>
          <cell r="DH109">
            <v>187228</v>
          </cell>
          <cell r="DI109">
            <v>187228</v>
          </cell>
          <cell r="DJ109">
            <v>169109</v>
          </cell>
          <cell r="DK109">
            <v>187228</v>
          </cell>
          <cell r="DL109">
            <v>132871</v>
          </cell>
          <cell r="DM109">
            <v>0</v>
          </cell>
          <cell r="DN109">
            <v>0</v>
          </cell>
          <cell r="DO109">
            <v>17058056.119999997</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34079237.719999999</v>
          </cell>
          <cell r="EQ109">
            <v>0</v>
          </cell>
          <cell r="ER109">
            <v>32625255.119999997</v>
          </cell>
        </row>
        <row r="110">
          <cell r="C110" t="str">
            <v>EC.10337</v>
          </cell>
          <cell r="E110" t="str">
            <v>Tungkillo Substation - Stage 1</v>
          </cell>
          <cell r="L110">
            <v>38564</v>
          </cell>
          <cell r="M110" t="str">
            <v>Approved</v>
          </cell>
          <cell r="N110">
            <v>29500000</v>
          </cell>
          <cell r="O110">
            <v>27322619.690000001</v>
          </cell>
          <cell r="P110" t="e">
            <v>#NAME?</v>
          </cell>
          <cell r="Q110" t="str">
            <v>This</v>
          </cell>
          <cell r="R110" t="e">
            <v>#NAME?</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387547.47</v>
          </cell>
          <cell r="BE110">
            <v>251982.84</v>
          </cell>
          <cell r="BF110">
            <v>125995.88</v>
          </cell>
          <cell r="BG110">
            <v>97995.44</v>
          </cell>
          <cell r="BH110">
            <v>222583.93</v>
          </cell>
          <cell r="BI110">
            <v>58846.09</v>
          </cell>
          <cell r="BJ110">
            <v>913913.89</v>
          </cell>
          <cell r="BK110">
            <v>877239.61888798012</v>
          </cell>
          <cell r="BL110">
            <v>901903.0580034029</v>
          </cell>
          <cell r="BM110">
            <v>5597670.4967834502</v>
          </cell>
          <cell r="BN110">
            <v>1672377.2863251672</v>
          </cell>
          <cell r="BO110">
            <v>11443034</v>
          </cell>
          <cell r="BP110">
            <v>0</v>
          </cell>
          <cell r="BQ110">
            <v>0</v>
          </cell>
          <cell r="BR110">
            <v>0</v>
          </cell>
          <cell r="BS110">
            <v>0</v>
          </cell>
          <cell r="BT110">
            <v>0</v>
          </cell>
          <cell r="BU110">
            <v>0</v>
          </cell>
          <cell r="BV110">
            <v>0</v>
          </cell>
          <cell r="BW110">
            <v>0</v>
          </cell>
          <cell r="CB110">
            <v>15572469</v>
          </cell>
          <cell r="CO110">
            <v>375997</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27391500</v>
          </cell>
          <cell r="EQ110">
            <v>68880.309999998659</v>
          </cell>
          <cell r="ER110">
            <v>15948466</v>
          </cell>
        </row>
        <row r="111">
          <cell r="C111" t="str">
            <v>EC.10340</v>
          </cell>
          <cell r="E111" t="str">
            <v>Magill - Network Part</v>
          </cell>
          <cell r="L111">
            <v>38077</v>
          </cell>
          <cell r="M111" t="str">
            <v>Cancelled</v>
          </cell>
          <cell r="N111">
            <v>0</v>
          </cell>
          <cell r="O111">
            <v>0</v>
          </cell>
          <cell r="P111">
            <v>609</v>
          </cell>
          <cell r="Q111" t="str">
            <v>This</v>
          </cell>
          <cell r="R111">
            <v>38686</v>
          </cell>
          <cell r="S111">
            <v>38442</v>
          </cell>
          <cell r="T111">
            <v>2100000</v>
          </cell>
          <cell r="U111">
            <v>38898</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CB111">
            <v>0</v>
          </cell>
          <cell r="CO111">
            <v>0</v>
          </cell>
          <cell r="DB111">
            <v>0</v>
          </cell>
          <cell r="DO111">
            <v>0</v>
          </cell>
          <cell r="EB111">
            <v>0</v>
          </cell>
          <cell r="EO111">
            <v>0</v>
          </cell>
          <cell r="EP111">
            <v>0</v>
          </cell>
          <cell r="EQ111">
            <v>0</v>
          </cell>
          <cell r="ER111">
            <v>0</v>
          </cell>
        </row>
        <row r="112">
          <cell r="C112" t="str">
            <v>EC.10346</v>
          </cell>
          <cell r="E112" t="str">
            <v>Monash - Border 275 kV transmission line (SNI)</v>
          </cell>
          <cell r="L112">
            <v>38077</v>
          </cell>
          <cell r="M112" t="str">
            <v>Cancelled</v>
          </cell>
          <cell r="N112">
            <v>0</v>
          </cell>
          <cell r="O112">
            <v>0</v>
          </cell>
          <cell r="P112">
            <v>334</v>
          </cell>
          <cell r="Q112" t="str">
            <v>This</v>
          </cell>
          <cell r="R112">
            <v>38411</v>
          </cell>
          <cell r="S112">
            <v>39172</v>
          </cell>
          <cell r="T112">
            <v>0</v>
          </cell>
          <cell r="U112">
            <v>39172</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CB112">
            <v>0</v>
          </cell>
          <cell r="CO112">
            <v>0</v>
          </cell>
          <cell r="DB112">
            <v>0</v>
          </cell>
          <cell r="DO112">
            <v>0</v>
          </cell>
          <cell r="EB112">
            <v>0</v>
          </cell>
          <cell r="EO112">
            <v>0</v>
          </cell>
          <cell r="EP112">
            <v>0</v>
          </cell>
          <cell r="EQ112">
            <v>0</v>
          </cell>
          <cell r="ER112">
            <v>0</v>
          </cell>
        </row>
        <row r="113">
          <cell r="C113" t="str">
            <v>EC.10359</v>
          </cell>
          <cell r="E113" t="str">
            <v>Control Room Facilities</v>
          </cell>
          <cell r="L113">
            <v>38686</v>
          </cell>
          <cell r="M113" t="str">
            <v>Approved</v>
          </cell>
          <cell r="N113">
            <v>1277674</v>
          </cell>
          <cell r="O113">
            <v>1277674.01</v>
          </cell>
          <cell r="P113">
            <v>212</v>
          </cell>
          <cell r="Q113" t="str">
            <v>This</v>
          </cell>
          <cell r="R113">
            <v>38898</v>
          </cell>
          <cell r="S113">
            <v>37680</v>
          </cell>
          <cell r="T113">
            <v>700000</v>
          </cell>
          <cell r="U113">
            <v>38168</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190020.93</v>
          </cell>
          <cell r="BF113">
            <v>2470.75</v>
          </cell>
          <cell r="BG113">
            <v>1160.1300000000001</v>
          </cell>
          <cell r="BH113">
            <v>314.86000000001513</v>
          </cell>
          <cell r="BI113">
            <v>6099.1999999999825</v>
          </cell>
          <cell r="BJ113">
            <v>22343.75</v>
          </cell>
          <cell r="BK113">
            <v>263816</v>
          </cell>
          <cell r="BL113">
            <v>263816</v>
          </cell>
          <cell r="BM113">
            <v>263816</v>
          </cell>
          <cell r="BN113">
            <v>263816</v>
          </cell>
          <cell r="BO113">
            <v>1277673.6200000001</v>
          </cell>
          <cell r="BP113">
            <v>0</v>
          </cell>
          <cell r="BQ113">
            <v>0</v>
          </cell>
          <cell r="BR113">
            <v>0</v>
          </cell>
          <cell r="BS113">
            <v>0</v>
          </cell>
          <cell r="BT113">
            <v>0</v>
          </cell>
          <cell r="BU113">
            <v>0</v>
          </cell>
          <cell r="BV113">
            <v>0</v>
          </cell>
          <cell r="BW113">
            <v>0</v>
          </cell>
          <cell r="BX113">
            <v>0</v>
          </cell>
          <cell r="BY113">
            <v>0</v>
          </cell>
          <cell r="BZ113">
            <v>0</v>
          </cell>
          <cell r="CA113">
            <v>0</v>
          </cell>
          <cell r="CB113">
            <v>10000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1287673.6200000001</v>
          </cell>
          <cell r="EQ113">
            <v>9999.6100000001024</v>
          </cell>
          <cell r="ER113">
            <v>10000</v>
          </cell>
        </row>
        <row r="114">
          <cell r="C114" t="str">
            <v>EC.10368</v>
          </cell>
          <cell r="E114" t="str">
            <v>Baroota 2nd Transformer</v>
          </cell>
          <cell r="L114">
            <v>38898</v>
          </cell>
          <cell r="M114" t="str">
            <v>To Be Approved for NP</v>
          </cell>
          <cell r="N114">
            <v>0</v>
          </cell>
          <cell r="O114">
            <v>2246323.52</v>
          </cell>
          <cell r="P114" t="e">
            <v>#NAME?</v>
          </cell>
          <cell r="Q114" t="str">
            <v>Next</v>
          </cell>
          <cell r="R114" t="e">
            <v>#NAME?</v>
          </cell>
          <cell r="S114">
            <v>39478</v>
          </cell>
          <cell r="T114">
            <v>3000000</v>
          </cell>
          <cell r="U114">
            <v>39416</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5372</v>
          </cell>
          <cell r="BL114">
            <v>5372</v>
          </cell>
          <cell r="BM114">
            <v>5372</v>
          </cell>
          <cell r="BN114">
            <v>5372</v>
          </cell>
          <cell r="BO114">
            <v>21488</v>
          </cell>
          <cell r="BP114">
            <v>7484</v>
          </cell>
          <cell r="BQ114">
            <v>7484</v>
          </cell>
          <cell r="BR114">
            <v>7242</v>
          </cell>
          <cell r="BS114">
            <v>4414</v>
          </cell>
          <cell r="BT114">
            <v>8018</v>
          </cell>
          <cell r="BU114">
            <v>8286</v>
          </cell>
          <cell r="BV114">
            <v>8286</v>
          </cell>
          <cell r="BW114">
            <v>7484</v>
          </cell>
          <cell r="BX114">
            <v>8286</v>
          </cell>
          <cell r="BY114">
            <v>8018</v>
          </cell>
          <cell r="BZ114">
            <v>8286</v>
          </cell>
          <cell r="CA114">
            <v>175866</v>
          </cell>
          <cell r="CB114">
            <v>0</v>
          </cell>
          <cell r="CC114">
            <v>0</v>
          </cell>
          <cell r="CD114">
            <v>0</v>
          </cell>
          <cell r="CE114">
            <v>0</v>
          </cell>
          <cell r="CF114">
            <v>0</v>
          </cell>
          <cell r="CG114">
            <v>0</v>
          </cell>
          <cell r="CH114">
            <v>505148</v>
          </cell>
          <cell r="CI114">
            <v>0</v>
          </cell>
          <cell r="CJ114">
            <v>0</v>
          </cell>
          <cell r="CK114">
            <v>0</v>
          </cell>
          <cell r="CL114">
            <v>0</v>
          </cell>
          <cell r="CM114">
            <v>17916</v>
          </cell>
          <cell r="CN114">
            <v>34081</v>
          </cell>
          <cell r="CO114">
            <v>0</v>
          </cell>
          <cell r="CP114">
            <v>63716</v>
          </cell>
          <cell r="CQ114">
            <v>119484</v>
          </cell>
          <cell r="CR114">
            <v>223747</v>
          </cell>
          <cell r="CS114">
            <v>419206</v>
          </cell>
          <cell r="CT114">
            <v>223747</v>
          </cell>
          <cell r="CU114">
            <v>119484</v>
          </cell>
          <cell r="CV114">
            <v>63716</v>
          </cell>
          <cell r="CW114">
            <v>34081</v>
          </cell>
          <cell r="CX114">
            <v>18185</v>
          </cell>
          <cell r="CY114">
            <v>9699</v>
          </cell>
          <cell r="CZ114">
            <v>41424</v>
          </cell>
          <cell r="DA114">
            <v>40087</v>
          </cell>
          <cell r="DB114">
            <v>0</v>
          </cell>
          <cell r="DC114">
            <v>31963</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816299</v>
          </cell>
          <cell r="EC114">
            <v>0</v>
          </cell>
          <cell r="ED114">
            <v>0</v>
          </cell>
          <cell r="EE114">
            <v>0</v>
          </cell>
          <cell r="EF114">
            <v>0</v>
          </cell>
          <cell r="EG114">
            <v>0</v>
          </cell>
          <cell r="EH114">
            <v>0</v>
          </cell>
          <cell r="EI114">
            <v>0</v>
          </cell>
          <cell r="EJ114">
            <v>0</v>
          </cell>
          <cell r="EK114">
            <v>0</v>
          </cell>
          <cell r="EL114">
            <v>0</v>
          </cell>
          <cell r="EM114">
            <v>0</v>
          </cell>
          <cell r="EN114">
            <v>0</v>
          </cell>
          <cell r="EO114">
            <v>1430025</v>
          </cell>
          <cell r="EP114">
            <v>2267812</v>
          </cell>
          <cell r="EQ114">
            <v>21488.479999999981</v>
          </cell>
          <cell r="ER114">
            <v>816299</v>
          </cell>
        </row>
        <row r="115">
          <cell r="C115" t="str">
            <v>EC.10369</v>
          </cell>
          <cell r="E115" t="str">
            <v>Kadina East 132/33 kV Transformer Upgrade</v>
          </cell>
          <cell r="L115">
            <v>39903</v>
          </cell>
          <cell r="M115" t="str">
            <v>To Be Approved for NP</v>
          </cell>
          <cell r="N115">
            <v>0</v>
          </cell>
          <cell r="O115">
            <v>6100000</v>
          </cell>
          <cell r="P115">
            <v>640</v>
          </cell>
          <cell r="Q115" t="str">
            <v>Next</v>
          </cell>
          <cell r="R115">
            <v>40543</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2537.1047743580607</v>
          </cell>
          <cell r="DD115">
            <v>23778.402252552536</v>
          </cell>
          <cell r="DE115">
            <v>46999.675400862092</v>
          </cell>
          <cell r="DF115">
            <v>43073.316692352128</v>
          </cell>
          <cell r="DG115">
            <v>11211.602696377067</v>
          </cell>
          <cell r="DH115">
            <v>64900.030037154975</v>
          </cell>
          <cell r="DI115">
            <v>192277.22037019429</v>
          </cell>
          <cell r="DJ115">
            <v>645275.78247090115</v>
          </cell>
          <cell r="DK115">
            <v>887179.48449824925</v>
          </cell>
          <cell r="DL115">
            <v>1244633.0441098823</v>
          </cell>
          <cell r="DM115">
            <v>1250253.3811676076</v>
          </cell>
          <cell r="DN115">
            <v>383649.21649453329</v>
          </cell>
          <cell r="DO115">
            <v>4795768.2609650251</v>
          </cell>
          <cell r="DP115">
            <v>362326.51346101239</v>
          </cell>
          <cell r="DQ115">
            <v>381173.66019462934</v>
          </cell>
          <cell r="DR115">
            <v>206333.28823387111</v>
          </cell>
          <cell r="DS115">
            <v>178097.30211855911</v>
          </cell>
          <cell r="DT115">
            <v>134210.97502690417</v>
          </cell>
          <cell r="DU115">
            <v>42090</v>
          </cell>
          <cell r="DV115">
            <v>0</v>
          </cell>
          <cell r="DW115">
            <v>0</v>
          </cell>
          <cell r="DX115">
            <v>0</v>
          </cell>
          <cell r="DY115">
            <v>0</v>
          </cell>
          <cell r="DZ115">
            <v>0</v>
          </cell>
          <cell r="EA115">
            <v>0</v>
          </cell>
          <cell r="EB115">
            <v>1304231.7390349761</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6100000.0000000009</v>
          </cell>
          <cell r="EQ115">
            <v>9.3132257461547852E-10</v>
          </cell>
          <cell r="ER115">
            <v>6100000.0000000009</v>
          </cell>
        </row>
        <row r="116">
          <cell r="C116" t="str">
            <v>EC.10370</v>
          </cell>
          <cell r="E116" t="str">
            <v>Clare North New 132/66kV Substation</v>
          </cell>
          <cell r="L116">
            <v>39172</v>
          </cell>
          <cell r="M116" t="str">
            <v>To Be Approved for NP</v>
          </cell>
          <cell r="N116">
            <v>0</v>
          </cell>
          <cell r="O116">
            <v>10000000</v>
          </cell>
          <cell r="P116" t="e">
            <v>#NAME?</v>
          </cell>
          <cell r="Q116" t="str">
            <v>Next</v>
          </cell>
          <cell r="R116" t="e">
            <v>#NAME?</v>
          </cell>
          <cell r="S116">
            <v>38686</v>
          </cell>
          <cell r="T116">
            <v>4600000</v>
          </cell>
          <cell r="U116">
            <v>39416</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14316.59</v>
          </cell>
          <cell r="BJ116">
            <v>0</v>
          </cell>
          <cell r="BK116">
            <v>0</v>
          </cell>
          <cell r="BL116">
            <v>0</v>
          </cell>
          <cell r="BM116">
            <v>0</v>
          </cell>
          <cell r="BN116">
            <v>0</v>
          </cell>
          <cell r="BO116">
            <v>14316.59</v>
          </cell>
          <cell r="BP116">
            <v>0</v>
          </cell>
          <cell r="BQ116">
            <v>0</v>
          </cell>
          <cell r="BR116">
            <v>0</v>
          </cell>
          <cell r="BS116">
            <v>0</v>
          </cell>
          <cell r="BT116">
            <v>20000</v>
          </cell>
          <cell r="BU116">
            <v>6889</v>
          </cell>
          <cell r="BV116">
            <v>6889</v>
          </cell>
          <cell r="BW116">
            <v>6222</v>
          </cell>
          <cell r="BX116">
            <v>6889</v>
          </cell>
          <cell r="BY116">
            <v>6667</v>
          </cell>
          <cell r="BZ116">
            <v>6889</v>
          </cell>
          <cell r="CA116">
            <v>6667</v>
          </cell>
          <cell r="CB116">
            <v>67112</v>
          </cell>
          <cell r="CC116">
            <v>6889</v>
          </cell>
          <cell r="CD116">
            <v>6000</v>
          </cell>
          <cell r="CE116">
            <v>0</v>
          </cell>
          <cell r="CF116">
            <v>0</v>
          </cell>
          <cell r="CG116">
            <v>0</v>
          </cell>
          <cell r="CH116">
            <v>0</v>
          </cell>
          <cell r="CI116">
            <v>0</v>
          </cell>
          <cell r="CJ116">
            <v>0</v>
          </cell>
          <cell r="CK116">
            <v>0</v>
          </cell>
          <cell r="CL116">
            <v>0</v>
          </cell>
          <cell r="CM116">
            <v>0</v>
          </cell>
          <cell r="CN116">
            <v>0</v>
          </cell>
          <cell r="CO116">
            <v>12889</v>
          </cell>
          <cell r="CP116">
            <v>994559</v>
          </cell>
          <cell r="CQ116">
            <v>994559</v>
          </cell>
          <cell r="CR116">
            <v>962477</v>
          </cell>
          <cell r="CS116">
            <v>994559</v>
          </cell>
          <cell r="CT116">
            <v>962477</v>
          </cell>
          <cell r="CU116">
            <v>1014559</v>
          </cell>
          <cell r="CV116">
            <v>994559</v>
          </cell>
          <cell r="CW116">
            <v>810000</v>
          </cell>
          <cell r="CX116">
            <v>692251</v>
          </cell>
          <cell r="CY116">
            <v>0</v>
          </cell>
          <cell r="CZ116">
            <v>0</v>
          </cell>
          <cell r="DA116">
            <v>0</v>
          </cell>
          <cell r="DB116">
            <v>900000</v>
          </cell>
          <cell r="DC116">
            <v>0</v>
          </cell>
          <cell r="DD116">
            <v>0</v>
          </cell>
          <cell r="DE116">
            <v>0</v>
          </cell>
          <cell r="DF116">
            <v>0</v>
          </cell>
          <cell r="DG116">
            <v>0</v>
          </cell>
          <cell r="DH116">
            <v>0</v>
          </cell>
          <cell r="DI116">
            <v>0</v>
          </cell>
          <cell r="DJ116">
            <v>0</v>
          </cell>
          <cell r="DK116">
            <v>0</v>
          </cell>
          <cell r="DL116">
            <v>0</v>
          </cell>
          <cell r="DM116">
            <v>0</v>
          </cell>
          <cell r="DN116">
            <v>0</v>
          </cell>
          <cell r="DO116">
            <v>2000000</v>
          </cell>
          <cell r="DP116">
            <v>0</v>
          </cell>
          <cell r="DQ116">
            <v>0</v>
          </cell>
          <cell r="DR116">
            <v>0</v>
          </cell>
          <cell r="DS116">
            <v>0</v>
          </cell>
          <cell r="DT116">
            <v>0</v>
          </cell>
          <cell r="DU116">
            <v>0</v>
          </cell>
          <cell r="DV116">
            <v>0</v>
          </cell>
          <cell r="DW116">
            <v>0</v>
          </cell>
          <cell r="DX116">
            <v>0</v>
          </cell>
          <cell r="DY116">
            <v>0</v>
          </cell>
          <cell r="DZ116">
            <v>0</v>
          </cell>
          <cell r="EA116">
            <v>0</v>
          </cell>
          <cell r="EB116">
            <v>7005682.4100000001</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10000000</v>
          </cell>
          <cell r="EQ116">
            <v>0</v>
          </cell>
          <cell r="ER116">
            <v>9985683.4100000001</v>
          </cell>
        </row>
        <row r="117">
          <cell r="C117" t="str">
            <v>EC.10371</v>
          </cell>
          <cell r="E117" t="str">
            <v>Coonalpyn West New 132/33 kV Substation</v>
          </cell>
          <cell r="L117">
            <v>39172</v>
          </cell>
          <cell r="M117" t="str">
            <v>To Be Approved for NP</v>
          </cell>
          <cell r="N117">
            <v>60000</v>
          </cell>
          <cell r="O117">
            <v>21600000</v>
          </cell>
          <cell r="P117">
            <v>610</v>
          </cell>
          <cell r="Q117" t="str">
            <v>Next</v>
          </cell>
          <cell r="R117">
            <v>39782</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18577.41</v>
          </cell>
          <cell r="BI117">
            <v>2033.36</v>
          </cell>
          <cell r="BJ117">
            <v>3278.25</v>
          </cell>
          <cell r="BK117">
            <v>3947</v>
          </cell>
          <cell r="BL117">
            <v>3947</v>
          </cell>
          <cell r="BM117">
            <v>3947</v>
          </cell>
          <cell r="BN117">
            <v>3947</v>
          </cell>
          <cell r="BO117">
            <v>39677.020000000004</v>
          </cell>
          <cell r="BP117">
            <v>773</v>
          </cell>
          <cell r="BQ117">
            <v>17306</v>
          </cell>
          <cell r="BR117">
            <v>3152</v>
          </cell>
          <cell r="BS117">
            <v>2157</v>
          </cell>
          <cell r="BT117">
            <v>2152</v>
          </cell>
          <cell r="BU117">
            <v>2159</v>
          </cell>
          <cell r="BV117">
            <v>2157</v>
          </cell>
          <cell r="BW117">
            <v>3142</v>
          </cell>
          <cell r="BX117">
            <v>3157</v>
          </cell>
          <cell r="BY117">
            <v>320152</v>
          </cell>
          <cell r="BZ117">
            <v>320157</v>
          </cell>
          <cell r="CA117">
            <v>320152</v>
          </cell>
          <cell r="CB117">
            <v>300000</v>
          </cell>
          <cell r="CC117">
            <v>320164</v>
          </cell>
          <cell r="CD117">
            <v>160164</v>
          </cell>
          <cell r="CE117">
            <v>160159</v>
          </cell>
          <cell r="CF117">
            <v>315137</v>
          </cell>
          <cell r="CG117">
            <v>315131</v>
          </cell>
          <cell r="CH117">
            <v>315137</v>
          </cell>
          <cell r="CI117">
            <v>315137</v>
          </cell>
          <cell r="CJ117">
            <v>315126</v>
          </cell>
          <cell r="CK117">
            <v>315137</v>
          </cell>
          <cell r="CL117">
            <v>630104</v>
          </cell>
          <cell r="CM117">
            <v>630110</v>
          </cell>
          <cell r="CN117">
            <v>630104</v>
          </cell>
          <cell r="CO117">
            <v>200000</v>
          </cell>
          <cell r="CP117">
            <v>630116</v>
          </cell>
          <cell r="CQ117">
            <v>630116</v>
          </cell>
          <cell r="CR117">
            <v>630111</v>
          </cell>
          <cell r="CS117">
            <v>630116</v>
          </cell>
          <cell r="CT117">
            <v>2086</v>
          </cell>
          <cell r="CU117">
            <v>2225</v>
          </cell>
          <cell r="CV117">
            <v>2222</v>
          </cell>
          <cell r="CW117">
            <v>2009</v>
          </cell>
          <cell r="CX117">
            <v>2224</v>
          </cell>
          <cell r="CY117">
            <v>2153</v>
          </cell>
          <cell r="CZ117">
            <v>2224</v>
          </cell>
          <cell r="DA117">
            <v>2153</v>
          </cell>
          <cell r="DB117">
            <v>5000000</v>
          </cell>
          <cell r="DC117">
            <v>2313</v>
          </cell>
          <cell r="DD117">
            <v>2006</v>
          </cell>
          <cell r="DE117">
            <v>19</v>
          </cell>
          <cell r="DF117">
            <v>0</v>
          </cell>
          <cell r="DG117">
            <v>0</v>
          </cell>
          <cell r="DH117">
            <v>0</v>
          </cell>
          <cell r="DI117">
            <v>0</v>
          </cell>
          <cell r="DJ117">
            <v>0</v>
          </cell>
          <cell r="DK117">
            <v>0</v>
          </cell>
          <cell r="DL117">
            <v>0</v>
          </cell>
          <cell r="DM117">
            <v>0</v>
          </cell>
          <cell r="DN117">
            <v>0</v>
          </cell>
          <cell r="DO117">
            <v>16060322.98</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21600000</v>
          </cell>
          <cell r="EQ117">
            <v>0</v>
          </cell>
          <cell r="ER117">
            <v>21560322.98</v>
          </cell>
        </row>
        <row r="118">
          <cell r="C118" t="str">
            <v>EC.10372</v>
          </cell>
          <cell r="E118" t="str">
            <v>Southern Suburbs 275/66kV Reinforcement</v>
          </cell>
          <cell r="L118">
            <v>38564</v>
          </cell>
          <cell r="M118" t="str">
            <v>Cancelled</v>
          </cell>
          <cell r="N118">
            <v>0</v>
          </cell>
          <cell r="O118">
            <v>0</v>
          </cell>
          <cell r="P118">
            <v>608</v>
          </cell>
          <cell r="Q118" t="str">
            <v>This</v>
          </cell>
          <cell r="R118">
            <v>39172</v>
          </cell>
          <cell r="S118">
            <v>38077</v>
          </cell>
          <cell r="T118">
            <v>5000000</v>
          </cell>
          <cell r="U118">
            <v>38776</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row>
        <row r="119">
          <cell r="C119" t="str">
            <v>EC.10375</v>
          </cell>
          <cell r="E119" t="str">
            <v>Oracle Project  - Bungama - Emergency Co</v>
          </cell>
          <cell r="L119">
            <v>37652</v>
          </cell>
          <cell r="M119" t="str">
            <v>Completed</v>
          </cell>
          <cell r="N119">
            <v>27074.6</v>
          </cell>
          <cell r="O119">
            <v>27074.6</v>
          </cell>
          <cell r="P119">
            <v>150</v>
          </cell>
          <cell r="Q119" t="str">
            <v>This</v>
          </cell>
          <cell r="R119">
            <v>37802</v>
          </cell>
          <cell r="S119">
            <v>37652</v>
          </cell>
          <cell r="T119">
            <v>106000</v>
          </cell>
          <cell r="U119">
            <v>37652</v>
          </cell>
          <cell r="V119">
            <v>19156</v>
          </cell>
          <cell r="W119">
            <v>7918.5999999999913</v>
          </cell>
          <cell r="X119">
            <v>0</v>
          </cell>
          <cell r="Y119">
            <v>0</v>
          </cell>
          <cell r="Z119">
            <v>0</v>
          </cell>
          <cell r="AA119">
            <v>0</v>
          </cell>
          <cell r="AB119">
            <v>27074.599999999991</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CB119">
            <v>0</v>
          </cell>
          <cell r="CO119">
            <v>0</v>
          </cell>
          <cell r="DB119">
            <v>0</v>
          </cell>
          <cell r="DO119">
            <v>0</v>
          </cell>
          <cell r="EB119">
            <v>0</v>
          </cell>
          <cell r="EO119">
            <v>0</v>
          </cell>
          <cell r="EP119">
            <v>27074.599999999991</v>
          </cell>
          <cell r="EQ119">
            <v>-7.2759576141834259E-12</v>
          </cell>
          <cell r="ER119">
            <v>0</v>
          </cell>
        </row>
        <row r="120">
          <cell r="C120" t="str">
            <v>EC.10377</v>
          </cell>
          <cell r="E120" t="str">
            <v>Millbrook Pumping Station SCADA &amp; Load Shed Control</v>
          </cell>
          <cell r="L120">
            <v>37652</v>
          </cell>
          <cell r="M120" t="str">
            <v>Completed</v>
          </cell>
          <cell r="N120">
            <v>0</v>
          </cell>
          <cell r="O120">
            <v>0</v>
          </cell>
          <cell r="P120">
            <v>150</v>
          </cell>
          <cell r="Q120" t="str">
            <v>This</v>
          </cell>
          <cell r="R120">
            <v>37802</v>
          </cell>
          <cell r="S120">
            <v>37652</v>
          </cell>
          <cell r="T120">
            <v>99000</v>
          </cell>
          <cell r="U120">
            <v>37652</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CB120">
            <v>0</v>
          </cell>
          <cell r="CO120">
            <v>0</v>
          </cell>
          <cell r="DB120">
            <v>0</v>
          </cell>
          <cell r="DO120">
            <v>0</v>
          </cell>
          <cell r="EB120">
            <v>0</v>
          </cell>
          <cell r="EO120">
            <v>0</v>
          </cell>
          <cell r="EP120">
            <v>0</v>
          </cell>
          <cell r="EQ120">
            <v>0</v>
          </cell>
          <cell r="ER120">
            <v>0</v>
          </cell>
        </row>
        <row r="121">
          <cell r="C121" t="str">
            <v>EC.10378</v>
          </cell>
          <cell r="E121" t="str">
            <v>Murray Bridge No1 Pumping Station SCADA &amp; Load Shed Control</v>
          </cell>
          <cell r="L121">
            <v>37652</v>
          </cell>
          <cell r="M121" t="str">
            <v>Completed</v>
          </cell>
          <cell r="N121">
            <v>0</v>
          </cell>
          <cell r="O121">
            <v>0</v>
          </cell>
          <cell r="P121">
            <v>150</v>
          </cell>
          <cell r="Q121" t="str">
            <v>This</v>
          </cell>
          <cell r="R121">
            <v>37802</v>
          </cell>
          <cell r="S121">
            <v>37652</v>
          </cell>
          <cell r="T121">
            <v>98000</v>
          </cell>
          <cell r="U121">
            <v>37652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CB121">
            <v>0</v>
          </cell>
          <cell r="CO121">
            <v>0</v>
          </cell>
          <cell r="DB121">
            <v>0</v>
          </cell>
          <cell r="DO121">
            <v>0</v>
          </cell>
          <cell r="EB121">
            <v>0</v>
          </cell>
          <cell r="EO121">
            <v>0</v>
          </cell>
          <cell r="EP121">
            <v>0</v>
          </cell>
          <cell r="EQ121">
            <v>0</v>
          </cell>
          <cell r="ER121">
            <v>0</v>
          </cell>
        </row>
        <row r="122">
          <cell r="C122" t="str">
            <v>EC.10379</v>
          </cell>
          <cell r="E122" t="str">
            <v>Oracle Project  - Purchase of Funiture</v>
          </cell>
          <cell r="L122">
            <v>37652</v>
          </cell>
          <cell r="M122" t="str">
            <v>Completed</v>
          </cell>
          <cell r="N122">
            <v>27632.27</v>
          </cell>
          <cell r="O122">
            <v>27632.27</v>
          </cell>
          <cell r="P122">
            <v>150</v>
          </cell>
          <cell r="Q122" t="str">
            <v>This</v>
          </cell>
          <cell r="R122">
            <v>37802</v>
          </cell>
          <cell r="S122">
            <v>37894</v>
          </cell>
          <cell r="T122">
            <v>27000</v>
          </cell>
          <cell r="U122">
            <v>38168</v>
          </cell>
          <cell r="V122">
            <v>0</v>
          </cell>
          <cell r="W122">
            <v>967</v>
          </cell>
          <cell r="X122">
            <v>967</v>
          </cell>
          <cell r="Y122">
            <v>78.449999999999818</v>
          </cell>
          <cell r="Z122">
            <v>22599.82</v>
          </cell>
          <cell r="AA122">
            <v>3020</v>
          </cell>
          <cell r="AB122">
            <v>27632.27</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CB122">
            <v>0</v>
          </cell>
          <cell r="CO122">
            <v>0</v>
          </cell>
          <cell r="DB122">
            <v>0</v>
          </cell>
          <cell r="DO122">
            <v>0</v>
          </cell>
          <cell r="EB122">
            <v>0</v>
          </cell>
          <cell r="EO122">
            <v>0</v>
          </cell>
          <cell r="EP122">
            <v>27632.27</v>
          </cell>
          <cell r="EQ122">
            <v>0</v>
          </cell>
          <cell r="ER122">
            <v>0</v>
          </cell>
        </row>
        <row r="123">
          <cell r="C123" t="str">
            <v>EC.10380</v>
          </cell>
          <cell r="E123" t="str">
            <v>Oracle Project  - Refurbishment of Rymil</v>
          </cell>
          <cell r="L123">
            <v>37652</v>
          </cell>
          <cell r="M123" t="str">
            <v>Completed</v>
          </cell>
          <cell r="N123">
            <v>149305.14000000001</v>
          </cell>
          <cell r="O123">
            <v>149305.14000000001</v>
          </cell>
          <cell r="P123">
            <v>150</v>
          </cell>
          <cell r="Q123" t="str">
            <v>This</v>
          </cell>
          <cell r="R123">
            <v>37802</v>
          </cell>
          <cell r="S123">
            <v>37652</v>
          </cell>
          <cell r="T123">
            <v>226000</v>
          </cell>
          <cell r="U123">
            <v>37652</v>
          </cell>
          <cell r="V123">
            <v>113607.79</v>
          </cell>
          <cell r="W123">
            <v>37277.99</v>
          </cell>
          <cell r="X123">
            <v>17162.5</v>
          </cell>
          <cell r="Y123">
            <v>-6600</v>
          </cell>
          <cell r="Z123">
            <v>256.86000000001513</v>
          </cell>
          <cell r="AA123">
            <v>-12400</v>
          </cell>
          <cell r="AB123">
            <v>149305.14000000001</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CB123">
            <v>0</v>
          </cell>
          <cell r="CO123">
            <v>0</v>
          </cell>
          <cell r="DB123">
            <v>0</v>
          </cell>
          <cell r="DO123">
            <v>0</v>
          </cell>
          <cell r="EB123">
            <v>0</v>
          </cell>
          <cell r="EO123">
            <v>0</v>
          </cell>
          <cell r="EP123">
            <v>149305.14000000001</v>
          </cell>
          <cell r="EQ123">
            <v>0</v>
          </cell>
          <cell r="ER123">
            <v>0</v>
          </cell>
        </row>
        <row r="124">
          <cell r="C124" t="str">
            <v>EC.10381</v>
          </cell>
          <cell r="E124" t="str">
            <v>[CLSD] Dorrien Transformer Upgrade</v>
          </cell>
          <cell r="L124">
            <v>37711</v>
          </cell>
          <cell r="M124" t="str">
            <v>Completed</v>
          </cell>
          <cell r="N124">
            <v>3629542</v>
          </cell>
          <cell r="O124">
            <v>3447081.4</v>
          </cell>
          <cell r="P124" t="e">
            <v>#NAME?</v>
          </cell>
          <cell r="Q124" t="str">
            <v>This</v>
          </cell>
          <cell r="R124" t="e">
            <v>#NAME?</v>
          </cell>
          <cell r="S124">
            <v>37680</v>
          </cell>
          <cell r="T124">
            <v>3622000</v>
          </cell>
          <cell r="U124">
            <v>37955</v>
          </cell>
          <cell r="V124">
            <v>0</v>
          </cell>
          <cell r="W124">
            <v>0</v>
          </cell>
          <cell r="X124">
            <v>0</v>
          </cell>
          <cell r="Y124">
            <v>0</v>
          </cell>
          <cell r="Z124">
            <v>3467.38</v>
          </cell>
          <cell r="AA124">
            <v>259786</v>
          </cell>
          <cell r="AB124">
            <v>263253.38</v>
          </cell>
          <cell r="AC124">
            <v>273308</v>
          </cell>
          <cell r="AD124">
            <v>560439</v>
          </cell>
          <cell r="AE124">
            <v>1034833</v>
          </cell>
          <cell r="AF124">
            <v>1075679</v>
          </cell>
          <cell r="AG124">
            <v>35807</v>
          </cell>
          <cell r="AH124">
            <v>12959</v>
          </cell>
          <cell r="AI124">
            <v>16265</v>
          </cell>
          <cell r="AJ124">
            <v>12328</v>
          </cell>
          <cell r="AK124">
            <v>14697</v>
          </cell>
          <cell r="AL124">
            <v>129223</v>
          </cell>
          <cell r="AM124">
            <v>-26870</v>
          </cell>
          <cell r="AN124">
            <v>1025</v>
          </cell>
          <cell r="AO124">
            <v>3139693</v>
          </cell>
          <cell r="AP124">
            <v>0</v>
          </cell>
          <cell r="AQ124">
            <v>23885</v>
          </cell>
          <cell r="AR124">
            <v>15653.5</v>
          </cell>
          <cell r="AS124">
            <v>506</v>
          </cell>
          <cell r="AT124">
            <v>414</v>
          </cell>
          <cell r="AU124">
            <v>0</v>
          </cell>
          <cell r="AV124">
            <v>0</v>
          </cell>
          <cell r="AW124">
            <v>-18411</v>
          </cell>
          <cell r="AX124">
            <v>2508</v>
          </cell>
          <cell r="AY124">
            <v>12175.59</v>
          </cell>
          <cell r="AZ124">
            <v>68398.89</v>
          </cell>
          <cell r="BA124">
            <v>260.54000000000002</v>
          </cell>
          <cell r="BB124">
            <v>105390.51999999999</v>
          </cell>
          <cell r="BC124">
            <v>0</v>
          </cell>
          <cell r="BD124">
            <v>0</v>
          </cell>
          <cell r="BE124">
            <v>0</v>
          </cell>
          <cell r="BF124">
            <v>0</v>
          </cell>
          <cell r="BG124">
            <v>0</v>
          </cell>
          <cell r="BH124">
            <v>55</v>
          </cell>
          <cell r="BI124">
            <v>-66562.5</v>
          </cell>
          <cell r="BJ124">
            <v>0</v>
          </cell>
          <cell r="BK124">
            <v>1313</v>
          </cell>
          <cell r="BL124">
            <v>1313</v>
          </cell>
          <cell r="BM124">
            <v>1313</v>
          </cell>
          <cell r="BN124">
            <v>1313</v>
          </cell>
          <cell r="BO124">
            <v>-61255.5</v>
          </cell>
          <cell r="CB124">
            <v>0</v>
          </cell>
          <cell r="CO124">
            <v>0</v>
          </cell>
          <cell r="DB124">
            <v>0</v>
          </cell>
          <cell r="DO124">
            <v>0</v>
          </cell>
          <cell r="EB124">
            <v>0</v>
          </cell>
          <cell r="EO124">
            <v>0</v>
          </cell>
          <cell r="EP124">
            <v>3447081.4</v>
          </cell>
          <cell r="EQ124">
            <v>0</v>
          </cell>
          <cell r="ER124">
            <v>0</v>
          </cell>
        </row>
        <row r="125">
          <cell r="C125" t="str">
            <v>EC.10382</v>
          </cell>
          <cell r="E125" t="str">
            <v>[CLSD] Replacement of Radio Links</v>
          </cell>
          <cell r="L125">
            <v>37652</v>
          </cell>
          <cell r="M125" t="str">
            <v>Completed</v>
          </cell>
          <cell r="N125">
            <v>404000</v>
          </cell>
          <cell r="O125">
            <v>410004.76</v>
          </cell>
          <cell r="P125">
            <v>273</v>
          </cell>
          <cell r="Q125" t="str">
            <v>This</v>
          </cell>
          <cell r="R125">
            <v>37925</v>
          </cell>
          <cell r="S125">
            <v>37711</v>
          </cell>
          <cell r="T125">
            <v>411000</v>
          </cell>
          <cell r="U125">
            <v>37833</v>
          </cell>
          <cell r="V125">
            <v>12505.58</v>
          </cell>
          <cell r="W125">
            <v>5089.78</v>
          </cell>
          <cell r="X125">
            <v>3892.45</v>
          </cell>
          <cell r="Y125">
            <v>180194.27</v>
          </cell>
          <cell r="Z125">
            <v>5352.2299999999814</v>
          </cell>
          <cell r="AA125">
            <v>14110.9</v>
          </cell>
          <cell r="AB125">
            <v>221145.20999999996</v>
          </cell>
          <cell r="AC125">
            <v>13661</v>
          </cell>
          <cell r="AD125">
            <v>5486</v>
          </cell>
          <cell r="AE125">
            <v>3935</v>
          </cell>
          <cell r="AF125">
            <v>526</v>
          </cell>
          <cell r="AG125">
            <v>173105</v>
          </cell>
          <cell r="AH125">
            <v>3540</v>
          </cell>
          <cell r="AI125">
            <v>0</v>
          </cell>
          <cell r="AJ125">
            <v>0</v>
          </cell>
          <cell r="AK125">
            <v>0</v>
          </cell>
          <cell r="AL125">
            <v>0</v>
          </cell>
          <cell r="AM125">
            <v>-11394</v>
          </cell>
          <cell r="AN125">
            <v>0</v>
          </cell>
          <cell r="AO125">
            <v>188859</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CB125">
            <v>0</v>
          </cell>
          <cell r="CO125">
            <v>0</v>
          </cell>
          <cell r="DB125">
            <v>0</v>
          </cell>
          <cell r="DO125">
            <v>0</v>
          </cell>
          <cell r="EB125">
            <v>0</v>
          </cell>
          <cell r="EO125">
            <v>0</v>
          </cell>
          <cell r="EP125">
            <v>410004.20999999996</v>
          </cell>
          <cell r="EQ125">
            <v>-0.55000000004656613</v>
          </cell>
          <cell r="ER125">
            <v>0</v>
          </cell>
        </row>
        <row r="126">
          <cell r="C126" t="str">
            <v>EC.10383</v>
          </cell>
          <cell r="E126" t="str">
            <v>Parafield Gardens West Transformer Condition Monitoring</v>
          </cell>
          <cell r="L126">
            <v>37652</v>
          </cell>
          <cell r="M126" t="str">
            <v>Cancelled</v>
          </cell>
          <cell r="N126">
            <v>0</v>
          </cell>
          <cell r="O126">
            <v>0</v>
          </cell>
          <cell r="P126">
            <v>150</v>
          </cell>
          <cell r="Q126" t="str">
            <v>This</v>
          </cell>
          <cell r="R126">
            <v>37802</v>
          </cell>
          <cell r="S126">
            <v>37894</v>
          </cell>
          <cell r="T126">
            <v>35000</v>
          </cell>
          <cell r="U126">
            <v>37802</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CB126">
            <v>0</v>
          </cell>
          <cell r="CO126">
            <v>0</v>
          </cell>
          <cell r="DB126">
            <v>0</v>
          </cell>
          <cell r="DO126">
            <v>0</v>
          </cell>
          <cell r="EB126">
            <v>0</v>
          </cell>
          <cell r="EO126">
            <v>0</v>
          </cell>
          <cell r="EP126">
            <v>0</v>
          </cell>
          <cell r="EQ126">
            <v>0</v>
          </cell>
          <cell r="ER126">
            <v>0</v>
          </cell>
        </row>
        <row r="127">
          <cell r="C127" t="str">
            <v>EC.10384</v>
          </cell>
          <cell r="E127" t="str">
            <v>[CLSD]Bungama Substation Development</v>
          </cell>
          <cell r="L127">
            <v>37986</v>
          </cell>
          <cell r="M127" t="str">
            <v>Completed</v>
          </cell>
          <cell r="N127">
            <v>4235928.95</v>
          </cell>
          <cell r="O127">
            <v>4213698.2299999995</v>
          </cell>
          <cell r="P127" t="e">
            <v>#NAME?</v>
          </cell>
          <cell r="Q127" t="str">
            <v>This</v>
          </cell>
          <cell r="R127" t="e">
            <v>#NAME?</v>
          </cell>
          <cell r="V127">
            <v>459.44</v>
          </cell>
          <cell r="W127">
            <v>933.51</v>
          </cell>
          <cell r="X127">
            <v>916.62</v>
          </cell>
          <cell r="Y127">
            <v>378.36</v>
          </cell>
          <cell r="Z127">
            <v>2782.13</v>
          </cell>
          <cell r="AA127">
            <v>857.719999999999</v>
          </cell>
          <cell r="AB127">
            <v>6327.78</v>
          </cell>
          <cell r="AC127">
            <v>1195</v>
          </cell>
          <cell r="AD127">
            <v>39707</v>
          </cell>
          <cell r="AE127">
            <v>15249</v>
          </cell>
          <cell r="AF127">
            <v>8390</v>
          </cell>
          <cell r="AG127">
            <v>4464102</v>
          </cell>
          <cell r="AH127">
            <v>46042</v>
          </cell>
          <cell r="AI127">
            <v>271259</v>
          </cell>
          <cell r="AJ127">
            <v>58870</v>
          </cell>
          <cell r="AK127">
            <v>57302</v>
          </cell>
          <cell r="AL127">
            <v>-911491</v>
          </cell>
          <cell r="AM127">
            <v>12508</v>
          </cell>
          <cell r="AN127">
            <v>-142444</v>
          </cell>
          <cell r="AO127">
            <v>3920689</v>
          </cell>
          <cell r="AP127">
            <v>42651.38</v>
          </cell>
          <cell r="AQ127">
            <v>2334.52</v>
          </cell>
          <cell r="AR127">
            <v>21031.61</v>
          </cell>
          <cell r="AS127">
            <v>82313.39</v>
          </cell>
          <cell r="AT127">
            <v>59351.71</v>
          </cell>
          <cell r="AU127">
            <v>59630.75</v>
          </cell>
          <cell r="AV127">
            <v>13430.74</v>
          </cell>
          <cell r="AW127">
            <v>28167.35</v>
          </cell>
          <cell r="AX127">
            <v>1470</v>
          </cell>
          <cell r="AY127">
            <v>1618</v>
          </cell>
          <cell r="AZ127">
            <v>1452.75</v>
          </cell>
          <cell r="BA127">
            <v>-34142.75</v>
          </cell>
          <cell r="BB127">
            <v>279309.44999999995</v>
          </cell>
          <cell r="BC127">
            <v>909.5</v>
          </cell>
          <cell r="BD127">
            <v>0</v>
          </cell>
          <cell r="BE127">
            <v>14359.28</v>
          </cell>
          <cell r="BF127">
            <v>0</v>
          </cell>
          <cell r="BG127">
            <v>-7897.5</v>
          </cell>
          <cell r="BH127">
            <v>0</v>
          </cell>
          <cell r="BI127">
            <v>0</v>
          </cell>
          <cell r="BJ127">
            <v>0</v>
          </cell>
          <cell r="BK127">
            <v>0</v>
          </cell>
          <cell r="BL127">
            <v>0</v>
          </cell>
          <cell r="BM127">
            <v>0</v>
          </cell>
          <cell r="BN127">
            <v>0</v>
          </cell>
          <cell r="BO127">
            <v>7371.2800000000007</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O127">
            <v>0</v>
          </cell>
          <cell r="DB127">
            <v>0</v>
          </cell>
          <cell r="DO127">
            <v>0</v>
          </cell>
          <cell r="EB127">
            <v>0</v>
          </cell>
          <cell r="EO127">
            <v>0</v>
          </cell>
          <cell r="EP127">
            <v>4213697.5100000007</v>
          </cell>
          <cell r="EQ127">
            <v>-0.7199999988079071</v>
          </cell>
          <cell r="ER127">
            <v>0</v>
          </cell>
        </row>
        <row r="128">
          <cell r="C128" t="str">
            <v>EC.10385</v>
          </cell>
          <cell r="E128" t="str">
            <v>Playford 275kV Substation Replacement (Power Station)</v>
          </cell>
          <cell r="M128" t="str">
            <v>Cancelled</v>
          </cell>
          <cell r="N128">
            <v>0</v>
          </cell>
          <cell r="O128">
            <v>0</v>
          </cell>
          <cell r="P128">
            <v>0</v>
          </cell>
          <cell r="AB128">
            <v>0</v>
          </cell>
          <cell r="AO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row>
        <row r="129">
          <cell r="C129" t="str">
            <v>EC.10386</v>
          </cell>
          <cell r="E129" t="str">
            <v>Hummocks 132/33 kV Transformer Upgrade</v>
          </cell>
          <cell r="L129">
            <v>39903</v>
          </cell>
          <cell r="M129" t="str">
            <v>To Be Approved for NP</v>
          </cell>
          <cell r="N129">
            <v>0</v>
          </cell>
          <cell r="O129">
            <v>500000</v>
          </cell>
          <cell r="P129">
            <v>609</v>
          </cell>
          <cell r="Q129" t="str">
            <v>Next</v>
          </cell>
          <cell r="R129">
            <v>40512</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1247.7564464056036</v>
          </cell>
          <cell r="DB129">
            <v>0</v>
          </cell>
          <cell r="DC129">
            <v>11694.296189779936</v>
          </cell>
          <cell r="DD129">
            <v>23114.59445944037</v>
          </cell>
          <cell r="DE129">
            <v>21183.598373287932</v>
          </cell>
          <cell r="DF129">
            <v>5513.9029654313445</v>
          </cell>
          <cell r="DG129">
            <v>31918.047559256545</v>
          </cell>
          <cell r="DH129">
            <v>94562.56739517751</v>
          </cell>
          <cell r="DI129">
            <v>317348.7454774924</v>
          </cell>
          <cell r="DJ129">
            <v>436317.7792614341</v>
          </cell>
          <cell r="DK129">
            <v>612114.61185731913</v>
          </cell>
          <cell r="DL129">
            <v>614878.71204964304</v>
          </cell>
          <cell r="DM129">
            <v>188679.94253829506</v>
          </cell>
          <cell r="DN129">
            <v>178193.36727590775</v>
          </cell>
          <cell r="DO129">
            <v>500000</v>
          </cell>
          <cell r="DP129">
            <v>187462.45583342426</v>
          </cell>
          <cell r="DQ129">
            <v>101475.38765600217</v>
          </cell>
          <cell r="DR129">
            <v>87588.837107488085</v>
          </cell>
          <cell r="DS129">
            <v>66005.397554215175</v>
          </cell>
          <cell r="DT129">
            <v>20700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500000</v>
          </cell>
          <cell r="EQ129">
            <v>0</v>
          </cell>
          <cell r="ER129">
            <v>500000</v>
          </cell>
        </row>
        <row r="130">
          <cell r="C130" t="str">
            <v>EC.10387</v>
          </cell>
          <cell r="E130" t="str">
            <v>Mt Barker 132/66 kV Transformer Upgrade</v>
          </cell>
          <cell r="L130">
            <v>40268</v>
          </cell>
          <cell r="M130" t="str">
            <v>To Be Approved for NP</v>
          </cell>
          <cell r="N130">
            <v>0</v>
          </cell>
          <cell r="O130">
            <v>2500000</v>
          </cell>
          <cell r="P130">
            <v>609</v>
          </cell>
          <cell r="Q130" t="str">
            <v>Next</v>
          </cell>
          <cell r="R130">
            <v>40877</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1039.7970386713364</v>
          </cell>
          <cell r="DO130">
            <v>1039.7970386713364</v>
          </cell>
          <cell r="DP130">
            <v>9745.2468248166133</v>
          </cell>
          <cell r="DQ130">
            <v>19262.162049533643</v>
          </cell>
          <cell r="DR130">
            <v>17652.998644406613</v>
          </cell>
          <cell r="DS130">
            <v>4594.9191378594542</v>
          </cell>
          <cell r="DT130">
            <v>26598.372966047122</v>
          </cell>
          <cell r="DU130">
            <v>78802.139495981261</v>
          </cell>
          <cell r="DV130">
            <v>264457.28789791034</v>
          </cell>
          <cell r="DW130">
            <v>363598.1493845284</v>
          </cell>
          <cell r="DX130">
            <v>510095.50988109928</v>
          </cell>
          <cell r="DY130">
            <v>512398.92670803587</v>
          </cell>
          <cell r="DZ130">
            <v>157233.2854485792</v>
          </cell>
          <cell r="EA130">
            <v>148494.47272992312</v>
          </cell>
          <cell r="EB130">
            <v>2112933.4711687206</v>
          </cell>
          <cell r="EC130">
            <v>156218.71319452021</v>
          </cell>
          <cell r="ED130">
            <v>84562.823046668476</v>
          </cell>
          <cell r="EE130">
            <v>72990.697589573407</v>
          </cell>
          <cell r="EF130">
            <v>55004.497961845977</v>
          </cell>
          <cell r="EG130">
            <v>17250</v>
          </cell>
          <cell r="EH130">
            <v>0</v>
          </cell>
          <cell r="EI130">
            <v>0</v>
          </cell>
          <cell r="EJ130">
            <v>0</v>
          </cell>
          <cell r="EK130">
            <v>0</v>
          </cell>
          <cell r="EL130">
            <v>0</v>
          </cell>
          <cell r="EM130">
            <v>0</v>
          </cell>
          <cell r="EN130">
            <v>0</v>
          </cell>
          <cell r="EO130">
            <v>386026.73179260804</v>
          </cell>
          <cell r="EP130">
            <v>2500000</v>
          </cell>
          <cell r="EQ130">
            <v>0</v>
          </cell>
          <cell r="ER130">
            <v>2113973.2682073922</v>
          </cell>
        </row>
        <row r="131">
          <cell r="C131" t="str">
            <v>EC.10388</v>
          </cell>
          <cell r="E131" t="str">
            <v>Keith 132/33 kV Transformer Upgrade</v>
          </cell>
          <cell r="L131">
            <v>39903</v>
          </cell>
          <cell r="M131" t="str">
            <v>To Be Approved for NP</v>
          </cell>
          <cell r="N131">
            <v>0</v>
          </cell>
          <cell r="O131">
            <v>2500000</v>
          </cell>
          <cell r="P131">
            <v>609</v>
          </cell>
          <cell r="Q131" t="str">
            <v>Next</v>
          </cell>
          <cell r="R131">
            <v>40512</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1039.7970386713364</v>
          </cell>
          <cell r="DB131">
            <v>1039.7970386713364</v>
          </cell>
          <cell r="DC131">
            <v>9745.2468248166133</v>
          </cell>
          <cell r="DD131">
            <v>19262.162049533643</v>
          </cell>
          <cell r="DE131">
            <v>17652.998644406613</v>
          </cell>
          <cell r="DF131">
            <v>4594.9191378594542</v>
          </cell>
          <cell r="DG131">
            <v>26598.372966047122</v>
          </cell>
          <cell r="DH131">
            <v>78802.139495981261</v>
          </cell>
          <cell r="DI131">
            <v>264457.28789791034</v>
          </cell>
          <cell r="DJ131">
            <v>363598.1493845284</v>
          </cell>
          <cell r="DK131">
            <v>510095.50988109928</v>
          </cell>
          <cell r="DL131">
            <v>512398.92670803587</v>
          </cell>
          <cell r="DM131">
            <v>157233.2854485792</v>
          </cell>
          <cell r="DN131">
            <v>148494.47272992312</v>
          </cell>
          <cell r="DO131">
            <v>2112933.4711687206</v>
          </cell>
          <cell r="DP131">
            <v>156218.71319452021</v>
          </cell>
          <cell r="DQ131">
            <v>84562.823046668476</v>
          </cell>
          <cell r="DR131">
            <v>72990.697589573407</v>
          </cell>
          <cell r="DS131">
            <v>55004.497961845977</v>
          </cell>
          <cell r="DT131">
            <v>17250</v>
          </cell>
          <cell r="DU131">
            <v>0</v>
          </cell>
          <cell r="DV131">
            <v>0</v>
          </cell>
          <cell r="DW131">
            <v>0</v>
          </cell>
          <cell r="DX131">
            <v>0</v>
          </cell>
          <cell r="DY131">
            <v>0</v>
          </cell>
          <cell r="DZ131">
            <v>0</v>
          </cell>
          <cell r="EA131">
            <v>0</v>
          </cell>
          <cell r="EB131">
            <v>386026.73179260804</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2500000</v>
          </cell>
          <cell r="EQ131">
            <v>0</v>
          </cell>
          <cell r="ER131">
            <v>2500000</v>
          </cell>
        </row>
        <row r="132">
          <cell r="C132" t="str">
            <v>EC.10389</v>
          </cell>
          <cell r="E132" t="str">
            <v>Cherry Gdns Sub Aged Asset Replacement</v>
          </cell>
          <cell r="L132">
            <v>38717</v>
          </cell>
          <cell r="M132" t="str">
            <v>Approved</v>
          </cell>
          <cell r="N132">
            <v>30558000</v>
          </cell>
          <cell r="O132">
            <v>28173123.010000002</v>
          </cell>
          <cell r="P132" t="e">
            <v>#NAME?</v>
          </cell>
          <cell r="Q132" t="str">
            <v>This</v>
          </cell>
          <cell r="R132" t="e">
            <v>#NAME?</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169589.89</v>
          </cell>
          <cell r="BF132">
            <v>30407.5</v>
          </cell>
          <cell r="BG132">
            <v>6036.75</v>
          </cell>
          <cell r="BH132">
            <v>139016.58999999997</v>
          </cell>
          <cell r="BI132">
            <v>36515.86</v>
          </cell>
          <cell r="BJ132">
            <v>229806.09000000003</v>
          </cell>
          <cell r="BK132">
            <v>1359711</v>
          </cell>
          <cell r="BL132">
            <v>1359711</v>
          </cell>
          <cell r="BM132">
            <v>1359711</v>
          </cell>
          <cell r="BN132">
            <v>1359711</v>
          </cell>
          <cell r="BO132">
            <v>7343201</v>
          </cell>
          <cell r="BP132">
            <v>0</v>
          </cell>
          <cell r="BQ132">
            <v>0</v>
          </cell>
          <cell r="BR132">
            <v>0</v>
          </cell>
          <cell r="BS132">
            <v>0</v>
          </cell>
          <cell r="BT132">
            <v>0</v>
          </cell>
          <cell r="BU132">
            <v>0</v>
          </cell>
          <cell r="BV132">
            <v>0</v>
          </cell>
          <cell r="BW132">
            <v>0</v>
          </cell>
          <cell r="CB132">
            <v>20780874</v>
          </cell>
          <cell r="CO132">
            <v>281925</v>
          </cell>
          <cell r="CP132">
            <v>1309</v>
          </cell>
          <cell r="CQ132">
            <v>1309</v>
          </cell>
          <cell r="CR132">
            <v>1266</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28406000</v>
          </cell>
          <cell r="EQ132">
            <v>232876.98999999836</v>
          </cell>
          <cell r="ER132">
            <v>21062799</v>
          </cell>
        </row>
        <row r="133">
          <cell r="C133" t="str">
            <v>EC.10390</v>
          </cell>
          <cell r="D133" t="str">
            <v>Unreg</v>
          </cell>
          <cell r="E133" t="str">
            <v>Cathedral Rocks Wind Farm Connection</v>
          </cell>
          <cell r="F133">
            <v>37986</v>
          </cell>
          <cell r="G133" t="str">
            <v>Approved</v>
          </cell>
          <cell r="H133">
            <v>10154297</v>
          </cell>
          <cell r="I133">
            <v>9843019.2100000009</v>
          </cell>
          <cell r="J133" t="e">
            <v>#NAME?</v>
          </cell>
          <cell r="K133" t="e">
            <v>#NAME?</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147922</v>
          </cell>
          <cell r="AJ133">
            <v>66623</v>
          </cell>
          <cell r="AK133">
            <v>44738</v>
          </cell>
          <cell r="AL133">
            <v>38980</v>
          </cell>
          <cell r="AM133">
            <v>9800</v>
          </cell>
          <cell r="AN133">
            <v>273627</v>
          </cell>
          <cell r="AO133">
            <v>581690</v>
          </cell>
          <cell r="AP133">
            <v>64392.05</v>
          </cell>
          <cell r="AQ133">
            <v>429500.6</v>
          </cell>
          <cell r="AR133">
            <v>2958370.1</v>
          </cell>
          <cell r="AS133">
            <v>791618.6</v>
          </cell>
          <cell r="AT133">
            <v>584008.6</v>
          </cell>
          <cell r="AU133">
            <v>1784683.13</v>
          </cell>
          <cell r="AV133">
            <v>432474.14</v>
          </cell>
          <cell r="AW133">
            <v>436844.53</v>
          </cell>
          <cell r="AX133">
            <v>1288394.08</v>
          </cell>
          <cell r="AY133">
            <v>249996.47</v>
          </cell>
          <cell r="AZ133">
            <v>86607.8</v>
          </cell>
          <cell r="BA133">
            <v>-190428.54</v>
          </cell>
          <cell r="BB133">
            <v>8916461.5600000005</v>
          </cell>
          <cell r="BC133">
            <v>185774.65</v>
          </cell>
          <cell r="BD133">
            <v>58179.11</v>
          </cell>
          <cell r="BE133">
            <v>35321.379999999997</v>
          </cell>
          <cell r="BF133">
            <v>5365.69</v>
          </cell>
          <cell r="BG133">
            <v>44839.3</v>
          </cell>
          <cell r="BH133">
            <v>10635.12</v>
          </cell>
          <cell r="BI133">
            <v>-24029.21</v>
          </cell>
          <cell r="BJ133">
            <v>26049.4</v>
          </cell>
          <cell r="BK133">
            <v>2732.6000000007916</v>
          </cell>
          <cell r="BL133">
            <v>0</v>
          </cell>
          <cell r="BM133">
            <v>0</v>
          </cell>
          <cell r="BN133">
            <v>0</v>
          </cell>
          <cell r="BO133">
            <v>344868.04000000079</v>
          </cell>
          <cell r="CB133">
            <v>0</v>
          </cell>
          <cell r="CO133">
            <v>0</v>
          </cell>
          <cell r="DB133">
            <v>0</v>
          </cell>
          <cell r="DO133">
            <v>0</v>
          </cell>
          <cell r="EB133">
            <v>0</v>
          </cell>
          <cell r="EO133">
            <v>0</v>
          </cell>
          <cell r="EP133">
            <v>9843019.6000000015</v>
          </cell>
          <cell r="EQ133">
            <v>0.39000000059604645</v>
          </cell>
          <cell r="ER133">
            <v>0</v>
          </cell>
        </row>
        <row r="134">
          <cell r="C134" t="str">
            <v>EC.10391</v>
          </cell>
          <cell r="E134" t="str">
            <v>Metering modicications at Hummocks Substation</v>
          </cell>
          <cell r="L134">
            <v>37802</v>
          </cell>
          <cell r="M134" t="str">
            <v>Cancelled</v>
          </cell>
          <cell r="N134">
            <v>0</v>
          </cell>
          <cell r="O134">
            <v>0</v>
          </cell>
          <cell r="P134">
            <v>366</v>
          </cell>
          <cell r="Q134" t="str">
            <v>This</v>
          </cell>
          <cell r="R134">
            <v>38168</v>
          </cell>
          <cell r="S134">
            <v>37802</v>
          </cell>
          <cell r="T134">
            <v>80000</v>
          </cell>
          <cell r="U134">
            <v>37802</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CB134">
            <v>0</v>
          </cell>
          <cell r="CO134">
            <v>0</v>
          </cell>
          <cell r="DB134">
            <v>0</v>
          </cell>
          <cell r="DO134">
            <v>0</v>
          </cell>
          <cell r="EB134">
            <v>0</v>
          </cell>
          <cell r="EO134">
            <v>0</v>
          </cell>
          <cell r="EP134">
            <v>0</v>
          </cell>
          <cell r="EQ134">
            <v>0</v>
          </cell>
          <cell r="ER134">
            <v>0</v>
          </cell>
        </row>
        <row r="135">
          <cell r="C135" t="str">
            <v>EC.10392</v>
          </cell>
          <cell r="D135" t="str">
            <v>Capex Refurb - Line Rat</v>
          </cell>
          <cell r="E135" t="str">
            <v>[CLSD]Davenport-Para (West) 275kV Line U</v>
          </cell>
          <cell r="L135">
            <v>37652</v>
          </cell>
          <cell r="M135" t="str">
            <v>Completed</v>
          </cell>
          <cell r="N135">
            <v>3802567</v>
          </cell>
          <cell r="O135">
            <v>2852882.8</v>
          </cell>
          <cell r="P135" t="e">
            <v>#NAME?</v>
          </cell>
          <cell r="Q135" t="str">
            <v>This</v>
          </cell>
          <cell r="R135" t="e">
            <v>#NAME?</v>
          </cell>
          <cell r="S135">
            <v>37864</v>
          </cell>
          <cell r="T135">
            <v>3841000</v>
          </cell>
          <cell r="U135">
            <v>38352</v>
          </cell>
          <cell r="V135">
            <v>0</v>
          </cell>
          <cell r="W135">
            <v>14830</v>
          </cell>
          <cell r="X135">
            <v>1768</v>
          </cell>
          <cell r="Y135">
            <v>2792</v>
          </cell>
          <cell r="Z135">
            <v>12140</v>
          </cell>
          <cell r="AA135">
            <v>217459</v>
          </cell>
          <cell r="AB135">
            <v>248989</v>
          </cell>
          <cell r="AC135">
            <v>-42089</v>
          </cell>
          <cell r="AD135">
            <v>76251</v>
          </cell>
          <cell r="AE135">
            <v>-8430</v>
          </cell>
          <cell r="AF135">
            <v>489212</v>
          </cell>
          <cell r="AG135">
            <v>583714</v>
          </cell>
          <cell r="AH135">
            <v>12804</v>
          </cell>
          <cell r="AI135">
            <v>556693</v>
          </cell>
          <cell r="AJ135">
            <v>190565</v>
          </cell>
          <cell r="AK135">
            <v>403358</v>
          </cell>
          <cell r="AL135">
            <v>116827</v>
          </cell>
          <cell r="AM135">
            <v>160177</v>
          </cell>
          <cell r="AN135">
            <v>57700</v>
          </cell>
          <cell r="AO135">
            <v>2596782</v>
          </cell>
          <cell r="AP135">
            <v>14425.39</v>
          </cell>
          <cell r="AQ135">
            <v>1036</v>
          </cell>
          <cell r="AR135">
            <v>2085</v>
          </cell>
          <cell r="AS135">
            <v>888</v>
          </cell>
          <cell r="AT135">
            <v>481</v>
          </cell>
          <cell r="AU135">
            <v>0</v>
          </cell>
          <cell r="AV135">
            <v>0</v>
          </cell>
          <cell r="AW135">
            <v>-11000</v>
          </cell>
          <cell r="AX135">
            <v>-803.59</v>
          </cell>
          <cell r="AY135">
            <v>0</v>
          </cell>
          <cell r="AZ135">
            <v>0</v>
          </cell>
          <cell r="BA135">
            <v>0</v>
          </cell>
          <cell r="BB135">
            <v>7111.7999999999993</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CB135">
            <v>0</v>
          </cell>
          <cell r="CO135">
            <v>0</v>
          </cell>
          <cell r="DB135">
            <v>0</v>
          </cell>
          <cell r="DO135">
            <v>0</v>
          </cell>
          <cell r="EB135">
            <v>0</v>
          </cell>
          <cell r="EO135">
            <v>0</v>
          </cell>
          <cell r="EP135">
            <v>2852882.8</v>
          </cell>
          <cell r="EQ135">
            <v>0</v>
          </cell>
          <cell r="ER135">
            <v>0</v>
          </cell>
        </row>
        <row r="136">
          <cell r="C136" t="str">
            <v>EC.10393</v>
          </cell>
          <cell r="D136" t="str">
            <v>Capex Refurb - Line Rat</v>
          </cell>
          <cell r="E136" t="str">
            <v>Waterloo-Para 132kV Line Uprating</v>
          </cell>
          <cell r="L136">
            <v>37652</v>
          </cell>
          <cell r="M136" t="str">
            <v>Completed</v>
          </cell>
          <cell r="N136">
            <v>4939235</v>
          </cell>
          <cell r="O136">
            <v>4620834.78</v>
          </cell>
          <cell r="P136" t="e">
            <v>#NAME?</v>
          </cell>
          <cell r="Q136" t="str">
            <v>This</v>
          </cell>
          <cell r="R136" t="e">
            <v>#NAME?</v>
          </cell>
          <cell r="S136">
            <v>37621</v>
          </cell>
          <cell r="T136">
            <v>4940000</v>
          </cell>
          <cell r="U136">
            <v>38321</v>
          </cell>
          <cell r="V136">
            <v>3859</v>
          </cell>
          <cell r="W136">
            <v>13679</v>
          </cell>
          <cell r="X136">
            <v>20356</v>
          </cell>
          <cell r="Y136">
            <v>15748</v>
          </cell>
          <cell r="Z136">
            <v>44677</v>
          </cell>
          <cell r="AA136">
            <v>168680</v>
          </cell>
          <cell r="AB136">
            <v>266999</v>
          </cell>
          <cell r="AC136">
            <v>44749</v>
          </cell>
          <cell r="AD136">
            <v>42571</v>
          </cell>
          <cell r="AE136">
            <v>27530</v>
          </cell>
          <cell r="AF136">
            <v>18057</v>
          </cell>
          <cell r="AG136">
            <v>3459</v>
          </cell>
          <cell r="AH136">
            <v>3421</v>
          </cell>
          <cell r="AI136">
            <v>1575</v>
          </cell>
          <cell r="AJ136">
            <v>4709</v>
          </cell>
          <cell r="AK136">
            <v>324127</v>
          </cell>
          <cell r="AL136">
            <v>1132210</v>
          </cell>
          <cell r="AM136">
            <v>1169334</v>
          </cell>
          <cell r="AN136">
            <v>1145103</v>
          </cell>
          <cell r="AO136">
            <v>3916845</v>
          </cell>
          <cell r="AP136">
            <v>1165.3800000000001</v>
          </cell>
          <cell r="AQ136">
            <v>352176.39</v>
          </cell>
          <cell r="AR136">
            <v>61100.75</v>
          </cell>
          <cell r="AS136">
            <v>0</v>
          </cell>
          <cell r="AT136">
            <v>8250.99</v>
          </cell>
          <cell r="AU136">
            <v>1779.72</v>
          </cell>
          <cell r="AV136">
            <v>451.9</v>
          </cell>
          <cell r="AW136">
            <v>0</v>
          </cell>
          <cell r="AX136">
            <v>0</v>
          </cell>
          <cell r="AY136">
            <v>0</v>
          </cell>
          <cell r="AZ136">
            <v>58.5</v>
          </cell>
          <cell r="BA136">
            <v>3092.25</v>
          </cell>
          <cell r="BB136">
            <v>428075.88</v>
          </cell>
          <cell r="BC136">
            <v>8464.4500000000007</v>
          </cell>
          <cell r="BD136">
            <v>450.45</v>
          </cell>
          <cell r="BE136">
            <v>0</v>
          </cell>
          <cell r="BF136">
            <v>0</v>
          </cell>
          <cell r="BG136">
            <v>0</v>
          </cell>
          <cell r="BH136">
            <v>0</v>
          </cell>
          <cell r="BI136">
            <v>0</v>
          </cell>
          <cell r="BJ136">
            <v>0</v>
          </cell>
          <cell r="BK136">
            <v>0</v>
          </cell>
          <cell r="BL136">
            <v>0</v>
          </cell>
          <cell r="BM136">
            <v>0</v>
          </cell>
          <cell r="BN136">
            <v>0</v>
          </cell>
          <cell r="BO136">
            <v>8914.9000000000015</v>
          </cell>
          <cell r="CB136">
            <v>0</v>
          </cell>
          <cell r="CO136">
            <v>0</v>
          </cell>
          <cell r="DB136">
            <v>0</v>
          </cell>
          <cell r="DO136">
            <v>0</v>
          </cell>
          <cell r="EB136">
            <v>0</v>
          </cell>
          <cell r="EO136">
            <v>0</v>
          </cell>
          <cell r="EP136">
            <v>4620834.78</v>
          </cell>
          <cell r="EQ136">
            <v>0</v>
          </cell>
          <cell r="ER136">
            <v>0</v>
          </cell>
        </row>
        <row r="137">
          <cell r="C137" t="str">
            <v>EC.10394</v>
          </cell>
          <cell r="E137" t="str">
            <v>Davenport 275kV Voltage Control</v>
          </cell>
          <cell r="L137">
            <v>38717</v>
          </cell>
          <cell r="M137" t="str">
            <v>To be Approved</v>
          </cell>
          <cell r="N137">
            <v>20000</v>
          </cell>
          <cell r="O137">
            <v>8528945.4499999993</v>
          </cell>
          <cell r="P137" t="e">
            <v>#NAME?</v>
          </cell>
          <cell r="Q137" t="str">
            <v>Next</v>
          </cell>
          <cell r="R137" t="e">
            <v>#NAME?</v>
          </cell>
          <cell r="S137">
            <v>38230</v>
          </cell>
          <cell r="T137">
            <v>5030000</v>
          </cell>
          <cell r="U137">
            <v>38533</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131459.35</v>
          </cell>
          <cell r="BE137">
            <v>547.79999999999995</v>
          </cell>
          <cell r="BF137">
            <v>2010.5</v>
          </cell>
          <cell r="BG137">
            <v>-134017.65</v>
          </cell>
          <cell r="BH137">
            <v>4397.18</v>
          </cell>
          <cell r="BI137">
            <v>2220.9</v>
          </cell>
          <cell r="BJ137">
            <v>4082.5599999999995</v>
          </cell>
          <cell r="BK137">
            <v>38615</v>
          </cell>
          <cell r="BL137">
            <v>38615</v>
          </cell>
          <cell r="BM137">
            <v>38615</v>
          </cell>
          <cell r="BN137">
            <v>38615</v>
          </cell>
          <cell r="BO137">
            <v>165160.64000000001</v>
          </cell>
          <cell r="BP137">
            <v>3677</v>
          </cell>
          <cell r="BQ137">
            <v>3677</v>
          </cell>
          <cell r="BR137">
            <v>9311</v>
          </cell>
          <cell r="BS137">
            <v>9622</v>
          </cell>
          <cell r="BT137">
            <v>9311</v>
          </cell>
          <cell r="BU137">
            <v>9621</v>
          </cell>
          <cell r="BV137">
            <v>9621</v>
          </cell>
          <cell r="BW137">
            <v>8690</v>
          </cell>
          <cell r="BX137">
            <v>9621</v>
          </cell>
          <cell r="BY137">
            <v>9311</v>
          </cell>
          <cell r="BZ137">
            <v>9621</v>
          </cell>
          <cell r="CA137">
            <v>9311</v>
          </cell>
          <cell r="CB137">
            <v>101394</v>
          </cell>
          <cell r="CC137">
            <v>9125</v>
          </cell>
          <cell r="CD137">
            <v>700712</v>
          </cell>
          <cell r="CE137">
            <v>678108</v>
          </cell>
          <cell r="CF137">
            <v>700712</v>
          </cell>
          <cell r="CG137">
            <v>678108</v>
          </cell>
          <cell r="CH137">
            <v>700712</v>
          </cell>
          <cell r="CI137">
            <v>700714</v>
          </cell>
          <cell r="CJ137">
            <v>655505</v>
          </cell>
          <cell r="CK137">
            <v>700697</v>
          </cell>
          <cell r="CL137">
            <v>678017</v>
          </cell>
          <cell r="CM137">
            <v>700617</v>
          </cell>
          <cell r="CN137">
            <v>678017</v>
          </cell>
          <cell r="CO137">
            <v>100000</v>
          </cell>
          <cell r="CP137">
            <v>601835</v>
          </cell>
          <cell r="CQ137">
            <v>43651</v>
          </cell>
          <cell r="CR137">
            <v>3753</v>
          </cell>
          <cell r="CS137">
            <v>3878</v>
          </cell>
          <cell r="CT137">
            <v>3753</v>
          </cell>
          <cell r="CU137">
            <v>3878</v>
          </cell>
          <cell r="CV137">
            <v>3878</v>
          </cell>
          <cell r="CW137">
            <v>3503</v>
          </cell>
          <cell r="CX137">
            <v>3878</v>
          </cell>
          <cell r="CY137">
            <v>3753</v>
          </cell>
          <cell r="CZ137">
            <v>3878</v>
          </cell>
          <cell r="DA137">
            <v>1709</v>
          </cell>
          <cell r="DB137">
            <v>7481043.3600000003</v>
          </cell>
          <cell r="DC137">
            <v>0</v>
          </cell>
          <cell r="DD137">
            <v>0</v>
          </cell>
          <cell r="DE137">
            <v>0</v>
          </cell>
          <cell r="DF137">
            <v>0</v>
          </cell>
          <cell r="DG137">
            <v>0</v>
          </cell>
          <cell r="DH137">
            <v>0</v>
          </cell>
          <cell r="DI137">
            <v>0</v>
          </cell>
          <cell r="DJ137">
            <v>0</v>
          </cell>
          <cell r="DK137">
            <v>0</v>
          </cell>
          <cell r="DL137">
            <v>0</v>
          </cell>
          <cell r="DM137">
            <v>0</v>
          </cell>
          <cell r="DN137">
            <v>0</v>
          </cell>
          <cell r="DO137">
            <v>681347</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8528945</v>
          </cell>
          <cell r="EQ137">
            <v>-0.44999999925494194</v>
          </cell>
          <cell r="ER137">
            <v>8363784.3600000003</v>
          </cell>
        </row>
        <row r="138">
          <cell r="C138" t="str">
            <v>EC.10395</v>
          </cell>
          <cell r="E138" t="str">
            <v>Snuggery Industrial Upgrade</v>
          </cell>
          <cell r="L138">
            <v>37711</v>
          </cell>
          <cell r="M138" t="str">
            <v>Completed</v>
          </cell>
          <cell r="N138">
            <v>4701544</v>
          </cell>
          <cell r="O138">
            <v>6209616.8799999999</v>
          </cell>
          <cell r="P138" t="e">
            <v>#NAME?</v>
          </cell>
          <cell r="Q138" t="str">
            <v>This</v>
          </cell>
          <cell r="R138" t="e">
            <v>#NAME?</v>
          </cell>
          <cell r="S138">
            <v>37772</v>
          </cell>
          <cell r="T138">
            <v>6900000</v>
          </cell>
          <cell r="U138">
            <v>38077</v>
          </cell>
          <cell r="V138">
            <v>0</v>
          </cell>
          <cell r="W138">
            <v>0</v>
          </cell>
          <cell r="X138">
            <v>0</v>
          </cell>
          <cell r="Y138">
            <v>0</v>
          </cell>
          <cell r="Z138">
            <v>5329</v>
          </cell>
          <cell r="AA138">
            <v>118689</v>
          </cell>
          <cell r="AB138">
            <v>124018</v>
          </cell>
          <cell r="AC138">
            <v>43160</v>
          </cell>
          <cell r="AD138">
            <v>273716</v>
          </cell>
          <cell r="AE138">
            <v>644848</v>
          </cell>
          <cell r="AF138">
            <v>897826</v>
          </cell>
          <cell r="AG138">
            <v>1859564</v>
          </cell>
          <cell r="AH138">
            <v>11810</v>
          </cell>
          <cell r="AI138">
            <v>601905</v>
          </cell>
          <cell r="AJ138">
            <v>552170</v>
          </cell>
          <cell r="AK138">
            <v>546902</v>
          </cell>
          <cell r="AL138">
            <v>73157</v>
          </cell>
          <cell r="AM138">
            <v>77761</v>
          </cell>
          <cell r="AN138">
            <v>168478</v>
          </cell>
          <cell r="AO138">
            <v>5751297</v>
          </cell>
          <cell r="AP138">
            <v>84816.01</v>
          </cell>
          <cell r="AQ138">
            <v>10169</v>
          </cell>
          <cell r="AR138">
            <v>32422.400000000001</v>
          </cell>
          <cell r="AS138">
            <v>192849</v>
          </cell>
          <cell r="AT138">
            <v>13111.75</v>
          </cell>
          <cell r="AU138">
            <v>-1613.87</v>
          </cell>
          <cell r="AV138">
            <v>1900.36</v>
          </cell>
          <cell r="AW138">
            <v>1000</v>
          </cell>
          <cell r="AX138">
            <v>572</v>
          </cell>
          <cell r="AY138">
            <v>1560</v>
          </cell>
          <cell r="AZ138">
            <v>3523</v>
          </cell>
          <cell r="BA138">
            <v>2840</v>
          </cell>
          <cell r="BB138">
            <v>343149.65</v>
          </cell>
          <cell r="BC138">
            <v>2806</v>
          </cell>
          <cell r="BD138">
            <v>546</v>
          </cell>
          <cell r="BE138">
            <v>0</v>
          </cell>
          <cell r="BF138">
            <v>-3708.7</v>
          </cell>
          <cell r="BG138">
            <v>-8490.58</v>
          </cell>
          <cell r="BH138">
            <v>0</v>
          </cell>
          <cell r="BI138">
            <v>0</v>
          </cell>
          <cell r="BJ138">
            <v>0</v>
          </cell>
          <cell r="BK138">
            <v>0</v>
          </cell>
          <cell r="BL138">
            <v>0</v>
          </cell>
          <cell r="BM138">
            <v>0</v>
          </cell>
          <cell r="BN138">
            <v>0</v>
          </cell>
          <cell r="BO138">
            <v>-8847.2799999999988</v>
          </cell>
          <cell r="CB138">
            <v>0</v>
          </cell>
          <cell r="CO138">
            <v>0</v>
          </cell>
          <cell r="DB138">
            <v>0</v>
          </cell>
          <cell r="DO138">
            <v>0</v>
          </cell>
          <cell r="EB138">
            <v>0</v>
          </cell>
          <cell r="EO138">
            <v>0</v>
          </cell>
          <cell r="EP138">
            <v>6209617.3700000001</v>
          </cell>
          <cell r="EQ138">
            <v>0.49000000022351742</v>
          </cell>
          <cell r="ER138">
            <v>0</v>
          </cell>
        </row>
        <row r="139">
          <cell r="C139" t="str">
            <v>EC.10395.Z</v>
          </cell>
          <cell r="D139" t="str">
            <v>Capex Refurb - Line Rat</v>
          </cell>
          <cell r="E139" t="str">
            <v>Snuggery Industrial Upgrade (CAPEX REFURB)</v>
          </cell>
          <cell r="L139">
            <v>37711</v>
          </cell>
          <cell r="M139" t="str">
            <v>Completed</v>
          </cell>
          <cell r="N139">
            <v>2153969</v>
          </cell>
          <cell r="O139">
            <v>0</v>
          </cell>
          <cell r="P139">
            <v>335</v>
          </cell>
          <cell r="Q139" t="str">
            <v>This</v>
          </cell>
          <cell r="R139">
            <v>38046</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row>
        <row r="140">
          <cell r="C140" t="str">
            <v>EC.10396</v>
          </cell>
          <cell r="D140" t="str">
            <v>Capex Refurb - Line Rat</v>
          </cell>
          <cell r="E140" t="str">
            <v>Para-Mobilong Line Uprating</v>
          </cell>
          <cell r="L140">
            <v>37894</v>
          </cell>
          <cell r="M140" t="str">
            <v>Approved</v>
          </cell>
          <cell r="N140">
            <v>15692500</v>
          </cell>
          <cell r="O140">
            <v>14298910.779999999</v>
          </cell>
          <cell r="P140" t="e">
            <v>#NAME?</v>
          </cell>
          <cell r="Q140" t="str">
            <v>This</v>
          </cell>
          <cell r="R140" t="e">
            <v>#NAME?</v>
          </cell>
          <cell r="S140">
            <v>37894</v>
          </cell>
          <cell r="T140">
            <v>5220000</v>
          </cell>
          <cell r="U140">
            <v>38717</v>
          </cell>
          <cell r="V140">
            <v>0</v>
          </cell>
          <cell r="W140">
            <v>0</v>
          </cell>
          <cell r="X140">
            <v>0</v>
          </cell>
          <cell r="Y140">
            <v>0</v>
          </cell>
          <cell r="Z140">
            <v>0</v>
          </cell>
          <cell r="AA140">
            <v>0</v>
          </cell>
          <cell r="AB140">
            <v>0</v>
          </cell>
          <cell r="AC140">
            <v>0</v>
          </cell>
          <cell r="AD140">
            <v>0</v>
          </cell>
          <cell r="AE140">
            <v>0</v>
          </cell>
          <cell r="AF140">
            <v>0</v>
          </cell>
          <cell r="AG140">
            <v>74792</v>
          </cell>
          <cell r="AH140">
            <v>16862</v>
          </cell>
          <cell r="AI140">
            <v>12246</v>
          </cell>
          <cell r="AJ140">
            <v>27623</v>
          </cell>
          <cell r="AK140">
            <v>38909</v>
          </cell>
          <cell r="AL140">
            <v>17951</v>
          </cell>
          <cell r="AM140">
            <v>14139</v>
          </cell>
          <cell r="AN140">
            <v>758024</v>
          </cell>
          <cell r="AO140">
            <v>960546</v>
          </cell>
          <cell r="AP140">
            <v>28791.4</v>
          </cell>
          <cell r="AQ140">
            <v>427699.04</v>
          </cell>
          <cell r="AR140">
            <v>207027.26</v>
          </cell>
          <cell r="AS140">
            <v>308415.61</v>
          </cell>
          <cell r="AT140">
            <v>969863.81</v>
          </cell>
          <cell r="AU140">
            <v>366422.56</v>
          </cell>
          <cell r="AV140">
            <v>383444.63</v>
          </cell>
          <cell r="AW140">
            <v>504508.97</v>
          </cell>
          <cell r="AX140">
            <v>100553.92</v>
          </cell>
          <cell r="AY140">
            <v>940025.44</v>
          </cell>
          <cell r="AZ140">
            <v>15612.69</v>
          </cell>
          <cell r="BA140">
            <v>-2628.79</v>
          </cell>
          <cell r="BB140">
            <v>4249736.540000001</v>
          </cell>
          <cell r="BC140">
            <v>13111.37</v>
          </cell>
          <cell r="BD140">
            <v>323268.14</v>
          </cell>
          <cell r="BE140">
            <v>1276529.69</v>
          </cell>
          <cell r="BF140">
            <v>1333613.44</v>
          </cell>
          <cell r="BG140">
            <v>1146159.94</v>
          </cell>
          <cell r="BH140">
            <v>1066859.8999999999</v>
          </cell>
          <cell r="BI140">
            <v>583989.02</v>
          </cell>
          <cell r="BJ140">
            <v>762894.38</v>
          </cell>
          <cell r="BK140">
            <v>623002.07539600716</v>
          </cell>
          <cell r="BL140">
            <v>765563.42534554529</v>
          </cell>
          <cell r="BM140">
            <v>567798.4858412951</v>
          </cell>
          <cell r="BN140">
            <v>398617.13341715251</v>
          </cell>
          <cell r="BO140">
            <v>9089024</v>
          </cell>
          <cell r="BP140">
            <v>0</v>
          </cell>
          <cell r="BQ140">
            <v>0</v>
          </cell>
          <cell r="BR140">
            <v>0</v>
          </cell>
          <cell r="BS140">
            <v>0</v>
          </cell>
          <cell r="BT140">
            <v>0</v>
          </cell>
          <cell r="BU140">
            <v>0</v>
          </cell>
          <cell r="BV140">
            <v>0</v>
          </cell>
          <cell r="BW140">
            <v>0</v>
          </cell>
          <cell r="CB140">
            <v>54612</v>
          </cell>
          <cell r="CO140">
            <v>0</v>
          </cell>
          <cell r="DB140">
            <v>0</v>
          </cell>
          <cell r="DO140">
            <v>0</v>
          </cell>
          <cell r="EB140">
            <v>0</v>
          </cell>
          <cell r="EO140">
            <v>0</v>
          </cell>
          <cell r="EP140">
            <v>14353918.540000001</v>
          </cell>
          <cell r="EQ140">
            <v>55007.760000001639</v>
          </cell>
          <cell r="ER140">
            <v>54612</v>
          </cell>
        </row>
        <row r="141">
          <cell r="C141" t="str">
            <v>EC.10397</v>
          </cell>
          <cell r="E141" t="str">
            <v>Cultana - new single 275kV Circuit (to operate at 132kV) to Tungketta via Wudinna. (New7)</v>
          </cell>
          <cell r="M141" t="str">
            <v>Suspended</v>
          </cell>
          <cell r="N141">
            <v>0</v>
          </cell>
          <cell r="O141">
            <v>0</v>
          </cell>
          <cell r="P141">
            <v>0</v>
          </cell>
          <cell r="AB141">
            <v>0</v>
          </cell>
          <cell r="AO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row>
        <row r="142">
          <cell r="C142" t="str">
            <v>EC.10398</v>
          </cell>
          <cell r="E142" t="str">
            <v>Tungketta - new single 275kV Circuit to Pt Lincoln (to operate at 132kV). (new8)</v>
          </cell>
          <cell r="M142" t="str">
            <v>Suspended</v>
          </cell>
          <cell r="N142">
            <v>0</v>
          </cell>
          <cell r="O142">
            <v>0</v>
          </cell>
          <cell r="P142">
            <v>0</v>
          </cell>
          <cell r="AB142">
            <v>0</v>
          </cell>
          <cell r="AO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row>
        <row r="143">
          <cell r="C143" t="str">
            <v>EC.10399</v>
          </cell>
          <cell r="E143" t="str">
            <v>Cultana - Upgrade all new lines to Pt Lincoln at 275kV (new9)</v>
          </cell>
          <cell r="M143" t="str">
            <v>Suspended</v>
          </cell>
          <cell r="N143">
            <v>0</v>
          </cell>
          <cell r="O143">
            <v>0</v>
          </cell>
          <cell r="P143">
            <v>0</v>
          </cell>
          <cell r="AB143">
            <v>0</v>
          </cell>
          <cell r="AO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row>
        <row r="144">
          <cell r="C144" t="str">
            <v>EC.10400</v>
          </cell>
          <cell r="E144" t="str">
            <v>Cultana - new single 275kV Circuit to Yadnarie &amp; disconnect the existing 132kV line from Middleback to Yadnarie. (new10)</v>
          </cell>
          <cell r="M144" t="str">
            <v>Suspended</v>
          </cell>
          <cell r="N144">
            <v>0</v>
          </cell>
          <cell r="O144">
            <v>0</v>
          </cell>
          <cell r="P144">
            <v>0</v>
          </cell>
          <cell r="AB144">
            <v>0</v>
          </cell>
          <cell r="AO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row>
        <row r="145">
          <cell r="C145" t="str">
            <v>EC.10401</v>
          </cell>
          <cell r="E145" t="str">
            <v>Yadnarie - new single 275kV Circuit to Pt Lincoln &amp; disconnect the existing 132kV line from Yadnarie to Pt Lincoln. (new11)</v>
          </cell>
          <cell r="M145" t="str">
            <v>Suspended</v>
          </cell>
          <cell r="N145">
            <v>0</v>
          </cell>
          <cell r="O145">
            <v>0</v>
          </cell>
          <cell r="P145">
            <v>0</v>
          </cell>
          <cell r="AB145">
            <v>0</v>
          </cell>
          <cell r="AO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row>
        <row r="146">
          <cell r="C146" t="str">
            <v>EC.10402</v>
          </cell>
          <cell r="E146" t="str">
            <v>South East Substation - Control System (new12)</v>
          </cell>
          <cell r="L146">
            <v>37894</v>
          </cell>
          <cell r="M146" t="str">
            <v>Cancelled</v>
          </cell>
          <cell r="N146">
            <v>0</v>
          </cell>
          <cell r="O146">
            <v>0</v>
          </cell>
          <cell r="P146">
            <v>639</v>
          </cell>
          <cell r="Q146" t="str">
            <v>This</v>
          </cell>
          <cell r="R146">
            <v>38533</v>
          </cell>
          <cell r="S146">
            <v>38533</v>
          </cell>
          <cell r="T146">
            <v>0</v>
          </cell>
          <cell r="U146">
            <v>38533</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CB146">
            <v>0</v>
          </cell>
          <cell r="CO146">
            <v>0</v>
          </cell>
          <cell r="DB146">
            <v>0</v>
          </cell>
          <cell r="DO146">
            <v>0</v>
          </cell>
          <cell r="EB146">
            <v>0</v>
          </cell>
          <cell r="EO146">
            <v>0</v>
          </cell>
          <cell r="EP146">
            <v>0</v>
          </cell>
          <cell r="EQ146">
            <v>0</v>
          </cell>
          <cell r="ER146">
            <v>0</v>
          </cell>
        </row>
        <row r="147">
          <cell r="C147" t="str">
            <v>EC.10403</v>
          </cell>
          <cell r="E147" t="str">
            <v>Davenport - Switch Line Reactor (new13)</v>
          </cell>
          <cell r="M147" t="str">
            <v>Cancelled</v>
          </cell>
          <cell r="N147">
            <v>0</v>
          </cell>
          <cell r="O147">
            <v>0</v>
          </cell>
          <cell r="P147">
            <v>0</v>
          </cell>
          <cell r="AB147">
            <v>0</v>
          </cell>
          <cell r="AO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CB147">
            <v>0</v>
          </cell>
          <cell r="CO147">
            <v>0</v>
          </cell>
          <cell r="DB147">
            <v>0</v>
          </cell>
          <cell r="DO147">
            <v>0</v>
          </cell>
          <cell r="EB147">
            <v>0</v>
          </cell>
          <cell r="EO147">
            <v>0</v>
          </cell>
          <cell r="EP147">
            <v>0</v>
          </cell>
          <cell r="EQ147">
            <v>0</v>
          </cell>
          <cell r="ER147">
            <v>0</v>
          </cell>
        </row>
        <row r="148">
          <cell r="C148" t="str">
            <v>EC.10404</v>
          </cell>
          <cell r="E148" t="str">
            <v>Para - Paracombe - Angas Creek - Mannum - Mobilong Coms Upgrade (new15)</v>
          </cell>
          <cell r="L148">
            <v>37894</v>
          </cell>
          <cell r="M148" t="str">
            <v>Cancelled</v>
          </cell>
          <cell r="N148">
            <v>0</v>
          </cell>
          <cell r="O148">
            <v>0</v>
          </cell>
          <cell r="P148">
            <v>731</v>
          </cell>
          <cell r="Q148" t="str">
            <v>This</v>
          </cell>
          <cell r="R148">
            <v>38625</v>
          </cell>
          <cell r="S148">
            <v>37894</v>
          </cell>
          <cell r="T148">
            <v>402000</v>
          </cell>
          <cell r="U148">
            <v>38533</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CB148">
            <v>0</v>
          </cell>
          <cell r="CO148">
            <v>0</v>
          </cell>
          <cell r="DB148">
            <v>0</v>
          </cell>
          <cell r="DO148">
            <v>0</v>
          </cell>
          <cell r="EB148">
            <v>0</v>
          </cell>
          <cell r="EO148">
            <v>0</v>
          </cell>
          <cell r="EP148">
            <v>0</v>
          </cell>
          <cell r="EQ148">
            <v>0</v>
          </cell>
          <cell r="ER148">
            <v>0</v>
          </cell>
        </row>
        <row r="149">
          <cell r="C149" t="str">
            <v>EC.10405</v>
          </cell>
          <cell r="E149" t="str">
            <v>Mt Gambier - Mesh Circuit Breaker (new18)</v>
          </cell>
          <cell r="M149" t="str">
            <v>Cancelled</v>
          </cell>
          <cell r="N149">
            <v>0</v>
          </cell>
          <cell r="O149">
            <v>0</v>
          </cell>
          <cell r="P149">
            <v>0</v>
          </cell>
          <cell r="AB149">
            <v>0</v>
          </cell>
          <cell r="AO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CB149">
            <v>0</v>
          </cell>
          <cell r="CO149">
            <v>0</v>
          </cell>
          <cell r="DB149">
            <v>0</v>
          </cell>
          <cell r="DO149">
            <v>0</v>
          </cell>
          <cell r="EB149">
            <v>0</v>
          </cell>
          <cell r="EO149">
            <v>0</v>
          </cell>
          <cell r="EP149">
            <v>0</v>
          </cell>
          <cell r="EQ149">
            <v>0</v>
          </cell>
          <cell r="ER149">
            <v>0</v>
          </cell>
        </row>
        <row r="150">
          <cell r="C150" t="str">
            <v>EC.10406</v>
          </cell>
          <cell r="D150" t="str">
            <v>Capex Refurb - Line Rat</v>
          </cell>
          <cell r="E150" t="str">
            <v>Tailem Bend 275kV CT Change</v>
          </cell>
          <cell r="L150">
            <v>37925</v>
          </cell>
          <cell r="M150" t="str">
            <v>Completed</v>
          </cell>
          <cell r="N150">
            <v>150000</v>
          </cell>
          <cell r="O150">
            <v>142691.25</v>
          </cell>
          <cell r="P150" t="e">
            <v>#NAME?</v>
          </cell>
          <cell r="Q150" t="str">
            <v>This</v>
          </cell>
          <cell r="R150" t="e">
            <v>#NAME?</v>
          </cell>
          <cell r="S150">
            <v>37894</v>
          </cell>
          <cell r="T150">
            <v>200000</v>
          </cell>
          <cell r="U150">
            <v>38168</v>
          </cell>
          <cell r="V150">
            <v>0</v>
          </cell>
          <cell r="W150">
            <v>0</v>
          </cell>
          <cell r="X150">
            <v>0</v>
          </cell>
          <cell r="Y150">
            <v>0</v>
          </cell>
          <cell r="Z150">
            <v>0</v>
          </cell>
          <cell r="AA150">
            <v>0</v>
          </cell>
          <cell r="AB150">
            <v>0</v>
          </cell>
          <cell r="AC150">
            <v>0</v>
          </cell>
          <cell r="AD150">
            <v>0</v>
          </cell>
          <cell r="AE150">
            <v>0</v>
          </cell>
          <cell r="AF150">
            <v>0</v>
          </cell>
          <cell r="AG150">
            <v>3049</v>
          </cell>
          <cell r="AH150">
            <v>85</v>
          </cell>
          <cell r="AI150">
            <v>45</v>
          </cell>
          <cell r="AJ150">
            <v>174</v>
          </cell>
          <cell r="AK150">
            <v>54</v>
          </cell>
          <cell r="AL150">
            <v>92</v>
          </cell>
          <cell r="AM150">
            <v>-1366</v>
          </cell>
          <cell r="AN150">
            <v>98296</v>
          </cell>
          <cell r="AO150">
            <v>100429</v>
          </cell>
          <cell r="AP150">
            <v>0</v>
          </cell>
          <cell r="AQ150">
            <v>133</v>
          </cell>
          <cell r="AR150">
            <v>963.5</v>
          </cell>
          <cell r="AS150">
            <v>598</v>
          </cell>
          <cell r="AT150">
            <v>782</v>
          </cell>
          <cell r="AU150">
            <v>39243.5</v>
          </cell>
          <cell r="AV150">
            <v>478.5</v>
          </cell>
          <cell r="AW150">
            <v>64.5</v>
          </cell>
          <cell r="AX150">
            <v>0</v>
          </cell>
          <cell r="AY150">
            <v>0</v>
          </cell>
          <cell r="AZ150">
            <v>0</v>
          </cell>
          <cell r="BA150">
            <v>0</v>
          </cell>
          <cell r="BB150">
            <v>42263</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CB150">
            <v>0</v>
          </cell>
          <cell r="CO150">
            <v>0</v>
          </cell>
          <cell r="DB150">
            <v>0</v>
          </cell>
          <cell r="DO150">
            <v>0</v>
          </cell>
          <cell r="EB150">
            <v>0</v>
          </cell>
          <cell r="EO150">
            <v>0</v>
          </cell>
          <cell r="EP150">
            <v>142692</v>
          </cell>
          <cell r="EQ150">
            <v>0.75</v>
          </cell>
          <cell r="ER150">
            <v>0</v>
          </cell>
        </row>
        <row r="151">
          <cell r="C151" t="str">
            <v>EC.10407</v>
          </cell>
          <cell r="E151" t="str">
            <v>Portfolio Optimisation Software (UMS) (new20)</v>
          </cell>
          <cell r="M151" t="str">
            <v>Cancelled</v>
          </cell>
          <cell r="N151">
            <v>0</v>
          </cell>
          <cell r="O151">
            <v>0</v>
          </cell>
          <cell r="P151">
            <v>0</v>
          </cell>
          <cell r="AB151">
            <v>0</v>
          </cell>
          <cell r="AO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CB151">
            <v>0</v>
          </cell>
          <cell r="CO151">
            <v>0</v>
          </cell>
          <cell r="DB151">
            <v>0</v>
          </cell>
          <cell r="DO151">
            <v>0</v>
          </cell>
          <cell r="EB151">
            <v>0</v>
          </cell>
          <cell r="EO151">
            <v>0</v>
          </cell>
          <cell r="EP151">
            <v>0</v>
          </cell>
          <cell r="EQ151">
            <v>0</v>
          </cell>
          <cell r="ER151">
            <v>0</v>
          </cell>
        </row>
        <row r="152">
          <cell r="C152" t="str">
            <v>EC.10408</v>
          </cell>
          <cell r="E152" t="str">
            <v>Penola West Substation</v>
          </cell>
          <cell r="L152">
            <v>38717</v>
          </cell>
          <cell r="M152" t="str">
            <v>To be Approved</v>
          </cell>
          <cell r="N152">
            <v>60000</v>
          </cell>
          <cell r="O152">
            <v>8350000</v>
          </cell>
          <cell r="P152" t="e">
            <v>#NAME?</v>
          </cell>
          <cell r="Q152" t="str">
            <v>This</v>
          </cell>
          <cell r="R152" t="e">
            <v>#NAME?</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40674.239999999998</v>
          </cell>
          <cell r="BF152">
            <v>16048.67</v>
          </cell>
          <cell r="BG152">
            <v>4612</v>
          </cell>
          <cell r="BH152">
            <v>429.75</v>
          </cell>
          <cell r="BI152">
            <v>1849.5</v>
          </cell>
          <cell r="BJ152">
            <v>4057.25</v>
          </cell>
          <cell r="BK152">
            <v>97341</v>
          </cell>
          <cell r="BL152">
            <v>97341</v>
          </cell>
          <cell r="BM152">
            <v>97341</v>
          </cell>
          <cell r="BN152">
            <v>97341</v>
          </cell>
          <cell r="BO152">
            <v>457035.41000000003</v>
          </cell>
          <cell r="BP152">
            <v>545877</v>
          </cell>
          <cell r="BQ152">
            <v>545877</v>
          </cell>
          <cell r="BR152">
            <v>533643</v>
          </cell>
          <cell r="BS152">
            <v>545877</v>
          </cell>
          <cell r="BT152">
            <v>367016</v>
          </cell>
          <cell r="BU152">
            <v>379250</v>
          </cell>
          <cell r="BV152">
            <v>379251</v>
          </cell>
          <cell r="BW152">
            <v>342548</v>
          </cell>
          <cell r="BX152">
            <v>379250</v>
          </cell>
          <cell r="BY152">
            <v>367016</v>
          </cell>
          <cell r="BZ152">
            <v>399109</v>
          </cell>
          <cell r="CA152">
            <v>367016</v>
          </cell>
          <cell r="CB152">
            <v>125000</v>
          </cell>
          <cell r="CC152">
            <v>379269</v>
          </cell>
          <cell r="CD152">
            <v>379269</v>
          </cell>
          <cell r="CE152">
            <v>367035</v>
          </cell>
          <cell r="CF152">
            <v>379269</v>
          </cell>
          <cell r="CG152">
            <v>367035</v>
          </cell>
          <cell r="CH152">
            <v>379269</v>
          </cell>
          <cell r="CI152">
            <v>379269</v>
          </cell>
          <cell r="CJ152">
            <v>98221</v>
          </cell>
          <cell r="CK152">
            <v>509</v>
          </cell>
          <cell r="CL152">
            <v>492</v>
          </cell>
          <cell r="CM152">
            <v>0</v>
          </cell>
          <cell r="CN152">
            <v>0</v>
          </cell>
          <cell r="CO152">
            <v>50000</v>
          </cell>
          <cell r="CP152">
            <v>0</v>
          </cell>
          <cell r="CQ152">
            <v>0</v>
          </cell>
          <cell r="CR152">
            <v>0</v>
          </cell>
          <cell r="CS152">
            <v>0</v>
          </cell>
          <cell r="CT152">
            <v>0</v>
          </cell>
          <cell r="CU152">
            <v>0</v>
          </cell>
          <cell r="CV152">
            <v>0</v>
          </cell>
          <cell r="CW152">
            <v>0</v>
          </cell>
          <cell r="CX152">
            <v>0</v>
          </cell>
          <cell r="CY152">
            <v>0</v>
          </cell>
          <cell r="CZ152">
            <v>0</v>
          </cell>
          <cell r="DA152">
            <v>0</v>
          </cell>
          <cell r="DB152">
            <v>7717964.5899999999</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8350000</v>
          </cell>
          <cell r="EQ152">
            <v>0</v>
          </cell>
          <cell r="ER152">
            <v>7892964.5899999999</v>
          </cell>
        </row>
        <row r="153">
          <cell r="C153" t="str">
            <v>EC.10409</v>
          </cell>
          <cell r="E153" t="str">
            <v>Cummins (Monash Diesel) Power Generation Connectors</v>
          </cell>
          <cell r="G153" t="str">
            <v>Cancelled</v>
          </cell>
          <cell r="M153" t="str">
            <v>Cancelled</v>
          </cell>
          <cell r="N153">
            <v>0</v>
          </cell>
          <cell r="O153">
            <v>0</v>
          </cell>
          <cell r="P153">
            <v>0</v>
          </cell>
          <cell r="AB153">
            <v>0</v>
          </cell>
          <cell r="AO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CB153">
            <v>0</v>
          </cell>
          <cell r="CO153">
            <v>0</v>
          </cell>
          <cell r="DB153">
            <v>0</v>
          </cell>
          <cell r="DO153">
            <v>0</v>
          </cell>
          <cell r="EB153">
            <v>0</v>
          </cell>
          <cell r="EO153">
            <v>0</v>
          </cell>
          <cell r="EP153">
            <v>0</v>
          </cell>
          <cell r="EQ153">
            <v>0</v>
          </cell>
          <cell r="ER153">
            <v>0</v>
          </cell>
        </row>
        <row r="154">
          <cell r="C154" t="str">
            <v>EC.10410</v>
          </cell>
          <cell r="E154" t="str">
            <v>Happy Valley Transformers - Balance Flow Circuitry (Capex Refurb)</v>
          </cell>
          <cell r="M154" t="str">
            <v>Cancelled</v>
          </cell>
          <cell r="N154">
            <v>0</v>
          </cell>
          <cell r="O154">
            <v>0</v>
          </cell>
          <cell r="P154">
            <v>0</v>
          </cell>
          <cell r="AB154">
            <v>0</v>
          </cell>
          <cell r="AO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CB154">
            <v>0</v>
          </cell>
          <cell r="CO154">
            <v>0</v>
          </cell>
          <cell r="DB154">
            <v>0</v>
          </cell>
          <cell r="DO154">
            <v>0</v>
          </cell>
          <cell r="EB154">
            <v>0</v>
          </cell>
          <cell r="EO154">
            <v>0</v>
          </cell>
          <cell r="EP154">
            <v>0</v>
          </cell>
          <cell r="EQ154">
            <v>0</v>
          </cell>
          <cell r="ER154">
            <v>0</v>
          </cell>
        </row>
        <row r="155">
          <cell r="C155" t="str">
            <v>EC.10411</v>
          </cell>
          <cell r="E155" t="str">
            <v>OCS Hardware &amp; Software</v>
          </cell>
          <cell r="L155">
            <v>37894</v>
          </cell>
          <cell r="M155" t="str">
            <v>Completed</v>
          </cell>
          <cell r="N155">
            <v>100000</v>
          </cell>
          <cell r="O155">
            <v>95459</v>
          </cell>
          <cell r="P155">
            <v>274</v>
          </cell>
          <cell r="Q155" t="str">
            <v>This</v>
          </cell>
          <cell r="R155">
            <v>38168</v>
          </cell>
          <cell r="V155">
            <v>0</v>
          </cell>
          <cell r="W155">
            <v>0</v>
          </cell>
          <cell r="X155">
            <v>0</v>
          </cell>
          <cell r="Y155">
            <v>0</v>
          </cell>
          <cell r="Z155">
            <v>0</v>
          </cell>
          <cell r="AA155">
            <v>0</v>
          </cell>
          <cell r="AB155">
            <v>0</v>
          </cell>
          <cell r="AC155">
            <v>0</v>
          </cell>
          <cell r="AD155">
            <v>89062</v>
          </cell>
          <cell r="AE155">
            <v>-15207</v>
          </cell>
          <cell r="AF155">
            <v>2671</v>
          </cell>
          <cell r="AG155">
            <v>2438</v>
          </cell>
          <cell r="AH155">
            <v>0</v>
          </cell>
          <cell r="AI155">
            <v>0</v>
          </cell>
          <cell r="AJ155">
            <v>10943</v>
          </cell>
          <cell r="AK155">
            <v>0</v>
          </cell>
          <cell r="AL155">
            <v>0</v>
          </cell>
          <cell r="AM155">
            <v>0</v>
          </cell>
          <cell r="AN155">
            <v>5551</v>
          </cell>
          <cell r="AO155">
            <v>95458</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CB155">
            <v>0</v>
          </cell>
          <cell r="CO155">
            <v>0</v>
          </cell>
          <cell r="DB155">
            <v>0</v>
          </cell>
          <cell r="DO155">
            <v>0</v>
          </cell>
          <cell r="EB155">
            <v>0</v>
          </cell>
          <cell r="EO155">
            <v>0</v>
          </cell>
          <cell r="EP155">
            <v>95458</v>
          </cell>
          <cell r="EQ155">
            <v>-1</v>
          </cell>
          <cell r="ER155">
            <v>0</v>
          </cell>
        </row>
        <row r="156">
          <cell r="C156" t="str">
            <v>EC.10413</v>
          </cell>
          <cell r="D156" t="str">
            <v>Unreg</v>
          </cell>
          <cell r="E156" t="str">
            <v>Wattle Point Wind Farm Connection</v>
          </cell>
          <cell r="F156">
            <v>37986</v>
          </cell>
          <cell r="G156" t="str">
            <v>Approved</v>
          </cell>
          <cell r="H156">
            <v>3854660</v>
          </cell>
          <cell r="I156">
            <v>2472052.84</v>
          </cell>
          <cell r="J156" t="e">
            <v>#NAME?</v>
          </cell>
          <cell r="K156" t="e">
            <v>#NAME?</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165917</v>
          </cell>
          <cell r="AJ156">
            <v>5103</v>
          </cell>
          <cell r="AK156">
            <v>3524</v>
          </cell>
          <cell r="AL156">
            <v>14523</v>
          </cell>
          <cell r="AM156">
            <v>-6133</v>
          </cell>
          <cell r="AN156">
            <v>484985</v>
          </cell>
          <cell r="AO156">
            <v>667919</v>
          </cell>
          <cell r="AP156">
            <v>6771.78</v>
          </cell>
          <cell r="AQ156">
            <v>35957.760000000002</v>
          </cell>
          <cell r="AR156">
            <v>11334.5</v>
          </cell>
          <cell r="AS156">
            <v>7623.75</v>
          </cell>
          <cell r="AT156">
            <v>211680.5</v>
          </cell>
          <cell r="AU156">
            <v>81344.52</v>
          </cell>
          <cell r="AV156">
            <v>563948.24</v>
          </cell>
          <cell r="AW156">
            <v>254361.87</v>
          </cell>
          <cell r="AX156">
            <v>133510.88</v>
          </cell>
          <cell r="AY156">
            <v>184916.28</v>
          </cell>
          <cell r="AZ156">
            <v>57464.03</v>
          </cell>
          <cell r="BA156">
            <v>122650.25</v>
          </cell>
          <cell r="BB156">
            <v>1671564.3599999999</v>
          </cell>
          <cell r="BC156">
            <v>12603</v>
          </cell>
          <cell r="BD156">
            <v>10979.21</v>
          </cell>
          <cell r="BE156">
            <v>4626.95</v>
          </cell>
          <cell r="BF156">
            <v>38359.480000000003</v>
          </cell>
          <cell r="BG156">
            <v>13250.5</v>
          </cell>
          <cell r="BH156">
            <v>1100</v>
          </cell>
          <cell r="BI156">
            <v>2170</v>
          </cell>
          <cell r="BJ156">
            <v>945</v>
          </cell>
          <cell r="BK156">
            <v>17232.597981201492</v>
          </cell>
          <cell r="BL156">
            <v>17535.167178797477</v>
          </cell>
          <cell r="BM156">
            <v>8248.472204933063</v>
          </cell>
          <cell r="BN156">
            <v>5519.8026350680066</v>
          </cell>
          <cell r="BO156">
            <v>132570.18000000005</v>
          </cell>
          <cell r="CB156">
            <v>0</v>
          </cell>
          <cell r="CO156">
            <v>0</v>
          </cell>
          <cell r="DB156">
            <v>0</v>
          </cell>
          <cell r="DO156">
            <v>0</v>
          </cell>
          <cell r="EB156">
            <v>0</v>
          </cell>
          <cell r="EO156">
            <v>0</v>
          </cell>
          <cell r="EP156">
            <v>2472053.54</v>
          </cell>
          <cell r="EQ156">
            <v>0.70000000018626451</v>
          </cell>
          <cell r="ER156">
            <v>0</v>
          </cell>
        </row>
        <row r="157">
          <cell r="C157" t="str">
            <v>EC.10414</v>
          </cell>
          <cell r="D157" t="str">
            <v>Unreg</v>
          </cell>
          <cell r="E157" t="str">
            <v>Hallett Power Station #2 Connection</v>
          </cell>
          <cell r="G157" t="str">
            <v>Deffered</v>
          </cell>
          <cell r="H157">
            <v>0</v>
          </cell>
          <cell r="I157">
            <v>0</v>
          </cell>
          <cell r="J157">
            <v>0</v>
          </cell>
          <cell r="AB157">
            <v>0</v>
          </cell>
          <cell r="AO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CB157">
            <v>0</v>
          </cell>
          <cell r="CO157">
            <v>0</v>
          </cell>
          <cell r="DB157">
            <v>0</v>
          </cell>
          <cell r="DO157">
            <v>0</v>
          </cell>
          <cell r="EB157">
            <v>0</v>
          </cell>
          <cell r="EO157">
            <v>0</v>
          </cell>
          <cell r="EP157">
            <v>0</v>
          </cell>
          <cell r="EQ157">
            <v>0</v>
          </cell>
          <cell r="ER157">
            <v>0</v>
          </cell>
        </row>
        <row r="158">
          <cell r="C158" t="str">
            <v>EC.10415</v>
          </cell>
          <cell r="E158" t="str">
            <v>Substation Security Upgrade</v>
          </cell>
          <cell r="L158">
            <v>38017</v>
          </cell>
          <cell r="M158" t="str">
            <v>Completed</v>
          </cell>
          <cell r="N158">
            <v>50000</v>
          </cell>
          <cell r="O158">
            <v>11363</v>
          </cell>
          <cell r="P158">
            <v>213</v>
          </cell>
          <cell r="Q158" t="str">
            <v>This</v>
          </cell>
          <cell r="R158">
            <v>38230</v>
          </cell>
          <cell r="S158">
            <v>37925</v>
          </cell>
          <cell r="T158">
            <v>150000</v>
          </cell>
          <cell r="U158">
            <v>38168</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728.5</v>
          </cell>
          <cell r="AW158">
            <v>634.5</v>
          </cell>
          <cell r="AX158">
            <v>0</v>
          </cell>
          <cell r="AY158">
            <v>0</v>
          </cell>
          <cell r="AZ158">
            <v>0</v>
          </cell>
          <cell r="BA158">
            <v>0</v>
          </cell>
          <cell r="BB158">
            <v>1363</v>
          </cell>
          <cell r="BC158">
            <v>0</v>
          </cell>
          <cell r="BD158">
            <v>0</v>
          </cell>
          <cell r="BE158">
            <v>0</v>
          </cell>
          <cell r="BF158">
            <v>0</v>
          </cell>
          <cell r="BG158">
            <v>0</v>
          </cell>
          <cell r="BH158">
            <v>0</v>
          </cell>
          <cell r="BI158">
            <v>0</v>
          </cell>
          <cell r="BJ158">
            <v>0</v>
          </cell>
          <cell r="BK158">
            <v>2500</v>
          </cell>
          <cell r="BL158">
            <v>2500</v>
          </cell>
          <cell r="BM158">
            <v>2500</v>
          </cell>
          <cell r="BN158">
            <v>2500</v>
          </cell>
          <cell r="BO158">
            <v>10000</v>
          </cell>
          <cell r="CB158">
            <v>0</v>
          </cell>
          <cell r="CO158">
            <v>0</v>
          </cell>
          <cell r="DB158">
            <v>0</v>
          </cell>
          <cell r="DO158">
            <v>0</v>
          </cell>
          <cell r="EB158">
            <v>0</v>
          </cell>
          <cell r="EO158">
            <v>0</v>
          </cell>
          <cell r="EP158">
            <v>11363</v>
          </cell>
          <cell r="EQ158">
            <v>0</v>
          </cell>
          <cell r="ER158">
            <v>0</v>
          </cell>
        </row>
        <row r="159">
          <cell r="C159" t="str">
            <v>EC.10416</v>
          </cell>
          <cell r="D159" t="str">
            <v>Unreg</v>
          </cell>
          <cell r="E159" t="str">
            <v>Lake Hamilton (Sheringa) Wind Farm</v>
          </cell>
          <cell r="G159" t="str">
            <v>Deffered</v>
          </cell>
          <cell r="H159">
            <v>0</v>
          </cell>
          <cell r="I159">
            <v>0</v>
          </cell>
          <cell r="J159">
            <v>0</v>
          </cell>
          <cell r="AB159">
            <v>0</v>
          </cell>
          <cell r="AO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CB159">
            <v>0</v>
          </cell>
          <cell r="CO159">
            <v>0</v>
          </cell>
          <cell r="DB159">
            <v>0</v>
          </cell>
          <cell r="DO159">
            <v>0</v>
          </cell>
          <cell r="EB159">
            <v>0</v>
          </cell>
          <cell r="EO159">
            <v>0</v>
          </cell>
          <cell r="EP159">
            <v>0</v>
          </cell>
          <cell r="EQ159">
            <v>0</v>
          </cell>
          <cell r="ER159">
            <v>0</v>
          </cell>
        </row>
        <row r="160">
          <cell r="C160" t="str">
            <v>EC.10417</v>
          </cell>
          <cell r="D160" t="str">
            <v>Unreg</v>
          </cell>
          <cell r="E160" t="str">
            <v>Elliston Wind Farm</v>
          </cell>
          <cell r="G160" t="str">
            <v>Deffered</v>
          </cell>
          <cell r="H160">
            <v>0</v>
          </cell>
          <cell r="I160">
            <v>0</v>
          </cell>
          <cell r="J160">
            <v>0</v>
          </cell>
          <cell r="AB160">
            <v>0</v>
          </cell>
          <cell r="AO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CB160">
            <v>0</v>
          </cell>
          <cell r="CO160">
            <v>0</v>
          </cell>
          <cell r="DB160">
            <v>0</v>
          </cell>
          <cell r="DO160">
            <v>0</v>
          </cell>
          <cell r="EB160">
            <v>0</v>
          </cell>
          <cell r="EO160">
            <v>0</v>
          </cell>
          <cell r="EP160">
            <v>0</v>
          </cell>
          <cell r="EQ160">
            <v>0</v>
          </cell>
          <cell r="ER160">
            <v>0</v>
          </cell>
        </row>
        <row r="161">
          <cell r="C161" t="str">
            <v>EC.10418</v>
          </cell>
          <cell r="E161" t="str">
            <v>Project Streamline</v>
          </cell>
          <cell r="L161">
            <v>37652</v>
          </cell>
          <cell r="M161" t="str">
            <v>Completed</v>
          </cell>
          <cell r="N161">
            <v>4249684</v>
          </cell>
          <cell r="O161">
            <v>4302182.87</v>
          </cell>
          <cell r="P161" t="e">
            <v>#NAME?</v>
          </cell>
          <cell r="Q161" t="str">
            <v>This</v>
          </cell>
          <cell r="R161" t="e">
            <v>#NAME?</v>
          </cell>
          <cell r="V161">
            <v>0</v>
          </cell>
          <cell r="W161">
            <v>23503</v>
          </cell>
          <cell r="X161">
            <v>627093</v>
          </cell>
          <cell r="Y161">
            <v>257331</v>
          </cell>
          <cell r="Z161">
            <v>561045</v>
          </cell>
          <cell r="AA161">
            <v>808847</v>
          </cell>
          <cell r="AB161">
            <v>2277819</v>
          </cell>
          <cell r="AC161">
            <v>102730</v>
          </cell>
          <cell r="AD161">
            <v>135426</v>
          </cell>
          <cell r="AE161">
            <v>265133</v>
          </cell>
          <cell r="AF161">
            <v>119787</v>
          </cell>
          <cell r="AG161">
            <v>47890</v>
          </cell>
          <cell r="AH161">
            <v>66065</v>
          </cell>
          <cell r="AI161">
            <v>156952</v>
          </cell>
          <cell r="AJ161">
            <v>70508</v>
          </cell>
          <cell r="AK161">
            <v>16070</v>
          </cell>
          <cell r="AL161">
            <v>12948</v>
          </cell>
          <cell r="AM161">
            <v>-16729</v>
          </cell>
          <cell r="AN161">
            <v>47975</v>
          </cell>
          <cell r="AO161">
            <v>1024755</v>
          </cell>
          <cell r="AP161">
            <v>24875.94</v>
          </cell>
          <cell r="AQ161">
            <v>71941.5</v>
          </cell>
          <cell r="AR161">
            <v>52437</v>
          </cell>
          <cell r="AS161">
            <v>176846.57</v>
          </cell>
          <cell r="AT161">
            <v>88491.25</v>
          </cell>
          <cell r="AU161">
            <v>152822.5</v>
          </cell>
          <cell r="AV161">
            <v>27327.279999999999</v>
          </cell>
          <cell r="AW161">
            <v>13975.89</v>
          </cell>
          <cell r="AX161">
            <v>39086.5</v>
          </cell>
          <cell r="AY161">
            <v>34194.06</v>
          </cell>
          <cell r="AZ161">
            <v>29462.5</v>
          </cell>
          <cell r="BA161">
            <v>187184.02</v>
          </cell>
          <cell r="BB161">
            <v>898645.01</v>
          </cell>
          <cell r="BC161">
            <v>94175.62</v>
          </cell>
          <cell r="BD161">
            <v>4100.9399999999996</v>
          </cell>
          <cell r="BE161">
            <v>1773.3</v>
          </cell>
          <cell r="BF161">
            <v>383.5</v>
          </cell>
          <cell r="BG161">
            <v>265.5</v>
          </cell>
          <cell r="BH161">
            <v>147.5</v>
          </cell>
          <cell r="BI161">
            <v>118</v>
          </cell>
          <cell r="BJ161">
            <v>0</v>
          </cell>
          <cell r="BK161">
            <v>0</v>
          </cell>
          <cell r="BL161">
            <v>0</v>
          </cell>
          <cell r="BM161">
            <v>0</v>
          </cell>
          <cell r="BN161">
            <v>0</v>
          </cell>
          <cell r="BO161">
            <v>100964.36</v>
          </cell>
          <cell r="CB161">
            <v>0</v>
          </cell>
          <cell r="CO161">
            <v>0</v>
          </cell>
          <cell r="DB161">
            <v>0</v>
          </cell>
          <cell r="DO161">
            <v>0</v>
          </cell>
          <cell r="EB161">
            <v>0</v>
          </cell>
          <cell r="EO161">
            <v>0</v>
          </cell>
          <cell r="EP161">
            <v>4302183.37</v>
          </cell>
          <cell r="EQ161">
            <v>0.5</v>
          </cell>
          <cell r="ER161">
            <v>0</v>
          </cell>
        </row>
        <row r="162">
          <cell r="C162" t="str">
            <v>EC.10419</v>
          </cell>
          <cell r="E162" t="str">
            <v>On-Line Condition Monitoring Equipment (02/03 combined projects for Business Plan only)</v>
          </cell>
          <cell r="M162" t="str">
            <v>Cancelled</v>
          </cell>
          <cell r="N162">
            <v>0</v>
          </cell>
          <cell r="O162">
            <v>0</v>
          </cell>
          <cell r="P162">
            <v>0</v>
          </cell>
          <cell r="AB162">
            <v>0</v>
          </cell>
          <cell r="AO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CB162">
            <v>0</v>
          </cell>
          <cell r="CO162">
            <v>0</v>
          </cell>
          <cell r="DB162">
            <v>0</v>
          </cell>
          <cell r="DO162">
            <v>0</v>
          </cell>
          <cell r="EB162">
            <v>0</v>
          </cell>
          <cell r="EO162">
            <v>0</v>
          </cell>
          <cell r="EP162">
            <v>0</v>
          </cell>
          <cell r="EQ162">
            <v>0</v>
          </cell>
          <cell r="ER162">
            <v>0</v>
          </cell>
        </row>
        <row r="163">
          <cell r="C163" t="str">
            <v>EC.10420</v>
          </cell>
          <cell r="E163" t="str">
            <v>General Building upgrades</v>
          </cell>
          <cell r="M163" t="str">
            <v>Cancelled</v>
          </cell>
          <cell r="N163">
            <v>0</v>
          </cell>
          <cell r="O163">
            <v>0</v>
          </cell>
          <cell r="P163">
            <v>0</v>
          </cell>
          <cell r="AB163">
            <v>0</v>
          </cell>
          <cell r="AO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CB163">
            <v>0</v>
          </cell>
          <cell r="CO163">
            <v>0</v>
          </cell>
          <cell r="DB163">
            <v>0</v>
          </cell>
          <cell r="DO163">
            <v>0</v>
          </cell>
          <cell r="EB163">
            <v>0</v>
          </cell>
          <cell r="EO163">
            <v>0</v>
          </cell>
          <cell r="EP163">
            <v>0</v>
          </cell>
          <cell r="EQ163">
            <v>0</v>
          </cell>
          <cell r="ER163">
            <v>0</v>
          </cell>
        </row>
        <row r="164">
          <cell r="C164" t="str">
            <v>EC.10421</v>
          </cell>
          <cell r="E164" t="str">
            <v>Misc Corporate Projects</v>
          </cell>
          <cell r="M164" t="str">
            <v>Cancelled</v>
          </cell>
          <cell r="N164">
            <v>0</v>
          </cell>
          <cell r="O164">
            <v>0</v>
          </cell>
          <cell r="P164">
            <v>0</v>
          </cell>
          <cell r="AB164">
            <v>0</v>
          </cell>
          <cell r="AO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CB164">
            <v>0</v>
          </cell>
          <cell r="CO164">
            <v>0</v>
          </cell>
          <cell r="DB164">
            <v>0</v>
          </cell>
          <cell r="DO164">
            <v>0</v>
          </cell>
          <cell r="EB164">
            <v>0</v>
          </cell>
          <cell r="EO164">
            <v>0</v>
          </cell>
          <cell r="EP164">
            <v>0</v>
          </cell>
          <cell r="EQ164">
            <v>0</v>
          </cell>
          <cell r="ER164">
            <v>0</v>
          </cell>
        </row>
        <row r="165">
          <cell r="C165" t="str">
            <v>EC.10422</v>
          </cell>
          <cell r="E165" t="str">
            <v>Emergency Restoration System (ERS)</v>
          </cell>
          <cell r="M165" t="str">
            <v>Cancelled</v>
          </cell>
          <cell r="N165">
            <v>0</v>
          </cell>
          <cell r="O165">
            <v>0</v>
          </cell>
          <cell r="P165">
            <v>0</v>
          </cell>
          <cell r="AB165">
            <v>0</v>
          </cell>
          <cell r="AO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CB165">
            <v>0</v>
          </cell>
          <cell r="CO165">
            <v>0</v>
          </cell>
          <cell r="DB165">
            <v>0</v>
          </cell>
          <cell r="DO165">
            <v>0</v>
          </cell>
          <cell r="EB165">
            <v>0</v>
          </cell>
          <cell r="EO165">
            <v>0</v>
          </cell>
          <cell r="EP165">
            <v>0</v>
          </cell>
          <cell r="EQ165">
            <v>0</v>
          </cell>
          <cell r="ER165">
            <v>0</v>
          </cell>
        </row>
        <row r="166">
          <cell r="C166" t="str">
            <v>EC.10423</v>
          </cell>
          <cell r="D166" t="str">
            <v>Capex Refurb</v>
          </cell>
          <cell r="E166" t="str">
            <v>[CLSD] Playford CB Replacement</v>
          </cell>
          <cell r="L166">
            <v>37711</v>
          </cell>
          <cell r="M166" t="str">
            <v>Completed</v>
          </cell>
          <cell r="N166">
            <v>1900000</v>
          </cell>
          <cell r="O166">
            <v>1507135.73</v>
          </cell>
          <cell r="P166" t="e">
            <v>#NAME?</v>
          </cell>
          <cell r="Q166" t="str">
            <v>This</v>
          </cell>
          <cell r="R166" t="e">
            <v>#NAME?</v>
          </cell>
          <cell r="S166">
            <v>37802</v>
          </cell>
          <cell r="T166">
            <v>1900000</v>
          </cell>
          <cell r="U166">
            <v>38046</v>
          </cell>
          <cell r="V166">
            <v>0</v>
          </cell>
          <cell r="W166">
            <v>0</v>
          </cell>
          <cell r="X166">
            <v>0</v>
          </cell>
          <cell r="Y166">
            <v>0</v>
          </cell>
          <cell r="Z166">
            <v>660408</v>
          </cell>
          <cell r="AA166">
            <v>205435</v>
          </cell>
          <cell r="AB166">
            <v>865843</v>
          </cell>
          <cell r="AC166">
            <v>10903</v>
          </cell>
          <cell r="AD166">
            <v>154087</v>
          </cell>
          <cell r="AE166">
            <v>18323</v>
          </cell>
          <cell r="AF166">
            <v>3741</v>
          </cell>
          <cell r="AG166">
            <v>103858</v>
          </cell>
          <cell r="AH166">
            <v>4491</v>
          </cell>
          <cell r="AI166">
            <v>256518</v>
          </cell>
          <cell r="AJ166">
            <v>3362</v>
          </cell>
          <cell r="AK166">
            <v>1562</v>
          </cell>
          <cell r="AL166">
            <v>70000</v>
          </cell>
          <cell r="AM166">
            <v>-10829</v>
          </cell>
          <cell r="AN166">
            <v>0</v>
          </cell>
          <cell r="AO166">
            <v>616016</v>
          </cell>
          <cell r="AP166">
            <v>0</v>
          </cell>
          <cell r="AQ166">
            <v>0</v>
          </cell>
          <cell r="AR166">
            <v>0</v>
          </cell>
          <cell r="AS166">
            <v>0</v>
          </cell>
          <cell r="AT166">
            <v>0</v>
          </cell>
          <cell r="AU166">
            <v>0</v>
          </cell>
          <cell r="AV166">
            <v>95.56</v>
          </cell>
          <cell r="AW166">
            <v>64.5</v>
          </cell>
          <cell r="AX166">
            <v>0</v>
          </cell>
          <cell r="AY166">
            <v>117</v>
          </cell>
          <cell r="AZ166">
            <v>25000</v>
          </cell>
          <cell r="BA166">
            <v>0</v>
          </cell>
          <cell r="BB166">
            <v>25277.06</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CB166">
            <v>0</v>
          </cell>
          <cell r="CO166">
            <v>0</v>
          </cell>
          <cell r="DB166">
            <v>0</v>
          </cell>
          <cell r="DO166">
            <v>0</v>
          </cell>
          <cell r="EB166">
            <v>0</v>
          </cell>
          <cell r="EO166">
            <v>0</v>
          </cell>
          <cell r="EP166">
            <v>1507136.06</v>
          </cell>
          <cell r="EQ166">
            <v>0.33000000007450581</v>
          </cell>
          <cell r="ER166">
            <v>0</v>
          </cell>
        </row>
        <row r="167">
          <cell r="C167" t="str">
            <v>EC.10424</v>
          </cell>
          <cell r="E167" t="str">
            <v>Robertstown-Monash Easement Acquisition</v>
          </cell>
          <cell r="L167">
            <v>37741</v>
          </cell>
          <cell r="M167" t="str">
            <v>Approved</v>
          </cell>
          <cell r="N167">
            <v>2675000</v>
          </cell>
          <cell r="O167">
            <v>2675000</v>
          </cell>
          <cell r="P167">
            <v>2527</v>
          </cell>
          <cell r="Q167" t="str">
            <v>Next</v>
          </cell>
          <cell r="R167">
            <v>40268</v>
          </cell>
          <cell r="V167">
            <v>0</v>
          </cell>
          <cell r="W167">
            <v>0</v>
          </cell>
          <cell r="X167">
            <v>0</v>
          </cell>
          <cell r="Y167">
            <v>0</v>
          </cell>
          <cell r="Z167">
            <v>0</v>
          </cell>
          <cell r="AA167">
            <v>504498</v>
          </cell>
          <cell r="AB167">
            <v>504498</v>
          </cell>
          <cell r="AC167">
            <v>3215</v>
          </cell>
          <cell r="AD167">
            <v>8868</v>
          </cell>
          <cell r="AE167">
            <v>19666</v>
          </cell>
          <cell r="AF167">
            <v>11239</v>
          </cell>
          <cell r="AG167">
            <v>17753</v>
          </cell>
          <cell r="AH167">
            <v>0</v>
          </cell>
          <cell r="AI167">
            <v>8175</v>
          </cell>
          <cell r="AJ167">
            <v>2506</v>
          </cell>
          <cell r="AK167">
            <v>2020</v>
          </cell>
          <cell r="AL167">
            <v>4610</v>
          </cell>
          <cell r="AM167">
            <v>-10385</v>
          </cell>
          <cell r="AN167">
            <v>18022</v>
          </cell>
          <cell r="AO167">
            <v>85689</v>
          </cell>
          <cell r="AP167">
            <v>0</v>
          </cell>
          <cell r="AQ167">
            <v>0</v>
          </cell>
          <cell r="AR167">
            <v>0</v>
          </cell>
          <cell r="AS167">
            <v>0</v>
          </cell>
          <cell r="AT167">
            <v>0</v>
          </cell>
          <cell r="AU167">
            <v>0</v>
          </cell>
          <cell r="AV167">
            <v>0</v>
          </cell>
          <cell r="AW167">
            <v>0</v>
          </cell>
          <cell r="AX167">
            <v>57</v>
          </cell>
          <cell r="AY167">
            <v>0</v>
          </cell>
          <cell r="AZ167">
            <v>0</v>
          </cell>
          <cell r="BA167">
            <v>0</v>
          </cell>
          <cell r="BB167">
            <v>57</v>
          </cell>
          <cell r="BC167">
            <v>0</v>
          </cell>
          <cell r="BD167">
            <v>0</v>
          </cell>
          <cell r="BE167">
            <v>0</v>
          </cell>
          <cell r="BF167">
            <v>0</v>
          </cell>
          <cell r="BG167">
            <v>0</v>
          </cell>
          <cell r="BH167">
            <v>0</v>
          </cell>
          <cell r="BI167">
            <v>20000</v>
          </cell>
          <cell r="BJ167">
            <v>0</v>
          </cell>
          <cell r="BK167">
            <v>0</v>
          </cell>
          <cell r="BL167">
            <v>0</v>
          </cell>
          <cell r="BM167">
            <v>0</v>
          </cell>
          <cell r="BN167">
            <v>0</v>
          </cell>
          <cell r="BO167">
            <v>20000</v>
          </cell>
          <cell r="CB167">
            <v>100000</v>
          </cell>
          <cell r="CO167">
            <v>200000</v>
          </cell>
          <cell r="DB167">
            <v>1600000</v>
          </cell>
          <cell r="DO167">
            <v>0</v>
          </cell>
          <cell r="EB167">
            <v>0</v>
          </cell>
          <cell r="EO167">
            <v>0</v>
          </cell>
          <cell r="EP167">
            <v>2510244</v>
          </cell>
          <cell r="EQ167">
            <v>-164756</v>
          </cell>
          <cell r="ER167">
            <v>1900000</v>
          </cell>
        </row>
        <row r="168">
          <cell r="C168" t="str">
            <v>EC.10425</v>
          </cell>
          <cell r="E168" t="str">
            <v>Shared Services</v>
          </cell>
          <cell r="L168">
            <v>37802</v>
          </cell>
          <cell r="M168" t="str">
            <v>Completed</v>
          </cell>
          <cell r="N168">
            <v>15500000</v>
          </cell>
          <cell r="O168">
            <v>14421012.220000001</v>
          </cell>
          <cell r="P168">
            <v>397</v>
          </cell>
          <cell r="Q168" t="str">
            <v>This</v>
          </cell>
          <cell r="R168">
            <v>38199</v>
          </cell>
          <cell r="S168">
            <v>37864</v>
          </cell>
          <cell r="T168">
            <v>15500000</v>
          </cell>
          <cell r="U168">
            <v>37955</v>
          </cell>
          <cell r="V168">
            <v>0</v>
          </cell>
          <cell r="W168">
            <v>0</v>
          </cell>
          <cell r="X168">
            <v>0</v>
          </cell>
          <cell r="Y168">
            <v>0</v>
          </cell>
          <cell r="Z168">
            <v>0</v>
          </cell>
          <cell r="AA168">
            <v>11681.4</v>
          </cell>
          <cell r="AB168">
            <v>11681.4</v>
          </cell>
          <cell r="AC168">
            <v>6691</v>
          </cell>
          <cell r="AD168">
            <v>11865</v>
          </cell>
          <cell r="AE168">
            <v>100139</v>
          </cell>
          <cell r="AF168">
            <v>24318</v>
          </cell>
          <cell r="AG168">
            <v>57804</v>
          </cell>
          <cell r="AH168">
            <v>871883</v>
          </cell>
          <cell r="AI168">
            <v>280664</v>
          </cell>
          <cell r="AJ168">
            <v>264039</v>
          </cell>
          <cell r="AK168">
            <v>271287</v>
          </cell>
          <cell r="AL168">
            <v>265132</v>
          </cell>
          <cell r="AM168">
            <v>190582</v>
          </cell>
          <cell r="AN168">
            <v>12064927.4</v>
          </cell>
          <cell r="AO168">
            <v>14409331.4</v>
          </cell>
          <cell r="AP168">
            <v>-0.03</v>
          </cell>
          <cell r="AQ168">
            <v>0</v>
          </cell>
          <cell r="AR168">
            <v>0</v>
          </cell>
          <cell r="AS168">
            <v>0</v>
          </cell>
          <cell r="AT168">
            <v>0</v>
          </cell>
          <cell r="AU168">
            <v>0</v>
          </cell>
          <cell r="AV168">
            <v>0</v>
          </cell>
          <cell r="AW168">
            <v>0</v>
          </cell>
          <cell r="AX168">
            <v>0</v>
          </cell>
          <cell r="AY168">
            <v>0</v>
          </cell>
          <cell r="AZ168">
            <v>0</v>
          </cell>
          <cell r="BA168">
            <v>0</v>
          </cell>
          <cell r="BB168">
            <v>-0.03</v>
          </cell>
          <cell r="BC168">
            <v>3094.5</v>
          </cell>
          <cell r="BD168">
            <v>-3094.5</v>
          </cell>
          <cell r="BE168">
            <v>0</v>
          </cell>
          <cell r="BF168">
            <v>0</v>
          </cell>
          <cell r="BG168">
            <v>0</v>
          </cell>
          <cell r="BH168">
            <v>0</v>
          </cell>
          <cell r="BI168">
            <v>0</v>
          </cell>
          <cell r="BJ168">
            <v>0</v>
          </cell>
          <cell r="BK168">
            <v>0</v>
          </cell>
          <cell r="BL168">
            <v>0</v>
          </cell>
          <cell r="BM168">
            <v>0</v>
          </cell>
          <cell r="BN168">
            <v>0</v>
          </cell>
          <cell r="BO168">
            <v>0</v>
          </cell>
          <cell r="CB168">
            <v>0</v>
          </cell>
          <cell r="CO168">
            <v>0</v>
          </cell>
          <cell r="DB168">
            <v>0</v>
          </cell>
          <cell r="DO168">
            <v>0</v>
          </cell>
          <cell r="EB168">
            <v>0</v>
          </cell>
          <cell r="EO168">
            <v>0</v>
          </cell>
          <cell r="EP168">
            <v>14421012.770000001</v>
          </cell>
          <cell r="EQ168">
            <v>0.55000000074505806</v>
          </cell>
          <cell r="ER168">
            <v>0</v>
          </cell>
        </row>
        <row r="169">
          <cell r="C169" t="str">
            <v>EC.10426</v>
          </cell>
          <cell r="E169" t="str">
            <v>Southern Suburbs 275/66 kV Transformer Reinforcement</v>
          </cell>
          <cell r="L169">
            <v>40178</v>
          </cell>
          <cell r="M169" t="str">
            <v>To Be Approved for NP</v>
          </cell>
          <cell r="N169">
            <v>0</v>
          </cell>
          <cell r="O169">
            <v>3000000</v>
          </cell>
          <cell r="P169">
            <v>546</v>
          </cell>
          <cell r="Q169" t="str">
            <v>Next</v>
          </cell>
          <cell r="R169">
            <v>40724</v>
          </cell>
          <cell r="S169">
            <v>39082</v>
          </cell>
          <cell r="T169">
            <v>3000000</v>
          </cell>
          <cell r="U169">
            <v>39629</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1247.7564464056036</v>
          </cell>
          <cell r="DJ169">
            <v>11694.296189779936</v>
          </cell>
          <cell r="DK169">
            <v>23114.59445944037</v>
          </cell>
          <cell r="DL169">
            <v>21183.598373287932</v>
          </cell>
          <cell r="DM169">
            <v>5513.9029654313445</v>
          </cell>
          <cell r="DN169">
            <v>31918.047559256545</v>
          </cell>
          <cell r="DO169">
            <v>94672.195993601723</v>
          </cell>
          <cell r="DP169">
            <v>94562.56739517751</v>
          </cell>
          <cell r="DQ169">
            <v>317348.7454774924</v>
          </cell>
          <cell r="DR169">
            <v>436317.7792614341</v>
          </cell>
          <cell r="DS169">
            <v>612114.61185731913</v>
          </cell>
          <cell r="DT169">
            <v>614878.71204964304</v>
          </cell>
          <cell r="DU169">
            <v>188679.94253829506</v>
          </cell>
          <cell r="DV169">
            <v>178193.36727590775</v>
          </cell>
          <cell r="DW169">
            <v>187462.45583342426</v>
          </cell>
          <cell r="DX169">
            <v>101475.38765600217</v>
          </cell>
          <cell r="DY169">
            <v>87588.837107488085</v>
          </cell>
          <cell r="DZ169">
            <v>66005.397554215175</v>
          </cell>
          <cell r="EA169">
            <v>20700</v>
          </cell>
          <cell r="EB169">
            <v>2905327.8040063987</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3000000.0000000005</v>
          </cell>
          <cell r="EQ169">
            <v>4.6566128730773926E-10</v>
          </cell>
          <cell r="ER169">
            <v>3000000.0000000005</v>
          </cell>
        </row>
        <row r="170">
          <cell r="C170" t="str">
            <v>EC.10427</v>
          </cell>
          <cell r="E170" t="str">
            <v>Southern Region Communication Upgrade</v>
          </cell>
          <cell r="L170">
            <v>39721</v>
          </cell>
          <cell r="M170" t="str">
            <v>To Be Approved for NP</v>
          </cell>
          <cell r="N170">
            <v>0</v>
          </cell>
          <cell r="O170">
            <v>7500000</v>
          </cell>
          <cell r="P170">
            <v>273</v>
          </cell>
          <cell r="Q170" t="str">
            <v>Next</v>
          </cell>
          <cell r="R170">
            <v>39994</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625000</v>
          </cell>
          <cell r="CQ170">
            <v>625000</v>
          </cell>
          <cell r="CR170">
            <v>625000</v>
          </cell>
          <cell r="CS170">
            <v>625000</v>
          </cell>
          <cell r="CT170">
            <v>625000</v>
          </cell>
          <cell r="CU170">
            <v>625000</v>
          </cell>
          <cell r="CV170">
            <v>625000</v>
          </cell>
          <cell r="CW170">
            <v>625000</v>
          </cell>
          <cell r="CX170">
            <v>625000</v>
          </cell>
          <cell r="CY170">
            <v>625000</v>
          </cell>
          <cell r="CZ170">
            <v>625000</v>
          </cell>
          <cell r="DA170">
            <v>625000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-7500000</v>
          </cell>
          <cell r="ER170">
            <v>0</v>
          </cell>
        </row>
        <row r="171">
          <cell r="C171" t="str">
            <v>EC.10428</v>
          </cell>
          <cell r="D171" t="str">
            <v>Capex Refurb</v>
          </cell>
          <cell r="E171" t="str">
            <v>Whyalla - Yadnarie 132kV real time therm</v>
          </cell>
          <cell r="L171">
            <v>38168</v>
          </cell>
          <cell r="M171" t="str">
            <v>Approved</v>
          </cell>
          <cell r="N171">
            <v>1303696</v>
          </cell>
          <cell r="O171">
            <v>712010.59</v>
          </cell>
          <cell r="P171" t="e">
            <v>#NAME?</v>
          </cell>
          <cell r="Q171" t="str">
            <v>This</v>
          </cell>
          <cell r="R171" t="e">
            <v>#NAME?</v>
          </cell>
          <cell r="S171">
            <v>37833</v>
          </cell>
          <cell r="T171">
            <v>500000</v>
          </cell>
          <cell r="U171">
            <v>38168</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80</v>
          </cell>
          <cell r="AO171">
            <v>80</v>
          </cell>
          <cell r="AP171">
            <v>1533.75</v>
          </cell>
          <cell r="AQ171">
            <v>88210.76</v>
          </cell>
          <cell r="AR171">
            <v>40727.56</v>
          </cell>
          <cell r="AS171">
            <v>78606.78</v>
          </cell>
          <cell r="AT171">
            <v>87811.46</v>
          </cell>
          <cell r="AU171">
            <v>4367</v>
          </cell>
          <cell r="AV171">
            <v>17553.93</v>
          </cell>
          <cell r="AW171">
            <v>18202.78</v>
          </cell>
          <cell r="AX171">
            <v>165787.29</v>
          </cell>
          <cell r="AY171">
            <v>73753.84</v>
          </cell>
          <cell r="AZ171">
            <v>19146.990000000002</v>
          </cell>
          <cell r="BA171">
            <v>-9512.7900000000009</v>
          </cell>
          <cell r="BB171">
            <v>586189.35</v>
          </cell>
          <cell r="BC171">
            <v>15442.25</v>
          </cell>
          <cell r="BD171">
            <v>27791.89</v>
          </cell>
          <cell r="BE171">
            <v>10264.33</v>
          </cell>
          <cell r="BF171">
            <v>18512.23</v>
          </cell>
          <cell r="BG171">
            <v>4803.7700000000004</v>
          </cell>
          <cell r="BH171">
            <v>22264.44</v>
          </cell>
          <cell r="BI171">
            <v>2082.2199999999998</v>
          </cell>
          <cell r="BJ171">
            <v>9120.75</v>
          </cell>
          <cell r="BK171">
            <v>6085.8114027149268</v>
          </cell>
          <cell r="BL171">
            <v>3559.7721870286541</v>
          </cell>
          <cell r="BM171">
            <v>3676.3586123680207</v>
          </cell>
          <cell r="BN171">
            <v>2137.4177978883845</v>
          </cell>
          <cell r="BO171">
            <v>125741.23999999998</v>
          </cell>
          <cell r="CB171">
            <v>0</v>
          </cell>
          <cell r="CO171">
            <v>0</v>
          </cell>
          <cell r="DB171">
            <v>0</v>
          </cell>
          <cell r="DO171">
            <v>0</v>
          </cell>
          <cell r="EB171">
            <v>0</v>
          </cell>
          <cell r="EO171">
            <v>0</v>
          </cell>
          <cell r="EP171">
            <v>712010.59</v>
          </cell>
          <cell r="EQ171">
            <v>0</v>
          </cell>
          <cell r="ER171">
            <v>0</v>
          </cell>
        </row>
        <row r="172">
          <cell r="C172" t="str">
            <v>EC.10429</v>
          </cell>
          <cell r="E172" t="str">
            <v>Emergency Transformer Control Schemes -</v>
          </cell>
          <cell r="L172">
            <v>38017</v>
          </cell>
          <cell r="M172" t="str">
            <v>Completed</v>
          </cell>
          <cell r="N172">
            <v>480140</v>
          </cell>
          <cell r="O172">
            <v>324074.34999999998</v>
          </cell>
          <cell r="P172" t="e">
            <v>#NAME?</v>
          </cell>
          <cell r="Q172" t="str">
            <v>This</v>
          </cell>
          <cell r="R172" t="e">
            <v>#NAME?</v>
          </cell>
          <cell r="S172">
            <v>37986</v>
          </cell>
          <cell r="T172">
            <v>600000</v>
          </cell>
          <cell r="U172">
            <v>38533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400</v>
          </cell>
          <cell r="AL172">
            <v>39335</v>
          </cell>
          <cell r="AM172">
            <v>-11869</v>
          </cell>
          <cell r="AN172">
            <v>183410</v>
          </cell>
          <cell r="AO172">
            <v>211276</v>
          </cell>
          <cell r="AP172">
            <v>2565.69</v>
          </cell>
          <cell r="AQ172">
            <v>101812.61</v>
          </cell>
          <cell r="AR172">
            <v>-10205</v>
          </cell>
          <cell r="AS172">
            <v>920</v>
          </cell>
          <cell r="AT172">
            <v>595.75</v>
          </cell>
          <cell r="AU172">
            <v>417</v>
          </cell>
          <cell r="AV172">
            <v>15319.75</v>
          </cell>
          <cell r="AW172">
            <v>-750.5</v>
          </cell>
          <cell r="AX172">
            <v>0</v>
          </cell>
          <cell r="AY172">
            <v>0</v>
          </cell>
          <cell r="AZ172">
            <v>2123.0500000000002</v>
          </cell>
          <cell r="BA172">
            <v>0</v>
          </cell>
          <cell r="BB172">
            <v>112798.35</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CB172">
            <v>0</v>
          </cell>
          <cell r="CO172">
            <v>0</v>
          </cell>
          <cell r="DB172">
            <v>0</v>
          </cell>
          <cell r="DO172">
            <v>0</v>
          </cell>
          <cell r="EB172">
            <v>0</v>
          </cell>
          <cell r="EO172">
            <v>0</v>
          </cell>
          <cell r="EP172">
            <v>324074.34999999998</v>
          </cell>
          <cell r="EQ172">
            <v>0</v>
          </cell>
          <cell r="ER172">
            <v>0</v>
          </cell>
        </row>
        <row r="173">
          <cell r="C173" t="str">
            <v>EC.10430</v>
          </cell>
          <cell r="E173" t="str">
            <v>Telecom Capacity Upgrade Projects</v>
          </cell>
          <cell r="L173">
            <v>38077</v>
          </cell>
          <cell r="M173" t="str">
            <v>Cancelled</v>
          </cell>
          <cell r="N173">
            <v>0</v>
          </cell>
          <cell r="O173">
            <v>0</v>
          </cell>
          <cell r="P173">
            <v>-38077</v>
          </cell>
          <cell r="Q173" t="str">
            <v>This</v>
          </cell>
          <cell r="S173">
            <v>37864</v>
          </cell>
          <cell r="T173">
            <v>1000000</v>
          </cell>
          <cell r="U173">
            <v>38168</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CB173">
            <v>0</v>
          </cell>
          <cell r="CO173">
            <v>0</v>
          </cell>
          <cell r="DB173">
            <v>0</v>
          </cell>
          <cell r="DO173">
            <v>0</v>
          </cell>
          <cell r="EB173">
            <v>0</v>
          </cell>
          <cell r="EO173">
            <v>0</v>
          </cell>
          <cell r="EP173">
            <v>0</v>
          </cell>
          <cell r="EQ173">
            <v>0</v>
          </cell>
          <cell r="ER173">
            <v>0</v>
          </cell>
        </row>
        <row r="174">
          <cell r="C174" t="str">
            <v>EC.10431</v>
          </cell>
          <cell r="E174" t="str">
            <v>Substation Secondary Systems Upgrade Projects</v>
          </cell>
          <cell r="L174">
            <v>38077</v>
          </cell>
          <cell r="M174" t="str">
            <v>Cancelled</v>
          </cell>
          <cell r="N174">
            <v>0</v>
          </cell>
          <cell r="O174">
            <v>0</v>
          </cell>
          <cell r="P174">
            <v>91</v>
          </cell>
          <cell r="Q174" t="str">
            <v>This</v>
          </cell>
          <cell r="R174">
            <v>38168</v>
          </cell>
          <cell r="S174">
            <v>37864</v>
          </cell>
          <cell r="T174">
            <v>1000000</v>
          </cell>
          <cell r="U174">
            <v>38168</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CB174">
            <v>0</v>
          </cell>
          <cell r="CO174">
            <v>0</v>
          </cell>
          <cell r="DB174">
            <v>0</v>
          </cell>
          <cell r="DO174">
            <v>0</v>
          </cell>
          <cell r="EB174">
            <v>0</v>
          </cell>
          <cell r="EO174">
            <v>0</v>
          </cell>
          <cell r="EP174">
            <v>0</v>
          </cell>
          <cell r="EQ174">
            <v>0</v>
          </cell>
          <cell r="ER174">
            <v>0</v>
          </cell>
        </row>
        <row r="175">
          <cell r="C175" t="str">
            <v>EC.10432</v>
          </cell>
          <cell r="E175" t="str">
            <v>Emergency Transmission Restoration Struc</v>
          </cell>
          <cell r="L175">
            <v>37711</v>
          </cell>
          <cell r="M175" t="str">
            <v>Approved</v>
          </cell>
          <cell r="N175">
            <v>650000</v>
          </cell>
          <cell r="O175">
            <v>656187.71</v>
          </cell>
          <cell r="P175" t="e">
            <v>#NAME?</v>
          </cell>
          <cell r="Q175" t="str">
            <v>This</v>
          </cell>
          <cell r="R175" t="e">
            <v>#NAME?</v>
          </cell>
          <cell r="U175">
            <v>38168</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2200</v>
          </cell>
          <cell r="AN175">
            <v>3850</v>
          </cell>
          <cell r="AO175">
            <v>6050</v>
          </cell>
          <cell r="AP175">
            <v>0</v>
          </cell>
          <cell r="AQ175">
            <v>0</v>
          </cell>
          <cell r="AR175">
            <v>3850</v>
          </cell>
          <cell r="AS175">
            <v>671454.74</v>
          </cell>
          <cell r="AT175">
            <v>506</v>
          </cell>
          <cell r="AU175">
            <v>-128752.12</v>
          </cell>
          <cell r="AV175">
            <v>0</v>
          </cell>
          <cell r="AW175">
            <v>0</v>
          </cell>
          <cell r="AX175">
            <v>0</v>
          </cell>
          <cell r="AY175">
            <v>0</v>
          </cell>
          <cell r="AZ175">
            <v>2632.45</v>
          </cell>
          <cell r="BA175">
            <v>50446.64</v>
          </cell>
          <cell r="BB175">
            <v>600137.71</v>
          </cell>
          <cell r="BC175">
            <v>0</v>
          </cell>
          <cell r="BD175">
            <v>0</v>
          </cell>
          <cell r="BE175">
            <v>0</v>
          </cell>
          <cell r="BF175">
            <v>0</v>
          </cell>
          <cell r="BG175">
            <v>0</v>
          </cell>
          <cell r="BH175">
            <v>0</v>
          </cell>
          <cell r="BI175">
            <v>0</v>
          </cell>
          <cell r="BJ175">
            <v>0</v>
          </cell>
          <cell r="BK175">
            <v>12500</v>
          </cell>
          <cell r="BL175">
            <v>12500</v>
          </cell>
          <cell r="BM175">
            <v>12500</v>
          </cell>
          <cell r="BN175">
            <v>12500</v>
          </cell>
          <cell r="BO175">
            <v>50000</v>
          </cell>
          <cell r="CB175">
            <v>0</v>
          </cell>
          <cell r="CO175">
            <v>0</v>
          </cell>
          <cell r="DB175">
            <v>0</v>
          </cell>
          <cell r="DO175">
            <v>0</v>
          </cell>
          <cell r="EB175">
            <v>0</v>
          </cell>
          <cell r="EO175">
            <v>0</v>
          </cell>
          <cell r="EP175">
            <v>656187.71</v>
          </cell>
          <cell r="EQ175">
            <v>0</v>
          </cell>
          <cell r="ER175">
            <v>0</v>
          </cell>
        </row>
        <row r="176">
          <cell r="C176" t="str">
            <v>EC.10433</v>
          </cell>
          <cell r="E176" t="str">
            <v>Oslan Misc -  Server &amp; Backup Solution</v>
          </cell>
          <cell r="L176">
            <v>38017</v>
          </cell>
          <cell r="M176" t="str">
            <v>Approved</v>
          </cell>
          <cell r="N176">
            <v>90000</v>
          </cell>
          <cell r="O176">
            <v>86136</v>
          </cell>
          <cell r="P176">
            <v>213</v>
          </cell>
          <cell r="Q176" t="str">
            <v>This</v>
          </cell>
          <cell r="R176">
            <v>38230</v>
          </cell>
          <cell r="S176">
            <v>37711</v>
          </cell>
          <cell r="T176">
            <v>90000</v>
          </cell>
          <cell r="U176">
            <v>38168</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66671</v>
          </cell>
          <cell r="AM176">
            <v>2225</v>
          </cell>
          <cell r="AN176">
            <v>8300</v>
          </cell>
          <cell r="AO176">
            <v>77196</v>
          </cell>
          <cell r="AP176">
            <v>4680</v>
          </cell>
          <cell r="AQ176">
            <v>3210</v>
          </cell>
          <cell r="AR176">
            <v>1050</v>
          </cell>
          <cell r="AS176">
            <v>0</v>
          </cell>
          <cell r="AT176">
            <v>0</v>
          </cell>
          <cell r="AU176">
            <v>0</v>
          </cell>
          <cell r="AV176">
            <v>0</v>
          </cell>
          <cell r="AW176">
            <v>0</v>
          </cell>
          <cell r="AX176">
            <v>0</v>
          </cell>
          <cell r="AY176">
            <v>0</v>
          </cell>
          <cell r="AZ176">
            <v>0</v>
          </cell>
          <cell r="BA176">
            <v>0</v>
          </cell>
          <cell r="BB176">
            <v>8940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CB176">
            <v>0</v>
          </cell>
          <cell r="CO176">
            <v>0</v>
          </cell>
          <cell r="DB176">
            <v>0</v>
          </cell>
          <cell r="DO176">
            <v>0</v>
          </cell>
          <cell r="EB176">
            <v>0</v>
          </cell>
          <cell r="EO176">
            <v>0</v>
          </cell>
          <cell r="EP176">
            <v>86136</v>
          </cell>
          <cell r="EQ176">
            <v>0</v>
          </cell>
          <cell r="ER176">
            <v>0</v>
          </cell>
        </row>
        <row r="177">
          <cell r="C177" t="str">
            <v>EC.10434</v>
          </cell>
          <cell r="E177" t="str">
            <v>Server Hardare Replacement at BUCC</v>
          </cell>
          <cell r="L177">
            <v>38077</v>
          </cell>
          <cell r="M177" t="str">
            <v>Cancelled</v>
          </cell>
          <cell r="N177">
            <v>0</v>
          </cell>
          <cell r="O177">
            <v>0</v>
          </cell>
          <cell r="P177">
            <v>456</v>
          </cell>
          <cell r="Q177" t="str">
            <v>This</v>
          </cell>
          <cell r="R177">
            <v>38533</v>
          </cell>
          <cell r="S177">
            <v>37711</v>
          </cell>
          <cell r="T177">
            <v>50000</v>
          </cell>
          <cell r="U177">
            <v>38168</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CB177">
            <v>0</v>
          </cell>
          <cell r="CO177">
            <v>0</v>
          </cell>
          <cell r="DB177">
            <v>0</v>
          </cell>
          <cell r="DO177">
            <v>0</v>
          </cell>
          <cell r="EB177">
            <v>0</v>
          </cell>
          <cell r="EO177">
            <v>0</v>
          </cell>
          <cell r="EP177">
            <v>0</v>
          </cell>
          <cell r="EQ177">
            <v>0</v>
          </cell>
          <cell r="ER177">
            <v>0</v>
          </cell>
        </row>
        <row r="178">
          <cell r="C178" t="str">
            <v>EC.10435</v>
          </cell>
          <cell r="E178" t="str">
            <v>Software Configurration at BUCC</v>
          </cell>
          <cell r="L178">
            <v>38077</v>
          </cell>
          <cell r="M178" t="str">
            <v>Cancelled</v>
          </cell>
          <cell r="N178">
            <v>0</v>
          </cell>
          <cell r="O178">
            <v>0</v>
          </cell>
          <cell r="P178">
            <v>456</v>
          </cell>
          <cell r="Q178" t="str">
            <v>This</v>
          </cell>
          <cell r="R178">
            <v>38533</v>
          </cell>
          <cell r="S178">
            <v>37711</v>
          </cell>
          <cell r="T178">
            <v>40000</v>
          </cell>
          <cell r="U178">
            <v>38168</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CB178">
            <v>0</v>
          </cell>
          <cell r="CO178">
            <v>0</v>
          </cell>
          <cell r="DB178">
            <v>0</v>
          </cell>
          <cell r="DO178">
            <v>0</v>
          </cell>
          <cell r="EB178">
            <v>0</v>
          </cell>
          <cell r="EO178">
            <v>0</v>
          </cell>
          <cell r="EP178">
            <v>0</v>
          </cell>
          <cell r="EQ178">
            <v>0</v>
          </cell>
          <cell r="ER178">
            <v>0</v>
          </cell>
        </row>
        <row r="179">
          <cell r="C179" t="str">
            <v>EC.10436</v>
          </cell>
          <cell r="E179" t="str">
            <v>Network Redundancy at BUCC</v>
          </cell>
          <cell r="L179">
            <v>38077</v>
          </cell>
          <cell r="M179" t="str">
            <v>Cancelled</v>
          </cell>
          <cell r="N179">
            <v>0</v>
          </cell>
          <cell r="O179">
            <v>0</v>
          </cell>
          <cell r="P179">
            <v>456</v>
          </cell>
          <cell r="Q179" t="str">
            <v>This</v>
          </cell>
          <cell r="R179">
            <v>38533</v>
          </cell>
          <cell r="S179">
            <v>37711</v>
          </cell>
          <cell r="T179">
            <v>60000</v>
          </cell>
          <cell r="U179">
            <v>38168</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CB179">
            <v>0</v>
          </cell>
          <cell r="CO179">
            <v>0</v>
          </cell>
          <cell r="DB179">
            <v>0</v>
          </cell>
          <cell r="DO179">
            <v>0</v>
          </cell>
          <cell r="EB179">
            <v>0</v>
          </cell>
          <cell r="EO179">
            <v>0</v>
          </cell>
          <cell r="EP179">
            <v>0</v>
          </cell>
          <cell r="EQ179">
            <v>0</v>
          </cell>
          <cell r="ER179">
            <v>0</v>
          </cell>
        </row>
        <row r="180">
          <cell r="C180" t="str">
            <v>EC.10437</v>
          </cell>
          <cell r="E180" t="str">
            <v>Replacement of Servcies for Business LAN</v>
          </cell>
          <cell r="L180">
            <v>37955</v>
          </cell>
          <cell r="M180" t="str">
            <v>Approved</v>
          </cell>
          <cell r="N180">
            <v>36000</v>
          </cell>
          <cell r="O180">
            <v>35562.639999999999</v>
          </cell>
          <cell r="P180">
            <v>275</v>
          </cell>
          <cell r="Q180" t="str">
            <v>This</v>
          </cell>
          <cell r="R180">
            <v>38230</v>
          </cell>
          <cell r="S180">
            <v>37711</v>
          </cell>
          <cell r="T180">
            <v>87000</v>
          </cell>
          <cell r="U180">
            <v>38168</v>
          </cell>
          <cell r="V180">
            <v>0</v>
          </cell>
          <cell r="W180">
            <v>0</v>
          </cell>
          <cell r="X180">
            <v>0</v>
          </cell>
          <cell r="Y180">
            <v>0</v>
          </cell>
          <cell r="Z180">
            <v>0</v>
          </cell>
          <cell r="AA180">
            <v>0</v>
          </cell>
          <cell r="AB180">
            <v>0</v>
          </cell>
          <cell r="AC180">
            <v>0</v>
          </cell>
          <cell r="AD180">
            <v>0</v>
          </cell>
          <cell r="AE180">
            <v>0</v>
          </cell>
          <cell r="AF180">
            <v>0</v>
          </cell>
          <cell r="AG180">
            <v>7313</v>
          </cell>
          <cell r="AH180">
            <v>7053</v>
          </cell>
          <cell r="AI180">
            <v>0</v>
          </cell>
          <cell r="AJ180">
            <v>-14365</v>
          </cell>
          <cell r="AK180">
            <v>0</v>
          </cell>
          <cell r="AL180">
            <v>0</v>
          </cell>
          <cell r="AM180">
            <v>0</v>
          </cell>
          <cell r="AN180">
            <v>14030</v>
          </cell>
          <cell r="AO180">
            <v>14031</v>
          </cell>
          <cell r="AP180">
            <v>20965.28</v>
          </cell>
          <cell r="AQ180">
            <v>0</v>
          </cell>
          <cell r="AR180">
            <v>566.36</v>
          </cell>
          <cell r="AS180">
            <v>0</v>
          </cell>
          <cell r="AT180">
            <v>0</v>
          </cell>
          <cell r="AU180">
            <v>0</v>
          </cell>
          <cell r="AV180">
            <v>0</v>
          </cell>
          <cell r="AW180">
            <v>0</v>
          </cell>
          <cell r="AX180">
            <v>0</v>
          </cell>
          <cell r="AY180">
            <v>0</v>
          </cell>
          <cell r="AZ180">
            <v>0</v>
          </cell>
          <cell r="BA180">
            <v>0</v>
          </cell>
          <cell r="BB180">
            <v>21531.64</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CB180">
            <v>0</v>
          </cell>
          <cell r="CO180">
            <v>0</v>
          </cell>
          <cell r="DB180">
            <v>0</v>
          </cell>
          <cell r="DO180">
            <v>0</v>
          </cell>
          <cell r="EB180">
            <v>0</v>
          </cell>
          <cell r="EO180">
            <v>0</v>
          </cell>
          <cell r="EP180">
            <v>35562.639999999999</v>
          </cell>
          <cell r="EQ180">
            <v>0</v>
          </cell>
          <cell r="ER180">
            <v>0</v>
          </cell>
        </row>
        <row r="181">
          <cell r="C181" t="str">
            <v>EC.10438</v>
          </cell>
          <cell r="E181" t="str">
            <v>Messaging Upgrade Project</v>
          </cell>
          <cell r="L181">
            <v>38138</v>
          </cell>
          <cell r="M181" t="str">
            <v>Approved</v>
          </cell>
          <cell r="N181">
            <v>20000</v>
          </cell>
          <cell r="O181">
            <v>150</v>
          </cell>
          <cell r="P181">
            <v>92</v>
          </cell>
          <cell r="Q181" t="str">
            <v>This</v>
          </cell>
          <cell r="R181">
            <v>38230</v>
          </cell>
          <cell r="S181">
            <v>37711</v>
          </cell>
          <cell r="T181">
            <v>28000</v>
          </cell>
          <cell r="U181">
            <v>38168</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150</v>
          </cell>
          <cell r="AO181">
            <v>150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CB181">
            <v>0</v>
          </cell>
          <cell r="CO181">
            <v>0</v>
          </cell>
          <cell r="DB181">
            <v>0</v>
          </cell>
          <cell r="DO181">
            <v>0</v>
          </cell>
          <cell r="EB181">
            <v>0</v>
          </cell>
          <cell r="EO181">
            <v>0</v>
          </cell>
          <cell r="EP181">
            <v>150</v>
          </cell>
          <cell r="EQ181">
            <v>0</v>
          </cell>
          <cell r="ER181">
            <v>0</v>
          </cell>
        </row>
        <row r="182">
          <cell r="C182" t="str">
            <v>EC.10439</v>
          </cell>
          <cell r="E182" t="str">
            <v>PC and Laptop Upgrade Project</v>
          </cell>
          <cell r="L182">
            <v>38077</v>
          </cell>
          <cell r="M182" t="str">
            <v>Approved</v>
          </cell>
          <cell r="N182">
            <v>210000</v>
          </cell>
          <cell r="O182">
            <v>267663.34999999998</v>
          </cell>
          <cell r="P182">
            <v>153</v>
          </cell>
          <cell r="Q182" t="str">
            <v>This</v>
          </cell>
          <cell r="R182">
            <v>38230</v>
          </cell>
          <cell r="S182">
            <v>37711</v>
          </cell>
          <cell r="T182">
            <v>160000</v>
          </cell>
          <cell r="U182">
            <v>38168</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223847</v>
          </cell>
          <cell r="AO182">
            <v>223847</v>
          </cell>
          <cell r="AP182">
            <v>23789.14</v>
          </cell>
          <cell r="AQ182">
            <v>20027.5</v>
          </cell>
          <cell r="AR182">
            <v>0</v>
          </cell>
          <cell r="AS182">
            <v>0</v>
          </cell>
          <cell r="AT182">
            <v>0</v>
          </cell>
          <cell r="AU182">
            <v>0</v>
          </cell>
          <cell r="AV182">
            <v>0</v>
          </cell>
          <cell r="AW182">
            <v>0</v>
          </cell>
          <cell r="AX182">
            <v>0</v>
          </cell>
          <cell r="AY182">
            <v>0</v>
          </cell>
          <cell r="AZ182">
            <v>0</v>
          </cell>
          <cell r="BA182">
            <v>0</v>
          </cell>
          <cell r="BB182">
            <v>43816.639999999999</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CB182">
            <v>0</v>
          </cell>
          <cell r="CO182">
            <v>0</v>
          </cell>
          <cell r="DB182">
            <v>0</v>
          </cell>
          <cell r="DO182">
            <v>0</v>
          </cell>
          <cell r="EB182">
            <v>0</v>
          </cell>
          <cell r="EO182">
            <v>0</v>
          </cell>
          <cell r="EP182">
            <v>267663.64</v>
          </cell>
          <cell r="EQ182">
            <v>0.2900000000372529</v>
          </cell>
          <cell r="ER182">
            <v>0</v>
          </cell>
        </row>
        <row r="183">
          <cell r="C183" t="str">
            <v>EC.10440</v>
          </cell>
          <cell r="E183" t="str">
            <v>[CLSD] ztba</v>
          </cell>
          <cell r="L183">
            <v>38077</v>
          </cell>
          <cell r="M183" t="str">
            <v>Cancelled</v>
          </cell>
          <cell r="N183">
            <v>76250</v>
          </cell>
          <cell r="O183">
            <v>0</v>
          </cell>
          <cell r="P183">
            <v>91</v>
          </cell>
          <cell r="Q183" t="str">
            <v>This</v>
          </cell>
          <cell r="R183">
            <v>38168</v>
          </cell>
          <cell r="S183">
            <v>37711</v>
          </cell>
          <cell r="T183">
            <v>95000</v>
          </cell>
          <cell r="U183">
            <v>38168</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CB183">
            <v>0</v>
          </cell>
          <cell r="CO183">
            <v>0</v>
          </cell>
          <cell r="DB183">
            <v>0</v>
          </cell>
          <cell r="DO183">
            <v>0</v>
          </cell>
          <cell r="EB183">
            <v>0</v>
          </cell>
          <cell r="EO183">
            <v>0</v>
          </cell>
          <cell r="EP183">
            <v>0</v>
          </cell>
          <cell r="EQ183">
            <v>0</v>
          </cell>
          <cell r="ER183">
            <v>0</v>
          </cell>
        </row>
        <row r="184">
          <cell r="C184" t="str">
            <v>EC.10441</v>
          </cell>
          <cell r="E184" t="str">
            <v>Printer Replacement Project</v>
          </cell>
          <cell r="L184">
            <v>38138</v>
          </cell>
          <cell r="M184" t="str">
            <v>Approved</v>
          </cell>
          <cell r="N184">
            <v>170000</v>
          </cell>
          <cell r="O184">
            <v>161438</v>
          </cell>
          <cell r="P184">
            <v>92</v>
          </cell>
          <cell r="Q184" t="str">
            <v>This</v>
          </cell>
          <cell r="R184">
            <v>38230</v>
          </cell>
          <cell r="S184">
            <v>37711</v>
          </cell>
          <cell r="T184">
            <v>83000</v>
          </cell>
          <cell r="U184">
            <v>38168</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115450</v>
          </cell>
          <cell r="AQ184">
            <v>0</v>
          </cell>
          <cell r="AR184">
            <v>45987.76</v>
          </cell>
          <cell r="AS184">
            <v>0</v>
          </cell>
          <cell r="AT184">
            <v>0</v>
          </cell>
          <cell r="AU184">
            <v>0</v>
          </cell>
          <cell r="AV184">
            <v>0</v>
          </cell>
          <cell r="AW184">
            <v>0</v>
          </cell>
          <cell r="AX184">
            <v>0</v>
          </cell>
          <cell r="AY184">
            <v>0</v>
          </cell>
          <cell r="AZ184">
            <v>0</v>
          </cell>
          <cell r="BA184">
            <v>0</v>
          </cell>
          <cell r="BB184">
            <v>161437.76000000001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CB184">
            <v>0</v>
          </cell>
          <cell r="CO184">
            <v>0</v>
          </cell>
          <cell r="DB184">
            <v>0</v>
          </cell>
          <cell r="DO184">
            <v>0</v>
          </cell>
          <cell r="EB184">
            <v>0</v>
          </cell>
          <cell r="EO184">
            <v>0</v>
          </cell>
          <cell r="EP184">
            <v>161437.76000000001</v>
          </cell>
          <cell r="EQ184">
            <v>-0.23999999999068677</v>
          </cell>
          <cell r="ER184">
            <v>0</v>
          </cell>
        </row>
        <row r="185">
          <cell r="C185" t="str">
            <v>EC.10442</v>
          </cell>
          <cell r="E185" t="str">
            <v>Automated Tape Drive Library, Software &amp; Storage Equipment</v>
          </cell>
          <cell r="L185">
            <v>38077</v>
          </cell>
          <cell r="M185" t="str">
            <v>Cancelled</v>
          </cell>
          <cell r="N185">
            <v>0</v>
          </cell>
          <cell r="O185">
            <v>0</v>
          </cell>
          <cell r="P185">
            <v>91</v>
          </cell>
          <cell r="Q185" t="str">
            <v>This</v>
          </cell>
          <cell r="R185">
            <v>38168</v>
          </cell>
          <cell r="S185">
            <v>37711</v>
          </cell>
          <cell r="T185">
            <v>30000</v>
          </cell>
          <cell r="U185">
            <v>38168</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CB185">
            <v>0</v>
          </cell>
          <cell r="CO185">
            <v>0</v>
          </cell>
          <cell r="DB185">
            <v>0</v>
          </cell>
          <cell r="DO185">
            <v>0</v>
          </cell>
          <cell r="EB185">
            <v>0</v>
          </cell>
          <cell r="EO185">
            <v>0</v>
          </cell>
          <cell r="EP185">
            <v>0</v>
          </cell>
          <cell r="EQ185">
            <v>0</v>
          </cell>
          <cell r="ER185">
            <v>0</v>
          </cell>
        </row>
        <row r="186">
          <cell r="C186" t="str">
            <v>EC.10443</v>
          </cell>
          <cell r="E186" t="str">
            <v>Additional Servers (LIS/GIS &amp; AIM Servers(</v>
          </cell>
          <cell r="L186">
            <v>38077</v>
          </cell>
          <cell r="M186" t="str">
            <v>Cancelled</v>
          </cell>
          <cell r="N186">
            <v>0</v>
          </cell>
          <cell r="O186">
            <v>0</v>
          </cell>
          <cell r="P186">
            <v>91</v>
          </cell>
          <cell r="Q186" t="str">
            <v>This</v>
          </cell>
          <cell r="R186">
            <v>38168</v>
          </cell>
          <cell r="S186">
            <v>37711</v>
          </cell>
          <cell r="T186">
            <v>40000</v>
          </cell>
          <cell r="U186">
            <v>38168</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CB186">
            <v>0</v>
          </cell>
          <cell r="CO186">
            <v>0</v>
          </cell>
          <cell r="DB186">
            <v>0</v>
          </cell>
          <cell r="DO186">
            <v>0</v>
          </cell>
          <cell r="EB186">
            <v>0</v>
          </cell>
          <cell r="EO186">
            <v>0</v>
          </cell>
          <cell r="EP186">
            <v>0</v>
          </cell>
          <cell r="EQ186">
            <v>0</v>
          </cell>
          <cell r="ER186">
            <v>0</v>
          </cell>
        </row>
        <row r="187">
          <cell r="C187" t="str">
            <v>EC.10444</v>
          </cell>
          <cell r="D187" t="str">
            <v>Capex Refurb</v>
          </cell>
          <cell r="E187" t="str">
            <v>Re-insulation Cherry Gardens  - Mobilong</v>
          </cell>
          <cell r="L187">
            <v>37925</v>
          </cell>
          <cell r="M187" t="str">
            <v>Approved</v>
          </cell>
          <cell r="N187">
            <v>613000</v>
          </cell>
          <cell r="O187">
            <v>615237.37</v>
          </cell>
          <cell r="P187" t="e">
            <v>#NAME?</v>
          </cell>
          <cell r="Q187" t="str">
            <v>This</v>
          </cell>
          <cell r="R187" t="e">
            <v>#NAME?</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128000</v>
          </cell>
          <cell r="AK187">
            <v>0</v>
          </cell>
          <cell r="AL187">
            <v>0</v>
          </cell>
          <cell r="AM187">
            <v>0</v>
          </cell>
          <cell r="AN187">
            <v>151342</v>
          </cell>
          <cell r="AO187">
            <v>279342</v>
          </cell>
          <cell r="AP187">
            <v>49999.8</v>
          </cell>
          <cell r="AQ187">
            <v>-50000</v>
          </cell>
          <cell r="AR187">
            <v>58368.94</v>
          </cell>
          <cell r="AS187">
            <v>200000</v>
          </cell>
          <cell r="AT187">
            <v>0.02</v>
          </cell>
          <cell r="AU187">
            <v>0</v>
          </cell>
          <cell r="AV187">
            <v>0</v>
          </cell>
          <cell r="AW187">
            <v>0</v>
          </cell>
          <cell r="AX187">
            <v>0</v>
          </cell>
          <cell r="AY187">
            <v>0</v>
          </cell>
          <cell r="AZ187">
            <v>72780.81</v>
          </cell>
          <cell r="BA187">
            <v>4746</v>
          </cell>
          <cell r="BB187">
            <v>335895.56999999995</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CB187">
            <v>0</v>
          </cell>
          <cell r="CO187">
            <v>0</v>
          </cell>
          <cell r="DB187">
            <v>0</v>
          </cell>
          <cell r="DO187">
            <v>0</v>
          </cell>
          <cell r="EB187">
            <v>0</v>
          </cell>
          <cell r="EO187">
            <v>0</v>
          </cell>
          <cell r="EP187">
            <v>615237.56999999995</v>
          </cell>
          <cell r="EQ187">
            <v>0.19999999995343387</v>
          </cell>
          <cell r="ER187">
            <v>0</v>
          </cell>
        </row>
        <row r="188">
          <cell r="C188" t="str">
            <v>EC.10445</v>
          </cell>
          <cell r="E188" t="str">
            <v>[CLSD] Mt Gambier Neutral Earthing React</v>
          </cell>
          <cell r="L188">
            <v>38046</v>
          </cell>
          <cell r="M188" t="str">
            <v>Completed</v>
          </cell>
          <cell r="N188">
            <v>30000</v>
          </cell>
          <cell r="O188">
            <v>41554.81</v>
          </cell>
          <cell r="P188" t="e">
            <v>#NAME?</v>
          </cell>
          <cell r="Q188" t="str">
            <v>This</v>
          </cell>
          <cell r="R188" t="e">
            <v>#NAME?</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5110</v>
          </cell>
          <cell r="AM188">
            <v>-1878</v>
          </cell>
          <cell r="AN188">
            <v>98</v>
          </cell>
          <cell r="AO188">
            <v>3330</v>
          </cell>
          <cell r="AP188">
            <v>0</v>
          </cell>
          <cell r="AQ188">
            <v>117.5</v>
          </cell>
          <cell r="AR188">
            <v>264.25</v>
          </cell>
          <cell r="AS188">
            <v>188.75</v>
          </cell>
          <cell r="AT188">
            <v>997.5</v>
          </cell>
          <cell r="AU188">
            <v>129</v>
          </cell>
          <cell r="AV188">
            <v>0</v>
          </cell>
          <cell r="AW188">
            <v>0</v>
          </cell>
          <cell r="AX188">
            <v>0</v>
          </cell>
          <cell r="AY188">
            <v>0</v>
          </cell>
          <cell r="AZ188">
            <v>42.5</v>
          </cell>
          <cell r="BA188">
            <v>821.25</v>
          </cell>
          <cell r="BB188">
            <v>2560.75</v>
          </cell>
          <cell r="BC188">
            <v>0</v>
          </cell>
          <cell r="BD188">
            <v>0</v>
          </cell>
          <cell r="BE188">
            <v>34788.76</v>
          </cell>
          <cell r="BF188">
            <v>876.25</v>
          </cell>
          <cell r="BG188">
            <v>0</v>
          </cell>
          <cell r="BH188">
            <v>0</v>
          </cell>
          <cell r="BI188">
            <v>0</v>
          </cell>
          <cell r="BJ188">
            <v>0</v>
          </cell>
          <cell r="BK188">
            <v>0</v>
          </cell>
          <cell r="BL188">
            <v>0</v>
          </cell>
          <cell r="BM188">
            <v>0</v>
          </cell>
          <cell r="BN188">
            <v>0</v>
          </cell>
          <cell r="BO188">
            <v>35665.01</v>
          </cell>
          <cell r="CB188">
            <v>0</v>
          </cell>
          <cell r="CO188">
            <v>0</v>
          </cell>
          <cell r="DB188">
            <v>0</v>
          </cell>
          <cell r="DO188">
            <v>0</v>
          </cell>
          <cell r="EB188">
            <v>0</v>
          </cell>
          <cell r="EO188">
            <v>0</v>
          </cell>
          <cell r="EP188">
            <v>41555.760000000002</v>
          </cell>
          <cell r="EQ188">
            <v>0.95000000000436557</v>
          </cell>
          <cell r="ER188">
            <v>0</v>
          </cell>
        </row>
        <row r="189">
          <cell r="C189" t="str">
            <v>EC.10446</v>
          </cell>
          <cell r="E189" t="str">
            <v>TMS/TMC Stage 2</v>
          </cell>
          <cell r="L189">
            <v>38442</v>
          </cell>
          <cell r="M189" t="str">
            <v>Approved</v>
          </cell>
          <cell r="N189">
            <v>979027</v>
          </cell>
          <cell r="O189">
            <v>917468.75</v>
          </cell>
          <cell r="P189" t="e">
            <v>#NAME?</v>
          </cell>
          <cell r="Q189" t="str">
            <v>This</v>
          </cell>
          <cell r="R189" t="e">
            <v>#NAME?</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20247.509999999998</v>
          </cell>
          <cell r="BA189">
            <v>10895.78</v>
          </cell>
          <cell r="BB189">
            <v>31143.29</v>
          </cell>
          <cell r="BC189">
            <v>8753.25</v>
          </cell>
          <cell r="BD189">
            <v>4901.6899999999996</v>
          </cell>
          <cell r="BE189">
            <v>8090.65</v>
          </cell>
          <cell r="BF189">
            <v>9739.4500000000007</v>
          </cell>
          <cell r="BG189">
            <v>6410.4</v>
          </cell>
          <cell r="BH189">
            <v>139308.52000000002</v>
          </cell>
          <cell r="BI189">
            <v>209601</v>
          </cell>
          <cell r="BJ189">
            <v>56022.5</v>
          </cell>
          <cell r="BK189">
            <v>110039</v>
          </cell>
          <cell r="BL189">
            <v>110039</v>
          </cell>
          <cell r="BM189">
            <v>110039</v>
          </cell>
          <cell r="BN189">
            <v>110039</v>
          </cell>
          <cell r="BO189">
            <v>882983.46</v>
          </cell>
          <cell r="BP189">
            <v>423</v>
          </cell>
          <cell r="BQ189">
            <v>423</v>
          </cell>
          <cell r="BR189">
            <v>409</v>
          </cell>
          <cell r="BS189">
            <v>423</v>
          </cell>
          <cell r="BT189">
            <v>409</v>
          </cell>
          <cell r="BU189">
            <v>423</v>
          </cell>
          <cell r="BV189">
            <v>423</v>
          </cell>
          <cell r="BW189">
            <v>382</v>
          </cell>
          <cell r="BX189">
            <v>27</v>
          </cell>
          <cell r="BY189">
            <v>0</v>
          </cell>
          <cell r="BZ189">
            <v>0</v>
          </cell>
          <cell r="CA189">
            <v>0</v>
          </cell>
          <cell r="CB189">
            <v>10000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O189">
            <v>0</v>
          </cell>
          <cell r="EP189">
            <v>924126.75</v>
          </cell>
          <cell r="EQ189">
            <v>6658</v>
          </cell>
          <cell r="ER189">
            <v>10000</v>
          </cell>
        </row>
        <row r="190">
          <cell r="C190" t="str">
            <v>EC.10447</v>
          </cell>
          <cell r="E190" t="str">
            <v>Opax Phone Install TINS TIPS &amp; Templers</v>
          </cell>
          <cell r="L190">
            <v>38168</v>
          </cell>
          <cell r="M190" t="str">
            <v>Cancelled</v>
          </cell>
          <cell r="N190">
            <v>0</v>
          </cell>
          <cell r="O190">
            <v>0</v>
          </cell>
          <cell r="P190">
            <v>365</v>
          </cell>
          <cell r="Q190" t="str">
            <v>This</v>
          </cell>
          <cell r="R190">
            <v>38533</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O190">
            <v>0</v>
          </cell>
          <cell r="EP190">
            <v>0</v>
          </cell>
          <cell r="EQ190">
            <v>0</v>
          </cell>
          <cell r="ER190">
            <v>0</v>
          </cell>
        </row>
        <row r="191">
          <cell r="C191" t="str">
            <v>EC.10448</v>
          </cell>
          <cell r="E191" t="str">
            <v>Reinsulate Cherry Gardens Line</v>
          </cell>
          <cell r="M191" t="str">
            <v>Cancelled</v>
          </cell>
          <cell r="N191">
            <v>0</v>
          </cell>
          <cell r="O191">
            <v>0</v>
          </cell>
          <cell r="P191">
            <v>0</v>
          </cell>
          <cell r="AB191">
            <v>0</v>
          </cell>
          <cell r="AO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CB191">
            <v>0</v>
          </cell>
          <cell r="CO191">
            <v>0</v>
          </cell>
          <cell r="DB191">
            <v>0</v>
          </cell>
          <cell r="DO191">
            <v>0</v>
          </cell>
          <cell r="EB191">
            <v>0</v>
          </cell>
          <cell r="EO191">
            <v>0</v>
          </cell>
          <cell r="EP191">
            <v>0</v>
          </cell>
          <cell r="EQ191">
            <v>0</v>
          </cell>
          <cell r="ER191">
            <v>0</v>
          </cell>
        </row>
        <row r="192">
          <cell r="C192" t="str">
            <v>EC.10449</v>
          </cell>
          <cell r="D192" t="str">
            <v>Capex Refurb</v>
          </cell>
          <cell r="E192" t="str">
            <v>[CLSD] Happy Valley 275kV CB &amp; CT Replac</v>
          </cell>
          <cell r="L192">
            <v>37955</v>
          </cell>
          <cell r="M192" t="str">
            <v>Completed</v>
          </cell>
          <cell r="N192">
            <v>0</v>
          </cell>
          <cell r="O192">
            <v>0</v>
          </cell>
          <cell r="P192">
            <v>366</v>
          </cell>
          <cell r="Q192" t="str">
            <v>This</v>
          </cell>
          <cell r="R192">
            <v>38321</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CB192">
            <v>0</v>
          </cell>
          <cell r="CO192">
            <v>0</v>
          </cell>
          <cell r="DB192">
            <v>0</v>
          </cell>
          <cell r="DO192">
            <v>0</v>
          </cell>
          <cell r="EB192">
            <v>0</v>
          </cell>
          <cell r="EO192">
            <v>0</v>
          </cell>
          <cell r="EP192">
            <v>0</v>
          </cell>
          <cell r="EQ192">
            <v>0</v>
          </cell>
          <cell r="ER192">
            <v>0</v>
          </cell>
        </row>
        <row r="193">
          <cell r="C193" t="str">
            <v>EC.10450</v>
          </cell>
          <cell r="D193" t="str">
            <v>Unreg</v>
          </cell>
          <cell r="E193" t="str">
            <v>Clements Gap Wind Farm Connection</v>
          </cell>
          <cell r="F193">
            <v>38503</v>
          </cell>
          <cell r="G193" t="str">
            <v>Approved</v>
          </cell>
          <cell r="H193">
            <v>3509783</v>
          </cell>
          <cell r="I193">
            <v>3524798.27</v>
          </cell>
          <cell r="J193" t="e">
            <v>#NAME?</v>
          </cell>
          <cell r="K193" t="e">
            <v>#NAME?</v>
          </cell>
          <cell r="O193">
            <v>3500000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315293.01</v>
          </cell>
          <cell r="BB193">
            <v>315293.01</v>
          </cell>
          <cell r="BC193">
            <v>1004</v>
          </cell>
          <cell r="BD193">
            <v>6320.55</v>
          </cell>
          <cell r="BE193">
            <v>12199.46</v>
          </cell>
          <cell r="BF193">
            <v>3719.5</v>
          </cell>
          <cell r="BG193">
            <v>92511.5</v>
          </cell>
          <cell r="BH193">
            <v>3764</v>
          </cell>
          <cell r="BI193">
            <v>4450</v>
          </cell>
          <cell r="BJ193">
            <v>165</v>
          </cell>
          <cell r="BK193">
            <v>0</v>
          </cell>
          <cell r="BL193">
            <v>0</v>
          </cell>
          <cell r="BM193">
            <v>0</v>
          </cell>
          <cell r="BN193">
            <v>0</v>
          </cell>
          <cell r="BO193">
            <v>124134.01</v>
          </cell>
          <cell r="BP193">
            <v>782776.69489520078</v>
          </cell>
          <cell r="BQ193">
            <v>728052.97301208938</v>
          </cell>
          <cell r="BR193">
            <v>554012.45912981313</v>
          </cell>
          <cell r="BS193">
            <v>88962.737086944355</v>
          </cell>
          <cell r="BT193">
            <v>71771.889710522941</v>
          </cell>
          <cell r="BU193">
            <v>62730.082861838411</v>
          </cell>
          <cell r="BV193">
            <v>66525.358865501752</v>
          </cell>
          <cell r="BW193">
            <v>62134.905314539967</v>
          </cell>
          <cell r="BX193">
            <v>68510.642876010941</v>
          </cell>
          <cell r="BY193">
            <v>59770.50135951877</v>
          </cell>
          <cell r="BZ193">
            <v>31988.754888019626</v>
          </cell>
          <cell r="CA193">
            <v>0</v>
          </cell>
          <cell r="CB193">
            <v>500000</v>
          </cell>
          <cell r="CC193">
            <v>154334.13720897678</v>
          </cell>
          <cell r="CD193">
            <v>143544.67648949951</v>
          </cell>
          <cell r="CE193">
            <v>109230.42987920134</v>
          </cell>
          <cell r="CF193">
            <v>17540.107365997635</v>
          </cell>
          <cell r="CG193">
            <v>14150.718521090335</v>
          </cell>
          <cell r="CH193">
            <v>12368.014120330461</v>
          </cell>
          <cell r="CI193">
            <v>13116.2998719569</v>
          </cell>
          <cell r="CJ193">
            <v>12250.667482588828</v>
          </cell>
          <cell r="CK193">
            <v>13507.723245793717</v>
          </cell>
          <cell r="CL193">
            <v>11784.49590799878</v>
          </cell>
          <cell r="CM193">
            <v>6306.979906565708</v>
          </cell>
          <cell r="CN193">
            <v>0</v>
          </cell>
          <cell r="CO193">
            <v>1042685.5</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1982112.52</v>
          </cell>
          <cell r="EQ193">
            <v>-5042685.75</v>
          </cell>
          <cell r="ER193">
            <v>1542685.5</v>
          </cell>
        </row>
        <row r="194">
          <cell r="C194" t="str">
            <v>EC.10451</v>
          </cell>
          <cell r="E194" t="str">
            <v>Brinkworth 200MVA Transformer</v>
          </cell>
          <cell r="M194" t="str">
            <v>Cancelled</v>
          </cell>
          <cell r="N194">
            <v>0</v>
          </cell>
          <cell r="O194">
            <v>0</v>
          </cell>
          <cell r="P194">
            <v>0</v>
          </cell>
          <cell r="AB194">
            <v>0</v>
          </cell>
          <cell r="AO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row>
        <row r="195">
          <cell r="C195" t="str">
            <v>EC.10452</v>
          </cell>
          <cell r="E195" t="str">
            <v>Canowie Radio Network Connection</v>
          </cell>
          <cell r="L195">
            <v>38383</v>
          </cell>
          <cell r="M195" t="str">
            <v>Approved</v>
          </cell>
          <cell r="N195">
            <v>1561598</v>
          </cell>
          <cell r="O195">
            <v>1325233.78</v>
          </cell>
          <cell r="P195" t="e">
            <v>#NAME?</v>
          </cell>
          <cell r="Q195" t="str">
            <v>This</v>
          </cell>
          <cell r="R195" t="e">
            <v>#NAME?</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42421.05</v>
          </cell>
          <cell r="AW195">
            <v>0</v>
          </cell>
          <cell r="AX195">
            <v>9274.5</v>
          </cell>
          <cell r="AY195">
            <v>17319.16</v>
          </cell>
          <cell r="AZ195">
            <v>79762.720000000001</v>
          </cell>
          <cell r="BA195">
            <v>-9028.23</v>
          </cell>
          <cell r="BB195">
            <v>139749.19999999998</v>
          </cell>
          <cell r="BC195">
            <v>25269.02</v>
          </cell>
          <cell r="BD195">
            <v>17044.02</v>
          </cell>
          <cell r="BE195">
            <v>31553.360000000001</v>
          </cell>
          <cell r="BF195">
            <v>279771.31</v>
          </cell>
          <cell r="BG195">
            <v>286445.02</v>
          </cell>
          <cell r="BH195">
            <v>62259.76</v>
          </cell>
          <cell r="BI195">
            <v>82094.210000000006</v>
          </cell>
          <cell r="BJ195">
            <v>187448.75</v>
          </cell>
          <cell r="BK195">
            <v>197737.5664771616</v>
          </cell>
          <cell r="BL195">
            <v>0</v>
          </cell>
          <cell r="BM195">
            <v>15861.563522838493</v>
          </cell>
          <cell r="BN195">
            <v>0</v>
          </cell>
          <cell r="BO195">
            <v>1185484.58</v>
          </cell>
          <cell r="BP195">
            <v>0</v>
          </cell>
          <cell r="BQ195">
            <v>0</v>
          </cell>
          <cell r="BR195">
            <v>0</v>
          </cell>
          <cell r="BS195">
            <v>0</v>
          </cell>
          <cell r="BT195">
            <v>0</v>
          </cell>
          <cell r="BU195">
            <v>0</v>
          </cell>
          <cell r="BV195">
            <v>0</v>
          </cell>
          <cell r="BW195">
            <v>0</v>
          </cell>
          <cell r="BX195">
            <v>0</v>
          </cell>
          <cell r="BY195">
            <v>0</v>
          </cell>
          <cell r="BZ195">
            <v>0</v>
          </cell>
          <cell r="CA195">
            <v>0</v>
          </cell>
          <cell r="CB195">
            <v>10000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O195">
            <v>0</v>
          </cell>
          <cell r="EP195">
            <v>1335233.78</v>
          </cell>
          <cell r="EQ195">
            <v>10000</v>
          </cell>
          <cell r="ER195">
            <v>10000</v>
          </cell>
        </row>
        <row r="196">
          <cell r="C196" t="str">
            <v>EC.10453</v>
          </cell>
          <cell r="D196" t="str">
            <v>Capex Refurb - Line Rat</v>
          </cell>
          <cell r="E196" t="str">
            <v>(CLSD) Davenport - Brinkworth 275kVLineU</v>
          </cell>
          <cell r="L196">
            <v>38077</v>
          </cell>
          <cell r="M196" t="str">
            <v>Approved</v>
          </cell>
          <cell r="N196">
            <v>0</v>
          </cell>
          <cell r="O196">
            <v>32268.880000000121</v>
          </cell>
          <cell r="P196">
            <v>456</v>
          </cell>
          <cell r="Q196" t="str">
            <v>This</v>
          </cell>
          <cell r="R196">
            <v>38533</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53902</v>
          </cell>
          <cell r="AM196">
            <v>-2830</v>
          </cell>
          <cell r="AN196">
            <v>176889</v>
          </cell>
          <cell r="AO196">
            <v>227961</v>
          </cell>
          <cell r="AP196">
            <v>81.13</v>
          </cell>
          <cell r="AQ196">
            <v>19454.22</v>
          </cell>
          <cell r="AR196">
            <v>518.5</v>
          </cell>
          <cell r="AS196">
            <v>70095.78</v>
          </cell>
          <cell r="AT196">
            <v>1267.25</v>
          </cell>
          <cell r="AU196">
            <v>2122.5</v>
          </cell>
          <cell r="AV196">
            <v>341</v>
          </cell>
          <cell r="AW196">
            <v>2203.5</v>
          </cell>
          <cell r="AX196">
            <v>2992</v>
          </cell>
          <cell r="AY196">
            <v>7256</v>
          </cell>
          <cell r="AZ196">
            <v>-87351</v>
          </cell>
          <cell r="BA196">
            <v>37260</v>
          </cell>
          <cell r="BB196">
            <v>56240.880000000005</v>
          </cell>
          <cell r="BC196">
            <v>35418.5</v>
          </cell>
          <cell r="BD196">
            <v>-319619.84999999998</v>
          </cell>
          <cell r="BE196">
            <v>0</v>
          </cell>
          <cell r="BF196">
            <v>0</v>
          </cell>
          <cell r="BG196">
            <v>0</v>
          </cell>
          <cell r="BH196">
            <v>0</v>
          </cell>
          <cell r="BI196">
            <v>0</v>
          </cell>
          <cell r="BJ196">
            <v>0</v>
          </cell>
          <cell r="BK196">
            <v>8067</v>
          </cell>
          <cell r="BL196">
            <v>8067</v>
          </cell>
          <cell r="BM196">
            <v>8067</v>
          </cell>
          <cell r="BN196">
            <v>8067</v>
          </cell>
          <cell r="BO196">
            <v>-251933.34999999998</v>
          </cell>
          <cell r="CB196">
            <v>0</v>
          </cell>
          <cell r="CO196">
            <v>0</v>
          </cell>
          <cell r="DB196">
            <v>0</v>
          </cell>
          <cell r="DO196">
            <v>0</v>
          </cell>
          <cell r="EB196">
            <v>0</v>
          </cell>
          <cell r="EO196">
            <v>0</v>
          </cell>
          <cell r="EP196">
            <v>32268.530000000028</v>
          </cell>
          <cell r="EQ196">
            <v>-0.35000000009313226</v>
          </cell>
          <cell r="ER196">
            <v>0</v>
          </cell>
        </row>
        <row r="197">
          <cell r="C197" t="str">
            <v>EC.10453.Z</v>
          </cell>
          <cell r="D197" t="str">
            <v>Capex Refurb - Line Rat</v>
          </cell>
          <cell r="E197" t="str">
            <v>Davenport-Brinkworth-Para 275kV Line Uprating (TS 1910/1911)</v>
          </cell>
          <cell r="L197">
            <v>39172</v>
          </cell>
          <cell r="M197" t="str">
            <v>To Be Approved Alt.</v>
          </cell>
          <cell r="N197">
            <v>600000</v>
          </cell>
          <cell r="O197">
            <v>6550000</v>
          </cell>
          <cell r="P197" t="e">
            <v>#NAME?</v>
          </cell>
          <cell r="Q197" t="str">
            <v>Next</v>
          </cell>
          <cell r="R197" t="e">
            <v>#NAME?</v>
          </cell>
          <cell r="S197">
            <v>38260</v>
          </cell>
          <cell r="T197">
            <v>5020000</v>
          </cell>
          <cell r="U197">
            <v>39082</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3607.75</v>
          </cell>
          <cell r="BD197">
            <v>336799.63</v>
          </cell>
          <cell r="BE197">
            <v>9437.85</v>
          </cell>
          <cell r="BF197">
            <v>3574.75</v>
          </cell>
          <cell r="BG197">
            <v>21506.5</v>
          </cell>
          <cell r="BH197">
            <v>5013</v>
          </cell>
          <cell r="BI197">
            <v>54304.14</v>
          </cell>
          <cell r="BJ197">
            <v>5520.8699999999953</v>
          </cell>
          <cell r="BK197">
            <v>151391</v>
          </cell>
          <cell r="BL197">
            <v>151391</v>
          </cell>
          <cell r="BM197">
            <v>151391</v>
          </cell>
          <cell r="BN197">
            <v>151391</v>
          </cell>
          <cell r="BO197">
            <v>666791</v>
          </cell>
          <cell r="BP197">
            <v>0</v>
          </cell>
          <cell r="BQ197">
            <v>0</v>
          </cell>
          <cell r="BR197">
            <v>0</v>
          </cell>
          <cell r="BS197">
            <v>0</v>
          </cell>
          <cell r="BT197">
            <v>0</v>
          </cell>
          <cell r="BU197">
            <v>0</v>
          </cell>
          <cell r="BV197">
            <v>0</v>
          </cell>
          <cell r="BW197">
            <v>0</v>
          </cell>
          <cell r="CB197">
            <v>5796756</v>
          </cell>
          <cell r="CO197">
            <v>77306</v>
          </cell>
          <cell r="CP197">
            <v>8273</v>
          </cell>
          <cell r="CQ197">
            <v>8273</v>
          </cell>
          <cell r="CR197">
            <v>8006</v>
          </cell>
          <cell r="CS197">
            <v>8273</v>
          </cell>
          <cell r="CT197">
            <v>8006</v>
          </cell>
          <cell r="CU197">
            <v>8273</v>
          </cell>
          <cell r="CV197">
            <v>8273</v>
          </cell>
          <cell r="CW197">
            <v>7472</v>
          </cell>
          <cell r="CX197">
            <v>8273</v>
          </cell>
          <cell r="CY197">
            <v>6405</v>
          </cell>
          <cell r="CZ197">
            <v>0</v>
          </cell>
          <cell r="DA197">
            <v>0</v>
          </cell>
          <cell r="DB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6540853</v>
          </cell>
          <cell r="EQ197">
            <v>-9147</v>
          </cell>
          <cell r="ER197">
            <v>5874062</v>
          </cell>
        </row>
        <row r="198">
          <cell r="C198" t="str">
            <v>EC.10454</v>
          </cell>
          <cell r="D198" t="str">
            <v>Capex Refurb - Line Rat</v>
          </cell>
          <cell r="E198" t="str">
            <v>Playford - Whyalla No 2 Line Uprating</v>
          </cell>
          <cell r="L198">
            <v>38199</v>
          </cell>
          <cell r="M198" t="str">
            <v>Approved</v>
          </cell>
          <cell r="N198">
            <v>552190</v>
          </cell>
          <cell r="O198">
            <v>482378.14</v>
          </cell>
          <cell r="P198" t="e">
            <v>#NAME?</v>
          </cell>
          <cell r="Q198" t="str">
            <v>This</v>
          </cell>
          <cell r="R198" t="e">
            <v>#NAME?</v>
          </cell>
          <cell r="S198">
            <v>38776</v>
          </cell>
          <cell r="T198">
            <v>336000</v>
          </cell>
          <cell r="U198">
            <v>39082</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5465</v>
          </cell>
          <cell r="AM198">
            <v>-1498</v>
          </cell>
          <cell r="AN198">
            <v>284</v>
          </cell>
          <cell r="AO198">
            <v>4251</v>
          </cell>
          <cell r="AP198">
            <v>0</v>
          </cell>
          <cell r="AQ198">
            <v>1258</v>
          </cell>
          <cell r="AR198">
            <v>814</v>
          </cell>
          <cell r="AS198">
            <v>0</v>
          </cell>
          <cell r="AT198">
            <v>888</v>
          </cell>
          <cell r="AU198">
            <v>489.5</v>
          </cell>
          <cell r="AV198">
            <v>943</v>
          </cell>
          <cell r="AW198">
            <v>825.54</v>
          </cell>
          <cell r="AX198">
            <v>9895</v>
          </cell>
          <cell r="AY198">
            <v>1340.46</v>
          </cell>
          <cell r="AZ198">
            <v>43386.18</v>
          </cell>
          <cell r="BA198">
            <v>157470.47</v>
          </cell>
          <cell r="BB198">
            <v>217310.15</v>
          </cell>
          <cell r="BC198">
            <v>177980.05</v>
          </cell>
          <cell r="BD198">
            <v>13870.15</v>
          </cell>
          <cell r="BE198">
            <v>6641.41</v>
          </cell>
          <cell r="BF198">
            <v>60845</v>
          </cell>
          <cell r="BG198">
            <v>1480</v>
          </cell>
          <cell r="BH198">
            <v>0</v>
          </cell>
          <cell r="BI198">
            <v>0</v>
          </cell>
          <cell r="BJ198">
            <v>0</v>
          </cell>
          <cell r="BK198">
            <v>0</v>
          </cell>
          <cell r="BL198">
            <v>0</v>
          </cell>
          <cell r="BM198">
            <v>0</v>
          </cell>
          <cell r="BN198">
            <v>0</v>
          </cell>
          <cell r="BO198">
            <v>260816.61</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O198">
            <v>0</v>
          </cell>
          <cell r="EP198">
            <v>482377.76</v>
          </cell>
          <cell r="EQ198">
            <v>-0.38000000000465661</v>
          </cell>
          <cell r="ER198">
            <v>0</v>
          </cell>
        </row>
        <row r="199">
          <cell r="C199" t="str">
            <v>EC.10455</v>
          </cell>
          <cell r="D199" t="str">
            <v>Capex Refurb - Line Rat</v>
          </cell>
          <cell r="E199" t="str">
            <v>Davenport - Playford 275kV Line Uprating</v>
          </cell>
          <cell r="L199">
            <v>38046</v>
          </cell>
          <cell r="M199" t="str">
            <v>Completed</v>
          </cell>
          <cell r="N199">
            <v>40000</v>
          </cell>
          <cell r="O199">
            <v>35182.04</v>
          </cell>
          <cell r="P199" t="e">
            <v>#NAME?</v>
          </cell>
          <cell r="Q199" t="str">
            <v>This</v>
          </cell>
          <cell r="R199" t="e">
            <v>#NAME?</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1650</v>
          </cell>
          <cell r="AM199">
            <v>-573</v>
          </cell>
          <cell r="AN199">
            <v>33960</v>
          </cell>
          <cell r="AO199">
            <v>35037</v>
          </cell>
          <cell r="AP199">
            <v>17</v>
          </cell>
          <cell r="AQ199">
            <v>0</v>
          </cell>
          <cell r="AR199">
            <v>0</v>
          </cell>
          <cell r="AS199">
            <v>0</v>
          </cell>
          <cell r="AT199">
            <v>0</v>
          </cell>
          <cell r="AU199">
            <v>64.5</v>
          </cell>
          <cell r="AV199">
            <v>0</v>
          </cell>
          <cell r="AW199">
            <v>0</v>
          </cell>
          <cell r="AX199">
            <v>0</v>
          </cell>
          <cell r="AY199">
            <v>0</v>
          </cell>
          <cell r="AZ199">
            <v>63.75</v>
          </cell>
          <cell r="BA199">
            <v>0</v>
          </cell>
          <cell r="BB199">
            <v>145.25</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O199">
            <v>0</v>
          </cell>
          <cell r="EP199">
            <v>35182.25</v>
          </cell>
          <cell r="EQ199">
            <v>0.20999999999912689</v>
          </cell>
          <cell r="ER199">
            <v>0</v>
          </cell>
        </row>
        <row r="200">
          <cell r="C200" t="str">
            <v>EC.10456</v>
          </cell>
          <cell r="D200" t="str">
            <v>Unreg</v>
          </cell>
          <cell r="E200" t="str">
            <v>Lake BonneyCentral Wind Farm Connection</v>
          </cell>
          <cell r="G200" t="str">
            <v>Cancelled</v>
          </cell>
          <cell r="H200">
            <v>0</v>
          </cell>
          <cell r="I200">
            <v>0</v>
          </cell>
          <cell r="J200">
            <v>0</v>
          </cell>
          <cell r="AB200">
            <v>0</v>
          </cell>
          <cell r="AO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CB200">
            <v>0</v>
          </cell>
          <cell r="CO200">
            <v>0</v>
          </cell>
          <cell r="DB200">
            <v>0</v>
          </cell>
          <cell r="DO200">
            <v>0</v>
          </cell>
          <cell r="EB200">
            <v>0</v>
          </cell>
          <cell r="EO200">
            <v>0</v>
          </cell>
          <cell r="EP200">
            <v>0</v>
          </cell>
          <cell r="EQ200">
            <v>0</v>
          </cell>
          <cell r="ER200">
            <v>0</v>
          </cell>
        </row>
        <row r="201">
          <cell r="C201" t="str">
            <v>EC.10457</v>
          </cell>
          <cell r="E201" t="str">
            <v>Dalrymple Network Upgrades for Wattle Po</v>
          </cell>
          <cell r="L201">
            <v>38230</v>
          </cell>
          <cell r="M201" t="str">
            <v>Approved</v>
          </cell>
          <cell r="N201">
            <v>250343</v>
          </cell>
          <cell r="O201">
            <v>232187.05</v>
          </cell>
          <cell r="P201" t="e">
            <v>#NAME?</v>
          </cell>
          <cell r="Q201" t="str">
            <v>This</v>
          </cell>
          <cell r="R201" t="e">
            <v>#NAME?</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562.5</v>
          </cell>
          <cell r="AS201">
            <v>7848.62</v>
          </cell>
          <cell r="AT201">
            <v>0</v>
          </cell>
          <cell r="AU201">
            <v>1645</v>
          </cell>
          <cell r="AV201">
            <v>11265.75</v>
          </cell>
          <cell r="AW201">
            <v>7753.75</v>
          </cell>
          <cell r="AX201">
            <v>155031</v>
          </cell>
          <cell r="AY201">
            <v>67859</v>
          </cell>
          <cell r="AZ201">
            <v>1356.7</v>
          </cell>
          <cell r="BA201">
            <v>-12697.64</v>
          </cell>
          <cell r="BB201">
            <v>240624.68</v>
          </cell>
          <cell r="BC201">
            <v>-9762.25</v>
          </cell>
          <cell r="BD201">
            <v>386.12</v>
          </cell>
          <cell r="BE201">
            <v>938.5</v>
          </cell>
          <cell r="BF201">
            <v>0</v>
          </cell>
          <cell r="BG201">
            <v>0</v>
          </cell>
          <cell r="BH201">
            <v>0</v>
          </cell>
          <cell r="BI201">
            <v>0</v>
          </cell>
          <cell r="BJ201">
            <v>0</v>
          </cell>
          <cell r="BK201">
            <v>0</v>
          </cell>
          <cell r="BL201">
            <v>0</v>
          </cell>
          <cell r="BM201">
            <v>0</v>
          </cell>
          <cell r="BN201">
            <v>0</v>
          </cell>
          <cell r="BO201">
            <v>-8437.6299999999992</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O201">
            <v>0</v>
          </cell>
          <cell r="EP201">
            <v>232187.05</v>
          </cell>
          <cell r="EQ201">
            <v>0</v>
          </cell>
          <cell r="ER201">
            <v>0</v>
          </cell>
        </row>
        <row r="202">
          <cell r="C202" t="str">
            <v>EC.10458</v>
          </cell>
          <cell r="D202" t="str">
            <v>Capex Refurb</v>
          </cell>
          <cell r="E202" t="str">
            <v>Mt Gambier T/F 1 33kV CB Refurbishment</v>
          </cell>
          <cell r="L202">
            <v>38046</v>
          </cell>
          <cell r="M202" t="str">
            <v>Completed</v>
          </cell>
          <cell r="N202">
            <v>195000</v>
          </cell>
          <cell r="O202">
            <v>194889.46</v>
          </cell>
          <cell r="P202" t="e">
            <v>#NAME?</v>
          </cell>
          <cell r="Q202" t="str">
            <v>This</v>
          </cell>
          <cell r="R202" t="e">
            <v>#NAME?</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160</v>
          </cell>
          <cell r="AK202">
            <v>3480</v>
          </cell>
          <cell r="AL202">
            <v>480</v>
          </cell>
          <cell r="AM202">
            <v>-395</v>
          </cell>
          <cell r="AN202">
            <v>35536</v>
          </cell>
          <cell r="AO202">
            <v>39261</v>
          </cell>
          <cell r="AP202">
            <v>0</v>
          </cell>
          <cell r="AQ202">
            <v>81.5</v>
          </cell>
          <cell r="AR202">
            <v>276</v>
          </cell>
          <cell r="AS202">
            <v>179691.29</v>
          </cell>
          <cell r="AT202">
            <v>1400.15</v>
          </cell>
          <cell r="AU202">
            <v>6492.5</v>
          </cell>
          <cell r="AV202">
            <v>0</v>
          </cell>
          <cell r="AW202">
            <v>348.09</v>
          </cell>
          <cell r="AX202">
            <v>435.82</v>
          </cell>
          <cell r="AY202">
            <v>0</v>
          </cell>
          <cell r="AZ202">
            <v>182.55</v>
          </cell>
          <cell r="BA202">
            <v>-34587.089999999997</v>
          </cell>
          <cell r="BB202">
            <v>154320.81</v>
          </cell>
          <cell r="BC202">
            <v>0</v>
          </cell>
          <cell r="BD202">
            <v>1237.5999999999999</v>
          </cell>
          <cell r="BE202">
            <v>49.32</v>
          </cell>
          <cell r="BF202">
            <v>0</v>
          </cell>
          <cell r="BG202">
            <v>20.73</v>
          </cell>
          <cell r="BH202">
            <v>0</v>
          </cell>
          <cell r="BI202">
            <v>0</v>
          </cell>
          <cell r="BJ202">
            <v>0</v>
          </cell>
          <cell r="BK202">
            <v>0</v>
          </cell>
          <cell r="BL202">
            <v>0</v>
          </cell>
          <cell r="BM202">
            <v>0</v>
          </cell>
          <cell r="BN202">
            <v>0</v>
          </cell>
          <cell r="BO202">
            <v>1307.6499999999999</v>
          </cell>
          <cell r="CB202">
            <v>0</v>
          </cell>
          <cell r="CO202">
            <v>0</v>
          </cell>
          <cell r="DB202">
            <v>0</v>
          </cell>
          <cell r="DO202">
            <v>0</v>
          </cell>
          <cell r="EB202">
            <v>0</v>
          </cell>
          <cell r="EO202">
            <v>0</v>
          </cell>
          <cell r="EP202">
            <v>194889.46</v>
          </cell>
          <cell r="EQ202">
            <v>0</v>
          </cell>
          <cell r="ER202">
            <v>0</v>
          </cell>
        </row>
        <row r="203">
          <cell r="C203" t="str">
            <v>EC.10459</v>
          </cell>
          <cell r="E203" t="str">
            <v>[CLSD] General Building Upgrades</v>
          </cell>
          <cell r="L203">
            <v>37986</v>
          </cell>
          <cell r="M203" t="str">
            <v>Completed</v>
          </cell>
          <cell r="N203">
            <v>120000</v>
          </cell>
          <cell r="O203">
            <v>153813.35</v>
          </cell>
          <cell r="P203">
            <v>182</v>
          </cell>
          <cell r="Q203" t="str">
            <v>This</v>
          </cell>
          <cell r="R203">
            <v>38168</v>
          </cell>
          <cell r="S203">
            <v>37711</v>
          </cell>
          <cell r="T203">
            <v>80000</v>
          </cell>
          <cell r="U203">
            <v>38168</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18138</v>
          </cell>
          <cell r="AJ203">
            <v>4786</v>
          </cell>
          <cell r="AK203">
            <v>84018</v>
          </cell>
          <cell r="AL203">
            <v>466</v>
          </cell>
          <cell r="AM203">
            <v>2161</v>
          </cell>
          <cell r="AN203">
            <v>44013</v>
          </cell>
          <cell r="AO203">
            <v>153582</v>
          </cell>
          <cell r="AP203">
            <v>0</v>
          </cell>
          <cell r="AQ203">
            <v>0</v>
          </cell>
          <cell r="AR203">
            <v>93.75</v>
          </cell>
          <cell r="AS203">
            <v>0</v>
          </cell>
          <cell r="AT203">
            <v>37.5</v>
          </cell>
          <cell r="AU203">
            <v>0</v>
          </cell>
          <cell r="AV203">
            <v>0</v>
          </cell>
          <cell r="AW203">
            <v>0</v>
          </cell>
          <cell r="AX203">
            <v>0</v>
          </cell>
          <cell r="AY203">
            <v>0</v>
          </cell>
          <cell r="AZ203">
            <v>0</v>
          </cell>
          <cell r="BA203">
            <v>100.71</v>
          </cell>
          <cell r="BB203">
            <v>231.95999999999998</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CB203">
            <v>0</v>
          </cell>
          <cell r="CO203">
            <v>0</v>
          </cell>
          <cell r="DB203">
            <v>0</v>
          </cell>
          <cell r="DO203">
            <v>0</v>
          </cell>
          <cell r="EB203">
            <v>0</v>
          </cell>
          <cell r="EO203">
            <v>0</v>
          </cell>
          <cell r="EP203">
            <v>153813.96</v>
          </cell>
          <cell r="EQ203">
            <v>0.60999999998603016</v>
          </cell>
          <cell r="ER203">
            <v>0</v>
          </cell>
        </row>
        <row r="204">
          <cell r="C204" t="str">
            <v>EC.10460</v>
          </cell>
          <cell r="E204" t="str">
            <v>Bungama Transformer Emergency Load Control Scheme (10429)</v>
          </cell>
          <cell r="M204" t="str">
            <v>Cancelled</v>
          </cell>
          <cell r="N204">
            <v>0</v>
          </cell>
          <cell r="O204">
            <v>0</v>
          </cell>
          <cell r="P204">
            <v>0</v>
          </cell>
          <cell r="AB204">
            <v>0</v>
          </cell>
          <cell r="AO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CB204">
            <v>0</v>
          </cell>
          <cell r="CO204">
            <v>0</v>
          </cell>
          <cell r="DB204">
            <v>0</v>
          </cell>
          <cell r="DO204">
            <v>0</v>
          </cell>
          <cell r="EB204">
            <v>0</v>
          </cell>
          <cell r="EO204">
            <v>0</v>
          </cell>
          <cell r="EP204">
            <v>0</v>
          </cell>
          <cell r="EQ204">
            <v>0</v>
          </cell>
          <cell r="ER204">
            <v>0</v>
          </cell>
        </row>
        <row r="205">
          <cell r="C205" t="str">
            <v>EC.10461</v>
          </cell>
          <cell r="E205" t="str">
            <v>South East Transformer Load Reduction Scheme (10429)</v>
          </cell>
          <cell r="M205" t="str">
            <v>Cancelled</v>
          </cell>
          <cell r="N205">
            <v>0</v>
          </cell>
          <cell r="O205">
            <v>0</v>
          </cell>
          <cell r="P205">
            <v>0</v>
          </cell>
          <cell r="AB205">
            <v>0</v>
          </cell>
          <cell r="AO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CB205">
            <v>0</v>
          </cell>
          <cell r="CO205">
            <v>0</v>
          </cell>
          <cell r="DB205">
            <v>0</v>
          </cell>
          <cell r="DO205">
            <v>0</v>
          </cell>
          <cell r="EB205">
            <v>0</v>
          </cell>
          <cell r="EO205">
            <v>0</v>
          </cell>
          <cell r="EP205">
            <v>0</v>
          </cell>
          <cell r="EQ205">
            <v>0</v>
          </cell>
          <cell r="ER205">
            <v>0</v>
          </cell>
        </row>
        <row r="206">
          <cell r="C206" t="str">
            <v>EC.10462</v>
          </cell>
          <cell r="E206" t="str">
            <v>[CLSD] Mt Burr Telecommunication Service</v>
          </cell>
          <cell r="L206">
            <v>38046</v>
          </cell>
          <cell r="M206" t="str">
            <v>Completed</v>
          </cell>
          <cell r="N206">
            <v>60000</v>
          </cell>
          <cell r="O206">
            <v>53627</v>
          </cell>
          <cell r="P206">
            <v>122</v>
          </cell>
          <cell r="Q206" t="str">
            <v>This</v>
          </cell>
          <cell r="R206">
            <v>38168</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1366</v>
          </cell>
          <cell r="AL206">
            <v>0</v>
          </cell>
          <cell r="AM206">
            <v>566</v>
          </cell>
          <cell r="AN206">
            <v>50435</v>
          </cell>
          <cell r="AO206">
            <v>52367</v>
          </cell>
          <cell r="AP206">
            <v>1258</v>
          </cell>
          <cell r="AQ206">
            <v>0</v>
          </cell>
          <cell r="AR206">
            <v>0</v>
          </cell>
          <cell r="AS206">
            <v>0</v>
          </cell>
          <cell r="AT206">
            <v>0</v>
          </cell>
          <cell r="AU206">
            <v>0</v>
          </cell>
          <cell r="AV206">
            <v>0</v>
          </cell>
          <cell r="AW206">
            <v>0</v>
          </cell>
          <cell r="AX206">
            <v>0</v>
          </cell>
          <cell r="AY206">
            <v>0</v>
          </cell>
          <cell r="AZ206">
            <v>0</v>
          </cell>
          <cell r="BA206">
            <v>0</v>
          </cell>
          <cell r="BB206">
            <v>1258</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CB206">
            <v>0</v>
          </cell>
          <cell r="CO206">
            <v>0</v>
          </cell>
          <cell r="DB206">
            <v>0</v>
          </cell>
          <cell r="DO206">
            <v>0</v>
          </cell>
          <cell r="EB206">
            <v>0</v>
          </cell>
          <cell r="EO206">
            <v>0</v>
          </cell>
          <cell r="EP206">
            <v>53625</v>
          </cell>
          <cell r="EQ206">
            <v>-2</v>
          </cell>
          <cell r="ER206">
            <v>0</v>
          </cell>
        </row>
        <row r="207">
          <cell r="C207" t="str">
            <v>EC.10463</v>
          </cell>
          <cell r="E207" t="str">
            <v>Contractor  Construction Quality Inspect</v>
          </cell>
          <cell r="L207">
            <v>38046</v>
          </cell>
          <cell r="M207" t="str">
            <v>Completed</v>
          </cell>
          <cell r="N207">
            <v>194500</v>
          </cell>
          <cell r="O207">
            <v>247536.9</v>
          </cell>
          <cell r="P207" t="e">
            <v>#NAME?</v>
          </cell>
          <cell r="Q207" t="str">
            <v>This</v>
          </cell>
          <cell r="R207" t="e">
            <v>#NAME?</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656</v>
          </cell>
          <cell r="AL207">
            <v>246</v>
          </cell>
          <cell r="AM207">
            <v>-352</v>
          </cell>
          <cell r="AN207">
            <v>60116</v>
          </cell>
          <cell r="AO207">
            <v>60666</v>
          </cell>
          <cell r="AP207">
            <v>0</v>
          </cell>
          <cell r="AQ207">
            <v>1637.5</v>
          </cell>
          <cell r="AR207">
            <v>0</v>
          </cell>
          <cell r="AS207">
            <v>0</v>
          </cell>
          <cell r="AT207">
            <v>7553.05</v>
          </cell>
          <cell r="AU207">
            <v>0</v>
          </cell>
          <cell r="AV207">
            <v>0</v>
          </cell>
          <cell r="AW207">
            <v>0</v>
          </cell>
          <cell r="AX207">
            <v>0</v>
          </cell>
          <cell r="AY207">
            <v>0</v>
          </cell>
          <cell r="AZ207">
            <v>1144</v>
          </cell>
          <cell r="BA207">
            <v>75880</v>
          </cell>
          <cell r="BB207">
            <v>86214.55</v>
          </cell>
          <cell r="BC207">
            <v>0</v>
          </cell>
          <cell r="BD207">
            <v>64.349999999999994</v>
          </cell>
          <cell r="BE207">
            <v>0</v>
          </cell>
          <cell r="BF207">
            <v>0</v>
          </cell>
          <cell r="BG207">
            <v>0</v>
          </cell>
          <cell r="BH207">
            <v>0</v>
          </cell>
          <cell r="BI207">
            <v>0</v>
          </cell>
          <cell r="BJ207">
            <v>0</v>
          </cell>
          <cell r="BK207">
            <v>25148</v>
          </cell>
          <cell r="BL207">
            <v>25148</v>
          </cell>
          <cell r="BM207">
            <v>25148</v>
          </cell>
          <cell r="BN207">
            <v>25148</v>
          </cell>
          <cell r="BO207">
            <v>100656.35</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O207">
            <v>0</v>
          </cell>
          <cell r="DB207">
            <v>0</v>
          </cell>
          <cell r="DO207">
            <v>0</v>
          </cell>
          <cell r="EB207">
            <v>0</v>
          </cell>
          <cell r="EO207">
            <v>0</v>
          </cell>
          <cell r="EP207">
            <v>247536.90000000002</v>
          </cell>
          <cell r="EQ207">
            <v>2.9103830456733704E-11</v>
          </cell>
          <cell r="ER207">
            <v>0</v>
          </cell>
        </row>
        <row r="208">
          <cell r="C208" t="str">
            <v>EC.10464</v>
          </cell>
          <cell r="D208" t="str">
            <v>Unreg</v>
          </cell>
          <cell r="E208" t="str">
            <v>Waterloo Wind Farm Connection</v>
          </cell>
          <cell r="F208">
            <v>38686</v>
          </cell>
          <cell r="G208" t="str">
            <v>To be Approved</v>
          </cell>
          <cell r="H208">
            <v>0</v>
          </cell>
          <cell r="I208">
            <v>2637066.7000000002</v>
          </cell>
          <cell r="J208">
            <v>212</v>
          </cell>
          <cell r="K208">
            <v>38898</v>
          </cell>
          <cell r="O208">
            <v>11800000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148703.5</v>
          </cell>
          <cell r="BF208">
            <v>1267.5</v>
          </cell>
          <cell r="BG208">
            <v>330</v>
          </cell>
          <cell r="BH208">
            <v>6705.5</v>
          </cell>
          <cell r="BI208">
            <v>17604</v>
          </cell>
          <cell r="BJ208">
            <v>2812.75</v>
          </cell>
          <cell r="BK208">
            <v>0</v>
          </cell>
          <cell r="BL208">
            <v>0</v>
          </cell>
          <cell r="BM208">
            <v>0</v>
          </cell>
          <cell r="BN208">
            <v>0</v>
          </cell>
          <cell r="BO208">
            <v>177423.25</v>
          </cell>
          <cell r="BP208">
            <v>204970.28750000001</v>
          </cell>
          <cell r="BQ208">
            <v>204970.28750000001</v>
          </cell>
          <cell r="BR208">
            <v>204970.28750000001</v>
          </cell>
          <cell r="BS208">
            <v>204970.28750000001</v>
          </cell>
          <cell r="BT208">
            <v>204970.28750000001</v>
          </cell>
          <cell r="BU208">
            <v>204970.28750000001</v>
          </cell>
          <cell r="BV208">
            <v>204970.28750000001</v>
          </cell>
          <cell r="BW208">
            <v>204970.28750000001</v>
          </cell>
          <cell r="BX208">
            <v>204970.28750000001</v>
          </cell>
          <cell r="BY208">
            <v>204970.28750000001</v>
          </cell>
          <cell r="BZ208">
            <v>204970.28750000001</v>
          </cell>
          <cell r="CA208">
            <v>204970.28750000001</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2350000</v>
          </cell>
          <cell r="CP208">
            <v>0</v>
          </cell>
          <cell r="CQ208">
            <v>0</v>
          </cell>
          <cell r="CR208">
            <v>0</v>
          </cell>
          <cell r="CS208">
            <v>0</v>
          </cell>
          <cell r="CT208">
            <v>0</v>
          </cell>
          <cell r="CU208">
            <v>0</v>
          </cell>
          <cell r="CV208">
            <v>0</v>
          </cell>
          <cell r="CW208">
            <v>0</v>
          </cell>
          <cell r="CX208">
            <v>0</v>
          </cell>
          <cell r="CY208">
            <v>0</v>
          </cell>
          <cell r="CZ208">
            <v>0</v>
          </cell>
          <cell r="DA208">
            <v>0</v>
          </cell>
          <cell r="DB208">
            <v>3500000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6027423.25</v>
          </cell>
          <cell r="EQ208">
            <v>-8409643.4499999993</v>
          </cell>
          <cell r="ER208">
            <v>5850000</v>
          </cell>
        </row>
        <row r="209">
          <cell r="C209" t="str">
            <v>EC.10464.1</v>
          </cell>
          <cell r="D209" t="str">
            <v>Unreg</v>
          </cell>
          <cell r="E209" t="str">
            <v>Waterloo Wind Farm Connection  - Non Con</v>
          </cell>
          <cell r="F209">
            <v>38686</v>
          </cell>
          <cell r="G209" t="str">
            <v>To be Approved</v>
          </cell>
          <cell r="H209">
            <v>0</v>
          </cell>
          <cell r="I209">
            <v>450000</v>
          </cell>
          <cell r="J209">
            <v>212</v>
          </cell>
          <cell r="K209">
            <v>38898</v>
          </cell>
          <cell r="AB209">
            <v>0</v>
          </cell>
          <cell r="AO209">
            <v>0</v>
          </cell>
          <cell r="BB209">
            <v>0</v>
          </cell>
          <cell r="BG209">
            <v>0</v>
          </cell>
          <cell r="BH209">
            <v>0</v>
          </cell>
          <cell r="BI209">
            <v>0</v>
          </cell>
          <cell r="BJ209">
            <v>0</v>
          </cell>
          <cell r="BK209">
            <v>0</v>
          </cell>
          <cell r="BL209">
            <v>0</v>
          </cell>
          <cell r="BM209">
            <v>0</v>
          </cell>
          <cell r="BN209">
            <v>0</v>
          </cell>
          <cell r="BO209">
            <v>0</v>
          </cell>
          <cell r="BP209">
            <v>37500</v>
          </cell>
          <cell r="BQ209">
            <v>37500</v>
          </cell>
          <cell r="BR209">
            <v>37500</v>
          </cell>
          <cell r="BS209">
            <v>37500</v>
          </cell>
          <cell r="BT209">
            <v>37500</v>
          </cell>
          <cell r="BU209">
            <v>37500</v>
          </cell>
          <cell r="BV209">
            <v>37500</v>
          </cell>
          <cell r="BW209">
            <v>37500</v>
          </cell>
          <cell r="BX209">
            <v>37500</v>
          </cell>
          <cell r="BY209">
            <v>37500</v>
          </cell>
          <cell r="BZ209">
            <v>37500</v>
          </cell>
          <cell r="CA209">
            <v>37500</v>
          </cell>
          <cell r="CB209">
            <v>0</v>
          </cell>
          <cell r="CO209">
            <v>0</v>
          </cell>
          <cell r="DB209">
            <v>0</v>
          </cell>
          <cell r="DO209">
            <v>0</v>
          </cell>
          <cell r="EB209">
            <v>0</v>
          </cell>
          <cell r="EO209">
            <v>0</v>
          </cell>
          <cell r="EP209">
            <v>0</v>
          </cell>
          <cell r="EQ209">
            <v>-450000</v>
          </cell>
          <cell r="ER209">
            <v>0</v>
          </cell>
        </row>
        <row r="210">
          <cell r="C210" t="str">
            <v>EC.10465</v>
          </cell>
          <cell r="E210" t="str">
            <v>Tailem Bend 275/132kV 200 MV.A Transform</v>
          </cell>
          <cell r="L210">
            <v>38046</v>
          </cell>
          <cell r="M210" t="str">
            <v>Completed</v>
          </cell>
          <cell r="N210">
            <v>2100000</v>
          </cell>
          <cell r="O210">
            <v>1915161.18</v>
          </cell>
          <cell r="P210" t="e">
            <v>#NAME?</v>
          </cell>
          <cell r="Q210" t="str">
            <v>This</v>
          </cell>
          <cell r="R210" t="e">
            <v>#NAME?</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284</v>
          </cell>
          <cell r="AL210">
            <v>3149</v>
          </cell>
          <cell r="AM210">
            <v>6769</v>
          </cell>
          <cell r="AN210">
            <v>1435957</v>
          </cell>
          <cell r="AO210">
            <v>1446159</v>
          </cell>
          <cell r="AP210">
            <v>13556.92</v>
          </cell>
          <cell r="AQ210">
            <v>323389.81</v>
          </cell>
          <cell r="AR210">
            <v>79664.75</v>
          </cell>
          <cell r="AS210">
            <v>37801.300000000003</v>
          </cell>
          <cell r="AT210">
            <v>553.5</v>
          </cell>
          <cell r="AU210">
            <v>1899.5</v>
          </cell>
          <cell r="AV210">
            <v>64.5</v>
          </cell>
          <cell r="AW210">
            <v>6922.3</v>
          </cell>
          <cell r="AX210">
            <v>0</v>
          </cell>
          <cell r="AY210">
            <v>0</v>
          </cell>
          <cell r="AZ210">
            <v>0</v>
          </cell>
          <cell r="BA210">
            <v>117</v>
          </cell>
          <cell r="BB210">
            <v>463969.57999999996</v>
          </cell>
          <cell r="BC210">
            <v>0</v>
          </cell>
          <cell r="BD210">
            <v>5007</v>
          </cell>
          <cell r="BE210">
            <v>0</v>
          </cell>
          <cell r="BF210">
            <v>26.25</v>
          </cell>
          <cell r="BG210">
            <v>0</v>
          </cell>
          <cell r="BH210">
            <v>0</v>
          </cell>
          <cell r="BI210">
            <v>0</v>
          </cell>
          <cell r="BJ210">
            <v>0</v>
          </cell>
          <cell r="BK210">
            <v>0</v>
          </cell>
          <cell r="BL210">
            <v>0</v>
          </cell>
          <cell r="BM210">
            <v>0</v>
          </cell>
          <cell r="BN210">
            <v>0</v>
          </cell>
          <cell r="BO210">
            <v>5033.25</v>
          </cell>
          <cell r="CB210">
            <v>0</v>
          </cell>
          <cell r="CO210">
            <v>0</v>
          </cell>
          <cell r="DB210">
            <v>0</v>
          </cell>
          <cell r="DO210">
            <v>0</v>
          </cell>
          <cell r="EB210">
            <v>0</v>
          </cell>
          <cell r="EO210">
            <v>0</v>
          </cell>
          <cell r="EP210">
            <v>1915161.83</v>
          </cell>
          <cell r="EQ210">
            <v>0.65000000013969839</v>
          </cell>
          <cell r="ER210">
            <v>0</v>
          </cell>
        </row>
        <row r="211">
          <cell r="C211" t="str">
            <v>EC.10466</v>
          </cell>
          <cell r="E211" t="str">
            <v>EU Drawing Costs</v>
          </cell>
          <cell r="L211">
            <v>38107</v>
          </cell>
          <cell r="M211" t="str">
            <v>Cancelled</v>
          </cell>
          <cell r="N211">
            <v>0</v>
          </cell>
          <cell r="O211">
            <v>0</v>
          </cell>
          <cell r="P211">
            <v>61</v>
          </cell>
          <cell r="Q211" t="str">
            <v>This</v>
          </cell>
          <cell r="R211">
            <v>38168</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CB211">
            <v>0</v>
          </cell>
          <cell r="CO211">
            <v>0</v>
          </cell>
          <cell r="DB211">
            <v>0</v>
          </cell>
          <cell r="DO211">
            <v>0</v>
          </cell>
          <cell r="EB211">
            <v>0</v>
          </cell>
          <cell r="EO211">
            <v>0</v>
          </cell>
          <cell r="EP211">
            <v>0</v>
          </cell>
          <cell r="EQ211">
            <v>0</v>
          </cell>
          <cell r="ER211">
            <v>0</v>
          </cell>
        </row>
        <row r="212">
          <cell r="C212" t="str">
            <v>EC.10467</v>
          </cell>
          <cell r="D212" t="str">
            <v>Capex Refurb - Line Rat</v>
          </cell>
          <cell r="E212" t="str">
            <v>(CLSD) Whyalla-Yadnarie 132 kV Line Upra</v>
          </cell>
          <cell r="L212">
            <v>38138</v>
          </cell>
          <cell r="M212" t="str">
            <v>Approved</v>
          </cell>
          <cell r="N212">
            <v>0</v>
          </cell>
          <cell r="O212">
            <v>235212.71</v>
          </cell>
          <cell r="P212">
            <v>395</v>
          </cell>
          <cell r="Q212" t="str">
            <v>This</v>
          </cell>
          <cell r="R212">
            <v>38533</v>
          </cell>
          <cell r="AB212">
            <v>0</v>
          </cell>
          <cell r="AC212">
            <v>0</v>
          </cell>
          <cell r="AD212">
            <v>0</v>
          </cell>
          <cell r="AE212">
            <v>0</v>
          </cell>
          <cell r="AF212">
            <v>0</v>
          </cell>
          <cell r="AG212">
            <v>0</v>
          </cell>
          <cell r="AH212">
            <v>0</v>
          </cell>
          <cell r="AI212">
            <v>0</v>
          </cell>
          <cell r="AJ212">
            <v>0</v>
          </cell>
          <cell r="AK212">
            <v>0</v>
          </cell>
          <cell r="AM212">
            <v>0</v>
          </cell>
          <cell r="AN212">
            <v>0</v>
          </cell>
          <cell r="AO212">
            <v>0</v>
          </cell>
          <cell r="AP212">
            <v>0</v>
          </cell>
          <cell r="AQ212">
            <v>94526.68</v>
          </cell>
          <cell r="AR212">
            <v>16556.2</v>
          </cell>
          <cell r="AS212">
            <v>0</v>
          </cell>
          <cell r="AT212">
            <v>26940.91</v>
          </cell>
          <cell r="AU212">
            <v>129</v>
          </cell>
          <cell r="AV212">
            <v>1184</v>
          </cell>
          <cell r="AW212">
            <v>1221.5</v>
          </cell>
          <cell r="AX212">
            <v>37567</v>
          </cell>
          <cell r="AY212">
            <v>4730.5</v>
          </cell>
          <cell r="AZ212">
            <v>-43960.56</v>
          </cell>
          <cell r="BA212">
            <v>83027.66</v>
          </cell>
          <cell r="BB212">
            <v>221922.88999999998</v>
          </cell>
          <cell r="BC212">
            <v>2857.5</v>
          </cell>
          <cell r="BD212">
            <v>-224506.55</v>
          </cell>
          <cell r="BE212">
            <v>0</v>
          </cell>
          <cell r="BF212">
            <v>0</v>
          </cell>
          <cell r="BG212">
            <v>0</v>
          </cell>
          <cell r="BH212">
            <v>0</v>
          </cell>
          <cell r="BI212">
            <v>0</v>
          </cell>
          <cell r="BJ212">
            <v>0</v>
          </cell>
          <cell r="BK212">
            <v>0</v>
          </cell>
          <cell r="BL212">
            <v>0</v>
          </cell>
          <cell r="BM212">
            <v>0</v>
          </cell>
          <cell r="BN212">
            <v>0</v>
          </cell>
          <cell r="BO212">
            <v>-221649.05</v>
          </cell>
          <cell r="BP212">
            <v>234938.87</v>
          </cell>
          <cell r="CB212">
            <v>0</v>
          </cell>
          <cell r="CO212">
            <v>0</v>
          </cell>
          <cell r="DB212">
            <v>0</v>
          </cell>
          <cell r="DO212">
            <v>0</v>
          </cell>
          <cell r="EB212">
            <v>0</v>
          </cell>
          <cell r="EO212">
            <v>0</v>
          </cell>
          <cell r="EP212">
            <v>273.83999999999651</v>
          </cell>
          <cell r="EQ212">
            <v>-234938.87</v>
          </cell>
          <cell r="ER212">
            <v>0</v>
          </cell>
        </row>
        <row r="213">
          <cell r="C213" t="str">
            <v>EC.10467.1</v>
          </cell>
          <cell r="E213" t="str">
            <v>(CLSD) Whyalla-Yadnarie 123 kV Line Upra</v>
          </cell>
          <cell r="L213">
            <v>38138</v>
          </cell>
          <cell r="M213" t="str">
            <v>Approved</v>
          </cell>
          <cell r="N213">
            <v>360000</v>
          </cell>
          <cell r="O213">
            <v>0</v>
          </cell>
          <cell r="P213">
            <v>30</v>
          </cell>
          <cell r="Q213" t="str">
            <v>This</v>
          </cell>
          <cell r="R213">
            <v>38168</v>
          </cell>
          <cell r="AB213">
            <v>0</v>
          </cell>
          <cell r="AC213">
            <v>0</v>
          </cell>
          <cell r="AD213">
            <v>0</v>
          </cell>
          <cell r="AE213">
            <v>0</v>
          </cell>
          <cell r="AF213">
            <v>0</v>
          </cell>
          <cell r="AG213">
            <v>0</v>
          </cell>
          <cell r="AH213">
            <v>0</v>
          </cell>
          <cell r="AI213">
            <v>0</v>
          </cell>
          <cell r="AJ213">
            <v>0</v>
          </cell>
          <cell r="AK213">
            <v>0</v>
          </cell>
          <cell r="AL213">
            <v>138197</v>
          </cell>
          <cell r="AM213">
            <v>0</v>
          </cell>
          <cell r="AN213">
            <v>0</v>
          </cell>
          <cell r="AO213">
            <v>138197</v>
          </cell>
          <cell r="AQ213">
            <v>0</v>
          </cell>
          <cell r="AR213">
            <v>0</v>
          </cell>
          <cell r="AS213">
            <v>0</v>
          </cell>
          <cell r="AT213">
            <v>0</v>
          </cell>
          <cell r="AU213">
            <v>0</v>
          </cell>
          <cell r="AV213">
            <v>0</v>
          </cell>
          <cell r="AW213">
            <v>0</v>
          </cell>
          <cell r="AX213">
            <v>0</v>
          </cell>
          <cell r="AY213">
            <v>0</v>
          </cell>
          <cell r="AZ213">
            <v>0</v>
          </cell>
          <cell r="BA213">
            <v>-138197</v>
          </cell>
          <cell r="BB213">
            <v>-138197</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CB213">
            <v>0</v>
          </cell>
          <cell r="CO213">
            <v>0</v>
          </cell>
          <cell r="DB213">
            <v>0</v>
          </cell>
          <cell r="DO213">
            <v>0</v>
          </cell>
          <cell r="EB213">
            <v>0</v>
          </cell>
          <cell r="EO213">
            <v>0</v>
          </cell>
          <cell r="EP213">
            <v>0</v>
          </cell>
          <cell r="EQ213">
            <v>0</v>
          </cell>
          <cell r="ER213">
            <v>0</v>
          </cell>
        </row>
        <row r="214">
          <cell r="C214" t="str">
            <v>EC.10467.Z</v>
          </cell>
          <cell r="D214" t="str">
            <v>Capex Refurb - Line Rat</v>
          </cell>
          <cell r="E214" t="str">
            <v>Whyalla - Yadnarie - Port Lincoln 132kV Line Uprating (TS 1810/1811)</v>
          </cell>
          <cell r="L214">
            <v>38807</v>
          </cell>
          <cell r="M214" t="str">
            <v>To Be Approved Alt.</v>
          </cell>
          <cell r="N214">
            <v>600000</v>
          </cell>
          <cell r="O214">
            <v>15600000</v>
          </cell>
          <cell r="P214" t="e">
            <v>#NAME?</v>
          </cell>
          <cell r="Q214" t="str">
            <v>This</v>
          </cell>
          <cell r="R214" t="e">
            <v>#NAME?</v>
          </cell>
          <cell r="S214">
            <v>39172</v>
          </cell>
          <cell r="T214">
            <v>6420000</v>
          </cell>
          <cell r="U214">
            <v>39538</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3153</v>
          </cell>
          <cell r="BD214">
            <v>236076.15</v>
          </cell>
          <cell r="BE214">
            <v>5180.71</v>
          </cell>
          <cell r="BF214">
            <v>3806.75</v>
          </cell>
          <cell r="BG214">
            <v>19878.5</v>
          </cell>
          <cell r="BH214">
            <v>3771.25</v>
          </cell>
          <cell r="BI214">
            <v>27013.26</v>
          </cell>
          <cell r="BJ214">
            <v>17463</v>
          </cell>
          <cell r="BK214">
            <v>88063</v>
          </cell>
          <cell r="BL214">
            <v>88063</v>
          </cell>
          <cell r="BM214">
            <v>88063</v>
          </cell>
          <cell r="BN214">
            <v>88063</v>
          </cell>
          <cell r="BO214">
            <v>684764</v>
          </cell>
          <cell r="BP214">
            <v>0</v>
          </cell>
          <cell r="BQ214">
            <v>0</v>
          </cell>
          <cell r="BR214">
            <v>0</v>
          </cell>
          <cell r="BS214">
            <v>0</v>
          </cell>
          <cell r="BT214">
            <v>0</v>
          </cell>
          <cell r="BU214">
            <v>0</v>
          </cell>
          <cell r="BV214">
            <v>0</v>
          </cell>
          <cell r="BW214">
            <v>0</v>
          </cell>
          <cell r="CB214">
            <v>5874874</v>
          </cell>
          <cell r="CO214">
            <v>9080362</v>
          </cell>
          <cell r="CP214">
            <v>203</v>
          </cell>
          <cell r="CQ214">
            <v>203</v>
          </cell>
          <cell r="CR214">
            <v>197</v>
          </cell>
          <cell r="CS214">
            <v>203</v>
          </cell>
          <cell r="CT214">
            <v>197</v>
          </cell>
          <cell r="CU214">
            <v>203</v>
          </cell>
          <cell r="CV214">
            <v>203</v>
          </cell>
          <cell r="CW214">
            <v>184</v>
          </cell>
          <cell r="CX214">
            <v>203</v>
          </cell>
          <cell r="CY214">
            <v>197</v>
          </cell>
          <cell r="CZ214">
            <v>46</v>
          </cell>
          <cell r="DA214">
            <v>0</v>
          </cell>
          <cell r="DB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15640000</v>
          </cell>
          <cell r="EQ214">
            <v>40000</v>
          </cell>
          <cell r="ER214">
            <v>14955236</v>
          </cell>
        </row>
        <row r="215">
          <cell r="C215" t="str">
            <v>EC.10468</v>
          </cell>
          <cell r="E215" t="str">
            <v>Tailem Bend - Potters Point Radio Network</v>
          </cell>
          <cell r="L215">
            <v>38383</v>
          </cell>
          <cell r="M215" t="str">
            <v>Approved</v>
          </cell>
          <cell r="N215">
            <v>3178192</v>
          </cell>
          <cell r="O215">
            <v>2928713.93</v>
          </cell>
          <cell r="P215" t="e">
            <v>#NAME?</v>
          </cell>
          <cell r="Q215" t="str">
            <v>This</v>
          </cell>
          <cell r="R215" t="e">
            <v>#NAME?</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85005.54</v>
          </cell>
          <cell r="AW215">
            <v>0</v>
          </cell>
          <cell r="AX215">
            <v>16580.75</v>
          </cell>
          <cell r="AY215">
            <v>17545.25</v>
          </cell>
          <cell r="AZ215">
            <v>117237.7</v>
          </cell>
          <cell r="BA215">
            <v>-38242.720000000001</v>
          </cell>
          <cell r="BB215">
            <v>198126.52</v>
          </cell>
          <cell r="BC215">
            <v>53503.519999999997</v>
          </cell>
          <cell r="BD215">
            <v>55103.1</v>
          </cell>
          <cell r="BE215">
            <v>41136.720000000001</v>
          </cell>
          <cell r="BF215">
            <v>17488.849999999999</v>
          </cell>
          <cell r="BG215">
            <v>26312.29</v>
          </cell>
          <cell r="BH215">
            <v>721758.37</v>
          </cell>
          <cell r="BI215">
            <v>203635.87</v>
          </cell>
          <cell r="BJ215">
            <v>415014.61</v>
          </cell>
          <cell r="BK215">
            <v>306404.53240971197</v>
          </cell>
          <cell r="BL215">
            <v>294590.61320870765</v>
          </cell>
          <cell r="BM215">
            <v>260871.23815372243</v>
          </cell>
          <cell r="BN215">
            <v>226007.2862278579</v>
          </cell>
          <cell r="BO215">
            <v>2639188</v>
          </cell>
          <cell r="BP215">
            <v>0</v>
          </cell>
          <cell r="BQ215">
            <v>0</v>
          </cell>
          <cell r="BR215">
            <v>0</v>
          </cell>
          <cell r="BS215">
            <v>0</v>
          </cell>
          <cell r="BT215">
            <v>0</v>
          </cell>
          <cell r="BU215">
            <v>0</v>
          </cell>
          <cell r="BV215">
            <v>0</v>
          </cell>
          <cell r="BW215">
            <v>0</v>
          </cell>
          <cell r="CB215">
            <v>78447</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O215">
            <v>0</v>
          </cell>
          <cell r="EP215">
            <v>2915761.52</v>
          </cell>
          <cell r="EQ215">
            <v>-12952.410000000149</v>
          </cell>
          <cell r="ER215">
            <v>78447</v>
          </cell>
        </row>
        <row r="216">
          <cell r="C216" t="str">
            <v>EC.10469</v>
          </cell>
          <cell r="E216" t="str">
            <v>SCC to PARA &amp; BUCC Radio Network Upgrade</v>
          </cell>
          <cell r="L216">
            <v>38383</v>
          </cell>
          <cell r="M216" t="str">
            <v>Approved</v>
          </cell>
          <cell r="N216">
            <v>1551308</v>
          </cell>
          <cell r="O216">
            <v>1451404.81</v>
          </cell>
          <cell r="P216" t="e">
            <v>#NAME?</v>
          </cell>
          <cell r="Q216" t="str">
            <v>This</v>
          </cell>
          <cell r="R216" t="e">
            <v>#NAME?</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37998</v>
          </cell>
          <cell r="AW216">
            <v>0</v>
          </cell>
          <cell r="AX216">
            <v>8028.57</v>
          </cell>
          <cell r="AY216">
            <v>29596.25</v>
          </cell>
          <cell r="AZ216">
            <v>77856.11</v>
          </cell>
          <cell r="BA216">
            <v>-21523.7</v>
          </cell>
          <cell r="BB216">
            <v>131955.22999999998</v>
          </cell>
          <cell r="BC216">
            <v>12056.46</v>
          </cell>
          <cell r="BD216">
            <v>18623.75</v>
          </cell>
          <cell r="BE216">
            <v>124338.85</v>
          </cell>
          <cell r="BF216">
            <v>50340.79</v>
          </cell>
          <cell r="BG216">
            <v>148115.16</v>
          </cell>
          <cell r="BH216">
            <v>257373.59</v>
          </cell>
          <cell r="BI216">
            <v>86801.89</v>
          </cell>
          <cell r="BJ216">
            <v>40676.03</v>
          </cell>
          <cell r="BK216">
            <v>375625.53889025486</v>
          </cell>
          <cell r="BL216">
            <v>180930.84983244131</v>
          </cell>
          <cell r="BM216">
            <v>2061.8629062975438</v>
          </cell>
          <cell r="BN216">
            <v>1995.228371006303</v>
          </cell>
          <cell r="BO216">
            <v>1264560</v>
          </cell>
          <cell r="BP216">
            <v>0</v>
          </cell>
          <cell r="BQ216">
            <v>0</v>
          </cell>
          <cell r="BR216">
            <v>0</v>
          </cell>
          <cell r="BS216">
            <v>0</v>
          </cell>
          <cell r="BT216">
            <v>0</v>
          </cell>
          <cell r="BU216">
            <v>0</v>
          </cell>
          <cell r="BV216">
            <v>0</v>
          </cell>
          <cell r="BW216">
            <v>0</v>
          </cell>
          <cell r="CB216">
            <v>21658</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O216">
            <v>0</v>
          </cell>
          <cell r="EP216">
            <v>1418173.23</v>
          </cell>
          <cell r="EQ216">
            <v>-33231.580000000075</v>
          </cell>
          <cell r="ER216">
            <v>21658</v>
          </cell>
        </row>
        <row r="217">
          <cell r="C217" t="str">
            <v>EC.10470</v>
          </cell>
          <cell r="E217" t="str">
            <v>Bluff-Brinkworth Radio Network Upgrade</v>
          </cell>
          <cell r="L217">
            <v>38383</v>
          </cell>
          <cell r="M217" t="str">
            <v>Approved</v>
          </cell>
          <cell r="N217">
            <v>815000</v>
          </cell>
          <cell r="O217">
            <v>721238.83</v>
          </cell>
          <cell r="P217" t="e">
            <v>#NAME?</v>
          </cell>
          <cell r="Q217" t="str">
            <v>This</v>
          </cell>
          <cell r="R217" t="e">
            <v>#NAME?</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96398.11</v>
          </cell>
          <cell r="AW217">
            <v>5702.5</v>
          </cell>
          <cell r="AX217">
            <v>37490.269999999997</v>
          </cell>
          <cell r="AY217">
            <v>2645.84</v>
          </cell>
          <cell r="AZ217">
            <v>132165.14000000001</v>
          </cell>
          <cell r="BA217">
            <v>-74214.58</v>
          </cell>
          <cell r="BB217">
            <v>200187.27999999997</v>
          </cell>
          <cell r="BC217">
            <v>9164.2800000000007</v>
          </cell>
          <cell r="BD217">
            <v>39373.35</v>
          </cell>
          <cell r="BE217">
            <v>-50785.4</v>
          </cell>
          <cell r="BF217">
            <v>140678.29999999999</v>
          </cell>
          <cell r="BG217">
            <v>109412.46</v>
          </cell>
          <cell r="BH217">
            <v>5137.68</v>
          </cell>
          <cell r="BI217">
            <v>3454.96</v>
          </cell>
          <cell r="BJ217">
            <v>166075.03</v>
          </cell>
          <cell r="BK217">
            <v>1279.4525121313729</v>
          </cell>
          <cell r="BL217">
            <v>897.08739356337651</v>
          </cell>
          <cell r="BM217">
            <v>77655.712700741904</v>
          </cell>
          <cell r="BN217">
            <v>897.08739356337651</v>
          </cell>
          <cell r="BO217">
            <v>573500</v>
          </cell>
          <cell r="BP217">
            <v>0</v>
          </cell>
          <cell r="BQ217">
            <v>0</v>
          </cell>
          <cell r="BR217">
            <v>0</v>
          </cell>
          <cell r="BS217">
            <v>0</v>
          </cell>
          <cell r="BT217">
            <v>0</v>
          </cell>
          <cell r="BU217">
            <v>0</v>
          </cell>
          <cell r="BV217">
            <v>0</v>
          </cell>
          <cell r="BW217">
            <v>0</v>
          </cell>
          <cell r="CB217">
            <v>11316</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O217">
            <v>0</v>
          </cell>
          <cell r="EP217">
            <v>785003.28</v>
          </cell>
          <cell r="EQ217">
            <v>63764.45000000007</v>
          </cell>
          <cell r="ER217">
            <v>11316</v>
          </cell>
        </row>
        <row r="218">
          <cell r="C218" t="str">
            <v>EC.10471.1</v>
          </cell>
          <cell r="E218" t="str">
            <v>Furniture</v>
          </cell>
          <cell r="L218">
            <v>37833</v>
          </cell>
          <cell r="M218" t="str">
            <v>Approved</v>
          </cell>
          <cell r="N218">
            <v>0</v>
          </cell>
          <cell r="O218">
            <v>10351</v>
          </cell>
          <cell r="P218">
            <v>397</v>
          </cell>
          <cell r="Q218" t="str">
            <v>This</v>
          </cell>
          <cell r="R218">
            <v>38230</v>
          </cell>
          <cell r="S218">
            <v>37864</v>
          </cell>
          <cell r="T218">
            <v>10000</v>
          </cell>
          <cell r="U218">
            <v>38533</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1929</v>
          </cell>
          <cell r="AL218">
            <v>0</v>
          </cell>
          <cell r="AM218">
            <v>2854</v>
          </cell>
          <cell r="AN218">
            <v>0</v>
          </cell>
          <cell r="AO218">
            <v>4783</v>
          </cell>
          <cell r="AP218">
            <v>0</v>
          </cell>
          <cell r="AQ218">
            <v>795</v>
          </cell>
          <cell r="AR218">
            <v>0</v>
          </cell>
          <cell r="AS218">
            <v>0</v>
          </cell>
          <cell r="AT218">
            <v>2703</v>
          </cell>
          <cell r="AU218">
            <v>0</v>
          </cell>
          <cell r="AV218">
            <v>2070</v>
          </cell>
          <cell r="AW218">
            <v>0</v>
          </cell>
          <cell r="AX218">
            <v>0</v>
          </cell>
          <cell r="AY218">
            <v>0</v>
          </cell>
          <cell r="AZ218">
            <v>0</v>
          </cell>
          <cell r="BA218">
            <v>0</v>
          </cell>
          <cell r="BB218">
            <v>5568</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CB218">
            <v>0</v>
          </cell>
          <cell r="CO218">
            <v>0</v>
          </cell>
          <cell r="DB218">
            <v>0</v>
          </cell>
          <cell r="DO218">
            <v>0</v>
          </cell>
          <cell r="EB218">
            <v>0</v>
          </cell>
          <cell r="EO218">
            <v>0</v>
          </cell>
          <cell r="EP218">
            <v>10351</v>
          </cell>
          <cell r="EQ218">
            <v>0</v>
          </cell>
          <cell r="ER218">
            <v>0</v>
          </cell>
        </row>
        <row r="219">
          <cell r="C219" t="str">
            <v>EC.10472.1</v>
          </cell>
          <cell r="E219" t="str">
            <v>[CLSD]SA Water Morgan - Whyalla Pumping</v>
          </cell>
          <cell r="L219">
            <v>38168</v>
          </cell>
          <cell r="M219" t="str">
            <v>Completed</v>
          </cell>
          <cell r="N219">
            <v>168888</v>
          </cell>
          <cell r="O219">
            <v>144095.89000000001</v>
          </cell>
          <cell r="P219" t="e">
            <v>#NAME?</v>
          </cell>
          <cell r="Q219" t="str">
            <v>This</v>
          </cell>
          <cell r="R219" t="e">
            <v>#NAME?</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4499</v>
          </cell>
          <cell r="AR219">
            <v>1702.5</v>
          </cell>
          <cell r="AS219">
            <v>0</v>
          </cell>
          <cell r="AT219">
            <v>70819</v>
          </cell>
          <cell r="AU219">
            <v>54888.1</v>
          </cell>
          <cell r="AV219">
            <v>563.5</v>
          </cell>
          <cell r="AW219">
            <v>1185.54</v>
          </cell>
          <cell r="AX219">
            <v>1867.5</v>
          </cell>
          <cell r="AY219">
            <v>1149.75</v>
          </cell>
          <cell r="AZ219">
            <v>0</v>
          </cell>
          <cell r="BA219">
            <v>0</v>
          </cell>
          <cell r="BB219">
            <v>136674.89000000001</v>
          </cell>
          <cell r="BC219">
            <v>7300</v>
          </cell>
          <cell r="BD219">
            <v>52.5</v>
          </cell>
          <cell r="BE219">
            <v>0</v>
          </cell>
          <cell r="BF219">
            <v>0</v>
          </cell>
          <cell r="BG219">
            <v>0</v>
          </cell>
          <cell r="BH219">
            <v>7352.5</v>
          </cell>
          <cell r="BI219">
            <v>0</v>
          </cell>
          <cell r="BJ219">
            <v>0</v>
          </cell>
          <cell r="BK219">
            <v>-1821</v>
          </cell>
          <cell r="BL219">
            <v>-1821</v>
          </cell>
          <cell r="BM219">
            <v>-1821</v>
          </cell>
          <cell r="BN219">
            <v>-1821</v>
          </cell>
          <cell r="BO219">
            <v>7421</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O219">
            <v>0</v>
          </cell>
          <cell r="EP219">
            <v>144095.89000000001</v>
          </cell>
          <cell r="EQ219">
            <v>0</v>
          </cell>
          <cell r="ER219">
            <v>0</v>
          </cell>
        </row>
        <row r="220">
          <cell r="C220" t="str">
            <v>EC.10473</v>
          </cell>
          <cell r="E220" t="str">
            <v>Oracle Project  - IT Infrastructure Busi</v>
          </cell>
          <cell r="L220">
            <v>37833</v>
          </cell>
          <cell r="M220" t="str">
            <v>To be Approved</v>
          </cell>
          <cell r="N220">
            <v>0</v>
          </cell>
          <cell r="O220">
            <v>0</v>
          </cell>
          <cell r="P220">
            <v>397</v>
          </cell>
          <cell r="Q220" t="str">
            <v>This</v>
          </cell>
          <cell r="R220">
            <v>38230</v>
          </cell>
          <cell r="S220">
            <v>37833</v>
          </cell>
          <cell r="T220">
            <v>50000</v>
          </cell>
          <cell r="U220">
            <v>38138</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CB220">
            <v>0</v>
          </cell>
          <cell r="CO220">
            <v>0</v>
          </cell>
          <cell r="DB220">
            <v>0</v>
          </cell>
          <cell r="DO220">
            <v>0</v>
          </cell>
          <cell r="EB220">
            <v>0</v>
          </cell>
          <cell r="EO220">
            <v>0</v>
          </cell>
          <cell r="EP220">
            <v>0</v>
          </cell>
          <cell r="EQ220">
            <v>0</v>
          </cell>
          <cell r="ER220">
            <v>0</v>
          </cell>
        </row>
        <row r="221">
          <cell r="C221" t="str">
            <v>EC.10474</v>
          </cell>
          <cell r="E221" t="str">
            <v>Telecommunications Test Equipment (t/f to CAPEX REFURB) 03/04</v>
          </cell>
          <cell r="L221">
            <v>38077</v>
          </cell>
          <cell r="M221" t="str">
            <v>Cancelled</v>
          </cell>
          <cell r="N221">
            <v>0</v>
          </cell>
          <cell r="O221">
            <v>0</v>
          </cell>
          <cell r="P221">
            <v>91</v>
          </cell>
          <cell r="Q221" t="str">
            <v>This</v>
          </cell>
          <cell r="R221">
            <v>38168</v>
          </cell>
          <cell r="S221">
            <v>37833</v>
          </cell>
          <cell r="T221">
            <v>25000</v>
          </cell>
          <cell r="U221">
            <v>38138</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CB221">
            <v>0</v>
          </cell>
          <cell r="CO221">
            <v>0</v>
          </cell>
          <cell r="DB221">
            <v>0</v>
          </cell>
          <cell r="DO221">
            <v>0</v>
          </cell>
          <cell r="EB221">
            <v>0</v>
          </cell>
          <cell r="EO221">
            <v>0</v>
          </cell>
          <cell r="EP221">
            <v>0</v>
          </cell>
          <cell r="EQ221">
            <v>0</v>
          </cell>
          <cell r="ER221">
            <v>0</v>
          </cell>
        </row>
        <row r="222">
          <cell r="C222" t="str">
            <v>EC.10475</v>
          </cell>
          <cell r="E222" t="str">
            <v>Snuggery Substation Upgrade Stage 2</v>
          </cell>
          <cell r="L222">
            <v>38411</v>
          </cell>
          <cell r="M222" t="str">
            <v>Approved</v>
          </cell>
          <cell r="N222">
            <v>6932978.54</v>
          </cell>
          <cell r="O222">
            <v>6338922.4500000002</v>
          </cell>
          <cell r="P222" t="e">
            <v>#NAME?</v>
          </cell>
          <cell r="Q222" t="str">
            <v>This</v>
          </cell>
          <cell r="R222" t="e">
            <v>#NAME?</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102524.18</v>
          </cell>
          <cell r="BA222">
            <v>120801.07</v>
          </cell>
          <cell r="BB222">
            <v>223325.25</v>
          </cell>
          <cell r="BC222">
            <v>19393</v>
          </cell>
          <cell r="BD222">
            <v>534716.73</v>
          </cell>
          <cell r="BE222">
            <v>529601.82999999996</v>
          </cell>
          <cell r="BF222">
            <v>1445530.91</v>
          </cell>
          <cell r="BG222">
            <v>895654.52</v>
          </cell>
          <cell r="BH222">
            <v>328356.76</v>
          </cell>
          <cell r="BI222">
            <v>244014.22</v>
          </cell>
          <cell r="BJ222">
            <v>214258.95</v>
          </cell>
          <cell r="BK222">
            <v>319311.79800635367</v>
          </cell>
          <cell r="BL222">
            <v>538001.06751980761</v>
          </cell>
          <cell r="BM222">
            <v>547693.88116065541</v>
          </cell>
          <cell r="BN222">
            <v>119579.33331318335</v>
          </cell>
          <cell r="BO222">
            <v>5504598</v>
          </cell>
          <cell r="BP222">
            <v>0</v>
          </cell>
          <cell r="BQ222">
            <v>0</v>
          </cell>
          <cell r="BR222">
            <v>0</v>
          </cell>
          <cell r="BS222">
            <v>0</v>
          </cell>
          <cell r="BT222">
            <v>0</v>
          </cell>
          <cell r="BU222">
            <v>0</v>
          </cell>
          <cell r="BV222">
            <v>0</v>
          </cell>
          <cell r="BW222">
            <v>0</v>
          </cell>
          <cell r="CB222">
            <v>572278</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O222">
            <v>0</v>
          </cell>
          <cell r="EP222">
            <v>6300201.25</v>
          </cell>
          <cell r="EQ222">
            <v>-38721.200000000186</v>
          </cell>
          <cell r="ER222">
            <v>572278</v>
          </cell>
        </row>
        <row r="223">
          <cell r="C223" t="str">
            <v>EC.10476</v>
          </cell>
          <cell r="E223" t="str">
            <v>Equipment Purchases for Inventory</v>
          </cell>
          <cell r="M223" t="str">
            <v>Cancelled</v>
          </cell>
          <cell r="N223">
            <v>0</v>
          </cell>
          <cell r="O223">
            <v>0</v>
          </cell>
          <cell r="P223">
            <v>0</v>
          </cell>
          <cell r="AB223">
            <v>0</v>
          </cell>
          <cell r="AO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CB223">
            <v>0</v>
          </cell>
          <cell r="CO223">
            <v>0</v>
          </cell>
          <cell r="DB223">
            <v>0</v>
          </cell>
          <cell r="DO223">
            <v>0</v>
          </cell>
          <cell r="EB223">
            <v>0</v>
          </cell>
          <cell r="EO223">
            <v>0</v>
          </cell>
          <cell r="EP223">
            <v>0</v>
          </cell>
          <cell r="EQ223">
            <v>0</v>
          </cell>
          <cell r="ER223">
            <v>0</v>
          </cell>
        </row>
        <row r="224">
          <cell r="C224" t="str">
            <v>EC.10500</v>
          </cell>
          <cell r="D224" t="str">
            <v>Capex Refurb</v>
          </cell>
          <cell r="E224" t="str">
            <v>Cherry Gardens CB Replacement</v>
          </cell>
          <cell r="L224">
            <v>38533</v>
          </cell>
          <cell r="M224" t="str">
            <v>Cancelled</v>
          </cell>
          <cell r="N224">
            <v>0</v>
          </cell>
          <cell r="O224">
            <v>0</v>
          </cell>
          <cell r="P224">
            <v>365</v>
          </cell>
          <cell r="Q224" t="str">
            <v>This</v>
          </cell>
          <cell r="R224">
            <v>38898</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O224">
            <v>0</v>
          </cell>
          <cell r="EP224">
            <v>0</v>
          </cell>
          <cell r="EQ224">
            <v>0</v>
          </cell>
          <cell r="ER224">
            <v>0</v>
          </cell>
        </row>
        <row r="225">
          <cell r="C225" t="str">
            <v>EC.10501</v>
          </cell>
          <cell r="D225" t="str">
            <v>Capex Refurb</v>
          </cell>
          <cell r="E225" t="str">
            <v>CB &amp; CT Replacement Program</v>
          </cell>
          <cell r="L225">
            <v>38776</v>
          </cell>
          <cell r="M225" t="str">
            <v>To be Approved</v>
          </cell>
          <cell r="N225">
            <v>0</v>
          </cell>
          <cell r="O225">
            <v>12000000</v>
          </cell>
          <cell r="P225" t="e">
            <v>#NAME?</v>
          </cell>
          <cell r="Q225" t="str">
            <v>This</v>
          </cell>
          <cell r="R225" t="e">
            <v>#NAME?</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4422989.22</v>
          </cell>
          <cell r="BF225">
            <v>18776.25</v>
          </cell>
          <cell r="BG225">
            <v>29601.06</v>
          </cell>
          <cell r="BH225">
            <v>19914</v>
          </cell>
          <cell r="BI225">
            <v>16573.469999999739</v>
          </cell>
          <cell r="BJ225">
            <v>38635.900000000373</v>
          </cell>
          <cell r="BK225">
            <v>219200</v>
          </cell>
          <cell r="BL225">
            <v>219200</v>
          </cell>
          <cell r="BM225">
            <v>219200</v>
          </cell>
          <cell r="BN225">
            <v>219200</v>
          </cell>
          <cell r="BO225">
            <v>4982486</v>
          </cell>
          <cell r="BP225">
            <v>0</v>
          </cell>
          <cell r="BQ225">
            <v>0</v>
          </cell>
          <cell r="BR225">
            <v>0</v>
          </cell>
          <cell r="BS225">
            <v>0</v>
          </cell>
          <cell r="BT225">
            <v>0</v>
          </cell>
          <cell r="BU225">
            <v>0</v>
          </cell>
          <cell r="BV225">
            <v>0</v>
          </cell>
          <cell r="BW225">
            <v>0</v>
          </cell>
          <cell r="CB225">
            <v>6410866</v>
          </cell>
          <cell r="CO225">
            <v>604208</v>
          </cell>
          <cell r="DB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11997560</v>
          </cell>
          <cell r="EQ225">
            <v>-2440</v>
          </cell>
          <cell r="ER225">
            <v>7015074</v>
          </cell>
        </row>
        <row r="226">
          <cell r="C226" t="str">
            <v>EC.10502</v>
          </cell>
          <cell r="D226" t="str">
            <v>Capex Refurb</v>
          </cell>
          <cell r="E226" t="str">
            <v>TIPS Air Blast CB Replacement</v>
          </cell>
          <cell r="L226">
            <v>38748</v>
          </cell>
          <cell r="M226" t="str">
            <v>To be Approved</v>
          </cell>
          <cell r="N226">
            <v>0</v>
          </cell>
          <cell r="O226">
            <v>0</v>
          </cell>
          <cell r="P226">
            <v>150</v>
          </cell>
          <cell r="Q226" t="str">
            <v>This</v>
          </cell>
          <cell r="R226">
            <v>38898</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CB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row>
        <row r="227">
          <cell r="C227" t="str">
            <v>EC.10503</v>
          </cell>
          <cell r="E227" t="str">
            <v>Waterloo Substation Replacement</v>
          </cell>
          <cell r="L227">
            <v>38990</v>
          </cell>
          <cell r="M227" t="str">
            <v>To Be Approved Alt.</v>
          </cell>
          <cell r="N227">
            <v>50000</v>
          </cell>
          <cell r="O227">
            <v>15800000</v>
          </cell>
          <cell r="P227" t="e">
            <v>#NAME?</v>
          </cell>
          <cell r="Q227" t="str">
            <v>Next</v>
          </cell>
          <cell r="R227" t="e">
            <v>#NAME?</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50108</v>
          </cell>
          <cell r="BL227">
            <v>50108</v>
          </cell>
          <cell r="BM227">
            <v>50108</v>
          </cell>
          <cell r="BN227">
            <v>50108</v>
          </cell>
          <cell r="BO227">
            <v>200432</v>
          </cell>
          <cell r="BP227">
            <v>0</v>
          </cell>
          <cell r="BQ227">
            <v>0</v>
          </cell>
          <cell r="BR227">
            <v>0</v>
          </cell>
          <cell r="BS227">
            <v>0</v>
          </cell>
          <cell r="BT227">
            <v>0</v>
          </cell>
          <cell r="BU227">
            <v>0</v>
          </cell>
          <cell r="BV227">
            <v>0</v>
          </cell>
          <cell r="BW227">
            <v>0</v>
          </cell>
          <cell r="BX227">
            <v>0</v>
          </cell>
          <cell r="BY227">
            <v>0</v>
          </cell>
          <cell r="BZ227">
            <v>0</v>
          </cell>
          <cell r="CA227">
            <v>0</v>
          </cell>
          <cell r="CB227">
            <v>150000</v>
          </cell>
          <cell r="CC227">
            <v>0</v>
          </cell>
          <cell r="CD227">
            <v>0</v>
          </cell>
          <cell r="CE227">
            <v>0</v>
          </cell>
          <cell r="CF227">
            <v>0</v>
          </cell>
          <cell r="CG227">
            <v>0</v>
          </cell>
          <cell r="CH227">
            <v>0</v>
          </cell>
          <cell r="CI227">
            <v>0</v>
          </cell>
          <cell r="CJ227">
            <v>0</v>
          </cell>
          <cell r="CK227">
            <v>0</v>
          </cell>
          <cell r="CL227">
            <v>0</v>
          </cell>
          <cell r="CM227">
            <v>0</v>
          </cell>
          <cell r="CN227">
            <v>0</v>
          </cell>
          <cell r="CO227">
            <v>243930.59</v>
          </cell>
          <cell r="CP227">
            <v>0</v>
          </cell>
          <cell r="CQ227">
            <v>0</v>
          </cell>
          <cell r="CR227">
            <v>0</v>
          </cell>
          <cell r="CS227">
            <v>0</v>
          </cell>
          <cell r="CT227">
            <v>0</v>
          </cell>
          <cell r="CU227">
            <v>0</v>
          </cell>
          <cell r="CV227">
            <v>0</v>
          </cell>
          <cell r="CW227">
            <v>0</v>
          </cell>
          <cell r="CX227">
            <v>0</v>
          </cell>
          <cell r="CY227">
            <v>0</v>
          </cell>
          <cell r="CZ227">
            <v>0</v>
          </cell>
          <cell r="DA227">
            <v>0</v>
          </cell>
          <cell r="DB227">
            <v>1900000</v>
          </cell>
          <cell r="DC227">
            <v>0</v>
          </cell>
          <cell r="DD227">
            <v>0</v>
          </cell>
          <cell r="DE227">
            <v>1900000</v>
          </cell>
          <cell r="DF227">
            <v>0</v>
          </cell>
          <cell r="DG227">
            <v>0</v>
          </cell>
          <cell r="DH227">
            <v>0</v>
          </cell>
          <cell r="DI227">
            <v>0</v>
          </cell>
          <cell r="DJ227">
            <v>0</v>
          </cell>
          <cell r="DK227">
            <v>0</v>
          </cell>
          <cell r="DL227">
            <v>0</v>
          </cell>
          <cell r="DM227">
            <v>0</v>
          </cell>
          <cell r="DN227">
            <v>0</v>
          </cell>
          <cell r="DO227">
            <v>4600000</v>
          </cell>
          <cell r="DP227">
            <v>0</v>
          </cell>
          <cell r="DQ227">
            <v>0</v>
          </cell>
          <cell r="DR227">
            <v>0</v>
          </cell>
          <cell r="DS227">
            <v>0</v>
          </cell>
          <cell r="DT227">
            <v>0</v>
          </cell>
          <cell r="DU227">
            <v>0</v>
          </cell>
          <cell r="DV227">
            <v>0</v>
          </cell>
          <cell r="DW227">
            <v>0</v>
          </cell>
          <cell r="DX227">
            <v>1900000</v>
          </cell>
          <cell r="DY227">
            <v>0</v>
          </cell>
          <cell r="DZ227">
            <v>0</v>
          </cell>
          <cell r="EA227">
            <v>2650500</v>
          </cell>
          <cell r="EB227">
            <v>8706069.4100000001</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15800432</v>
          </cell>
          <cell r="EQ227">
            <v>432</v>
          </cell>
          <cell r="ER227">
            <v>15600000</v>
          </cell>
        </row>
        <row r="228">
          <cell r="C228" t="str">
            <v>EC.10504</v>
          </cell>
          <cell r="E228" t="str">
            <v>Mannum-Adelaide Pump Nos. 1,2,3 Substation Replacement</v>
          </cell>
          <cell r="L228">
            <v>38898</v>
          </cell>
          <cell r="M228" t="str">
            <v>To Be Approved Alt.</v>
          </cell>
          <cell r="N228">
            <v>50000</v>
          </cell>
          <cell r="O228">
            <v>13500000</v>
          </cell>
          <cell r="P228">
            <v>1280</v>
          </cell>
          <cell r="Q228" t="str">
            <v>Next</v>
          </cell>
          <cell r="R228">
            <v>40178</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909140</v>
          </cell>
          <cell r="CO228">
            <v>0</v>
          </cell>
          <cell r="CP228">
            <v>1045511</v>
          </cell>
          <cell r="CQ228">
            <v>909140</v>
          </cell>
          <cell r="CR228">
            <v>1000054</v>
          </cell>
          <cell r="CS228">
            <v>1045511</v>
          </cell>
          <cell r="CT228">
            <v>909140</v>
          </cell>
          <cell r="CU228">
            <v>954597</v>
          </cell>
          <cell r="CV228">
            <v>909140</v>
          </cell>
          <cell r="CW228">
            <v>909140</v>
          </cell>
          <cell r="CX228">
            <v>1000054</v>
          </cell>
          <cell r="CY228">
            <v>909140</v>
          </cell>
          <cell r="CZ228">
            <v>909140</v>
          </cell>
          <cell r="DA228">
            <v>954597</v>
          </cell>
          <cell r="DB228">
            <v>909140</v>
          </cell>
          <cell r="DC228">
            <v>636398</v>
          </cell>
          <cell r="DD228">
            <v>0</v>
          </cell>
          <cell r="DE228">
            <v>0</v>
          </cell>
          <cell r="DF228">
            <v>0</v>
          </cell>
          <cell r="DG228">
            <v>0</v>
          </cell>
          <cell r="DH228">
            <v>0</v>
          </cell>
          <cell r="DI228">
            <v>0</v>
          </cell>
          <cell r="DJ228">
            <v>0</v>
          </cell>
          <cell r="DK228">
            <v>0</v>
          </cell>
          <cell r="DL228">
            <v>0</v>
          </cell>
          <cell r="DM228">
            <v>0</v>
          </cell>
          <cell r="DN228">
            <v>0</v>
          </cell>
          <cell r="DO228">
            <v>900000</v>
          </cell>
          <cell r="DP228">
            <v>0</v>
          </cell>
          <cell r="DQ228">
            <v>0</v>
          </cell>
          <cell r="DR228">
            <v>0</v>
          </cell>
          <cell r="DS228">
            <v>0</v>
          </cell>
          <cell r="DT228">
            <v>0</v>
          </cell>
          <cell r="DU228">
            <v>0</v>
          </cell>
          <cell r="DV228">
            <v>0</v>
          </cell>
          <cell r="DW228">
            <v>0</v>
          </cell>
          <cell r="DX228">
            <v>0</v>
          </cell>
          <cell r="DY228">
            <v>0</v>
          </cell>
          <cell r="DZ228">
            <v>0</v>
          </cell>
          <cell r="EA228">
            <v>0</v>
          </cell>
          <cell r="EB228">
            <v>3600000</v>
          </cell>
          <cell r="EC228">
            <v>0</v>
          </cell>
          <cell r="ED228">
            <v>0</v>
          </cell>
          <cell r="EE228">
            <v>0</v>
          </cell>
          <cell r="EF228">
            <v>0</v>
          </cell>
          <cell r="EG228">
            <v>0</v>
          </cell>
          <cell r="EH228">
            <v>0</v>
          </cell>
          <cell r="EI228">
            <v>0</v>
          </cell>
          <cell r="EJ228">
            <v>0</v>
          </cell>
          <cell r="EK228">
            <v>0</v>
          </cell>
          <cell r="EL228">
            <v>0</v>
          </cell>
          <cell r="EM228">
            <v>0</v>
          </cell>
          <cell r="EN228">
            <v>0</v>
          </cell>
          <cell r="EO228">
            <v>8090860</v>
          </cell>
          <cell r="EP228">
            <v>13500000</v>
          </cell>
          <cell r="EQ228">
            <v>0</v>
          </cell>
          <cell r="ER228">
            <v>5409140</v>
          </cell>
        </row>
        <row r="229">
          <cell r="C229" t="str">
            <v>EC.10505</v>
          </cell>
          <cell r="E229" t="str">
            <v>Millbrook Substation Replacement</v>
          </cell>
          <cell r="L229">
            <v>38898</v>
          </cell>
          <cell r="M229" t="str">
            <v>To Be Approved Alt.</v>
          </cell>
          <cell r="N229">
            <v>20000</v>
          </cell>
          <cell r="O229">
            <v>4500000</v>
          </cell>
          <cell r="P229">
            <v>1280</v>
          </cell>
          <cell r="Q229" t="str">
            <v>Next</v>
          </cell>
          <cell r="R229">
            <v>40178</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5278.58</v>
          </cell>
          <cell r="BJ229">
            <v>0</v>
          </cell>
          <cell r="BK229">
            <v>3130</v>
          </cell>
          <cell r="BL229">
            <v>3130</v>
          </cell>
          <cell r="BM229">
            <v>3130</v>
          </cell>
          <cell r="BN229">
            <v>3130</v>
          </cell>
          <cell r="BO229">
            <v>17798.580000000002</v>
          </cell>
          <cell r="BP229">
            <v>2200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269317</v>
          </cell>
          <cell r="CQ229">
            <v>269317</v>
          </cell>
          <cell r="CR229">
            <v>260630</v>
          </cell>
          <cell r="CS229">
            <v>269317</v>
          </cell>
          <cell r="CT229">
            <v>260630</v>
          </cell>
          <cell r="CU229">
            <v>269317</v>
          </cell>
          <cell r="CV229">
            <v>269317</v>
          </cell>
          <cell r="CW229">
            <v>243254</v>
          </cell>
          <cell r="CX229">
            <v>269317</v>
          </cell>
          <cell r="CY229">
            <v>260630</v>
          </cell>
          <cell r="CZ229">
            <v>269317</v>
          </cell>
          <cell r="DA229">
            <v>260630</v>
          </cell>
          <cell r="DB229">
            <v>300000</v>
          </cell>
          <cell r="DC229">
            <v>269317</v>
          </cell>
          <cell r="DD229">
            <v>269317</v>
          </cell>
          <cell r="DE229">
            <v>260630</v>
          </cell>
          <cell r="DF229">
            <v>269317</v>
          </cell>
          <cell r="DG229">
            <v>208504</v>
          </cell>
          <cell r="DH229">
            <v>0</v>
          </cell>
          <cell r="DI229">
            <v>0</v>
          </cell>
          <cell r="DJ229">
            <v>0</v>
          </cell>
          <cell r="DK229">
            <v>0</v>
          </cell>
          <cell r="DL229">
            <v>0</v>
          </cell>
          <cell r="DM229">
            <v>0</v>
          </cell>
          <cell r="DN229">
            <v>0</v>
          </cell>
          <cell r="DO229">
            <v>300000</v>
          </cell>
          <cell r="DP229">
            <v>0</v>
          </cell>
          <cell r="DQ229">
            <v>0</v>
          </cell>
          <cell r="DR229">
            <v>0</v>
          </cell>
          <cell r="DS229">
            <v>0</v>
          </cell>
          <cell r="DT229">
            <v>0</v>
          </cell>
          <cell r="DU229">
            <v>0</v>
          </cell>
          <cell r="DV229">
            <v>0</v>
          </cell>
          <cell r="DW229">
            <v>0</v>
          </cell>
          <cell r="DX229">
            <v>0</v>
          </cell>
          <cell r="DY229">
            <v>0</v>
          </cell>
          <cell r="DZ229">
            <v>0</v>
          </cell>
          <cell r="EA229">
            <v>0</v>
          </cell>
          <cell r="EB229">
            <v>1200000</v>
          </cell>
          <cell r="EC229">
            <v>0</v>
          </cell>
          <cell r="ED229">
            <v>0</v>
          </cell>
          <cell r="EE229">
            <v>0</v>
          </cell>
          <cell r="EF229">
            <v>0</v>
          </cell>
          <cell r="EG229">
            <v>0</v>
          </cell>
          <cell r="EH229">
            <v>0</v>
          </cell>
          <cell r="EI229">
            <v>0</v>
          </cell>
          <cell r="EJ229">
            <v>0</v>
          </cell>
          <cell r="EK229">
            <v>0</v>
          </cell>
          <cell r="EL229">
            <v>0</v>
          </cell>
          <cell r="EM229">
            <v>0</v>
          </cell>
          <cell r="EN229">
            <v>0</v>
          </cell>
          <cell r="EO229">
            <v>2700000</v>
          </cell>
          <cell r="EP229">
            <v>4517798.58</v>
          </cell>
          <cell r="EQ229">
            <v>17798.580000000075</v>
          </cell>
          <cell r="ER229">
            <v>1800000</v>
          </cell>
        </row>
        <row r="230">
          <cell r="C230" t="str">
            <v>EC.10506</v>
          </cell>
          <cell r="E230" t="str">
            <v>MWP 1,2,3,4 Substations Replacement</v>
          </cell>
          <cell r="L230">
            <v>39660</v>
          </cell>
          <cell r="M230" t="str">
            <v>To Be Approved for NP</v>
          </cell>
          <cell r="N230">
            <v>0</v>
          </cell>
          <cell r="O230">
            <v>18000000</v>
          </cell>
          <cell r="P230">
            <v>1279</v>
          </cell>
          <cell r="Q230" t="str">
            <v>Next</v>
          </cell>
          <cell r="R230">
            <v>40939</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981316</v>
          </cell>
          <cell r="CQ230">
            <v>853318</v>
          </cell>
          <cell r="CR230">
            <v>938650</v>
          </cell>
          <cell r="CS230">
            <v>981316</v>
          </cell>
          <cell r="CT230">
            <v>853318</v>
          </cell>
          <cell r="CU230">
            <v>895984</v>
          </cell>
          <cell r="CV230">
            <v>853318</v>
          </cell>
          <cell r="CW230">
            <v>853318</v>
          </cell>
          <cell r="CX230">
            <v>938650</v>
          </cell>
          <cell r="CY230">
            <v>853318</v>
          </cell>
          <cell r="CZ230">
            <v>853318</v>
          </cell>
          <cell r="DA230">
            <v>895984</v>
          </cell>
          <cell r="DB230">
            <v>1200000</v>
          </cell>
          <cell r="DC230">
            <v>981316</v>
          </cell>
          <cell r="DD230">
            <v>853318</v>
          </cell>
          <cell r="DE230">
            <v>938650</v>
          </cell>
          <cell r="DF230">
            <v>938650</v>
          </cell>
          <cell r="DG230">
            <v>895984</v>
          </cell>
          <cell r="DH230">
            <v>895984</v>
          </cell>
          <cell r="DI230">
            <v>810652</v>
          </cell>
          <cell r="DJ230">
            <v>853318</v>
          </cell>
          <cell r="DK230">
            <v>85332</v>
          </cell>
          <cell r="DL230">
            <v>0</v>
          </cell>
          <cell r="DM230">
            <v>0</v>
          </cell>
          <cell r="DN230">
            <v>0</v>
          </cell>
          <cell r="DO230">
            <v>1200000</v>
          </cell>
          <cell r="EB230">
            <v>4800000</v>
          </cell>
          <cell r="EO230">
            <v>10800000</v>
          </cell>
          <cell r="EP230">
            <v>18000000</v>
          </cell>
          <cell r="EQ230">
            <v>0</v>
          </cell>
          <cell r="ER230">
            <v>7200000</v>
          </cell>
        </row>
        <row r="231">
          <cell r="C231" t="str">
            <v>EC.10507</v>
          </cell>
          <cell r="E231" t="str">
            <v>MHP 1,2,3 Substations Upgradede</v>
          </cell>
          <cell r="L231">
            <v>39660</v>
          </cell>
          <cell r="M231" t="str">
            <v>To Be Approved for NP</v>
          </cell>
          <cell r="N231">
            <v>0</v>
          </cell>
          <cell r="O231">
            <v>13492703</v>
          </cell>
          <cell r="P231">
            <v>1279</v>
          </cell>
          <cell r="Q231" t="str">
            <v>Next</v>
          </cell>
          <cell r="R231">
            <v>40939</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735384</v>
          </cell>
          <cell r="CQ231">
            <v>639465</v>
          </cell>
          <cell r="CR231">
            <v>703411</v>
          </cell>
          <cell r="CS231">
            <v>735384</v>
          </cell>
          <cell r="CT231">
            <v>639465</v>
          </cell>
          <cell r="CU231">
            <v>671438</v>
          </cell>
          <cell r="CV231">
            <v>639465</v>
          </cell>
          <cell r="CW231">
            <v>639465</v>
          </cell>
          <cell r="CX231">
            <v>703411</v>
          </cell>
          <cell r="CY231">
            <v>639465</v>
          </cell>
          <cell r="CZ231">
            <v>639465</v>
          </cell>
          <cell r="DA231">
            <v>671438</v>
          </cell>
          <cell r="DB231">
            <v>0</v>
          </cell>
          <cell r="DC231">
            <v>735384</v>
          </cell>
          <cell r="DD231">
            <v>639465</v>
          </cell>
          <cell r="DE231">
            <v>703411</v>
          </cell>
          <cell r="DF231">
            <v>703411</v>
          </cell>
          <cell r="DG231">
            <v>671438</v>
          </cell>
          <cell r="DH231">
            <v>671438</v>
          </cell>
          <cell r="DI231">
            <v>607491</v>
          </cell>
          <cell r="DJ231">
            <v>639465</v>
          </cell>
          <cell r="DK231">
            <v>63946</v>
          </cell>
          <cell r="DL231">
            <v>0</v>
          </cell>
          <cell r="DM231">
            <v>0</v>
          </cell>
          <cell r="DN231">
            <v>0</v>
          </cell>
          <cell r="DO231">
            <v>0</v>
          </cell>
          <cell r="EB231">
            <v>0</v>
          </cell>
          <cell r="EO231">
            <v>0</v>
          </cell>
          <cell r="EP231">
            <v>0</v>
          </cell>
          <cell r="EQ231">
            <v>-13492703</v>
          </cell>
          <cell r="ER231">
            <v>0</v>
          </cell>
        </row>
        <row r="232">
          <cell r="C232" t="str">
            <v>EC.10508</v>
          </cell>
          <cell r="E232" t="str">
            <v>Hummocks Substation Replacement</v>
          </cell>
          <cell r="L232">
            <v>38898</v>
          </cell>
          <cell r="M232" t="str">
            <v>To Be Approved Alt.</v>
          </cell>
          <cell r="N232">
            <v>50000</v>
          </cell>
          <cell r="O232">
            <v>15100000</v>
          </cell>
          <cell r="P232" t="e">
            <v>#NAME?</v>
          </cell>
          <cell r="Q232" t="str">
            <v>Next</v>
          </cell>
          <cell r="R232" t="e">
            <v>#NAME?</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5570.59</v>
          </cell>
          <cell r="BJ232">
            <v>2632</v>
          </cell>
          <cell r="BK232">
            <v>58932</v>
          </cell>
          <cell r="BL232">
            <v>58932</v>
          </cell>
          <cell r="BM232">
            <v>58932</v>
          </cell>
          <cell r="BN232">
            <v>58932</v>
          </cell>
          <cell r="BO232">
            <v>243930.59</v>
          </cell>
          <cell r="BP232">
            <v>0</v>
          </cell>
          <cell r="BQ232">
            <v>0</v>
          </cell>
          <cell r="BR232">
            <v>0</v>
          </cell>
          <cell r="BS232">
            <v>0</v>
          </cell>
          <cell r="BT232">
            <v>0</v>
          </cell>
          <cell r="BU232">
            <v>0</v>
          </cell>
          <cell r="BV232">
            <v>0</v>
          </cell>
          <cell r="BW232">
            <v>0</v>
          </cell>
          <cell r="BX232">
            <v>0</v>
          </cell>
          <cell r="BY232">
            <v>0</v>
          </cell>
          <cell r="BZ232">
            <v>0</v>
          </cell>
          <cell r="CA232">
            <v>0</v>
          </cell>
          <cell r="CB232">
            <v>1950000</v>
          </cell>
          <cell r="CC232">
            <v>0</v>
          </cell>
          <cell r="CD232">
            <v>0</v>
          </cell>
          <cell r="CE232">
            <v>1900000</v>
          </cell>
          <cell r="CF232">
            <v>0</v>
          </cell>
          <cell r="CG232">
            <v>0</v>
          </cell>
          <cell r="CH232">
            <v>0</v>
          </cell>
          <cell r="CI232">
            <v>0</v>
          </cell>
          <cell r="CJ232">
            <v>0</v>
          </cell>
          <cell r="CK232">
            <v>0</v>
          </cell>
          <cell r="CL232">
            <v>0</v>
          </cell>
          <cell r="CM232">
            <v>0</v>
          </cell>
          <cell r="CN232">
            <v>0</v>
          </cell>
          <cell r="CO232">
            <v>50000</v>
          </cell>
          <cell r="CP232">
            <v>0</v>
          </cell>
          <cell r="CQ232">
            <v>0</v>
          </cell>
          <cell r="CR232">
            <v>0</v>
          </cell>
          <cell r="CS232">
            <v>0</v>
          </cell>
          <cell r="CT232">
            <v>0</v>
          </cell>
          <cell r="CU232">
            <v>0</v>
          </cell>
          <cell r="CV232">
            <v>0</v>
          </cell>
          <cell r="CW232">
            <v>0</v>
          </cell>
          <cell r="CX232">
            <v>1900000</v>
          </cell>
          <cell r="CY232">
            <v>0</v>
          </cell>
          <cell r="CZ232">
            <v>0</v>
          </cell>
          <cell r="DA232">
            <v>2650500</v>
          </cell>
          <cell r="DB232">
            <v>4500000</v>
          </cell>
          <cell r="DC232">
            <v>0</v>
          </cell>
          <cell r="DD232">
            <v>0</v>
          </cell>
          <cell r="DE232">
            <v>0</v>
          </cell>
          <cell r="DF232">
            <v>0</v>
          </cell>
          <cell r="DG232">
            <v>0</v>
          </cell>
          <cell r="DH232">
            <v>2850000</v>
          </cell>
          <cell r="DI232">
            <v>0</v>
          </cell>
          <cell r="DJ232">
            <v>0</v>
          </cell>
          <cell r="DK232">
            <v>0</v>
          </cell>
          <cell r="DL232">
            <v>0</v>
          </cell>
          <cell r="DM232">
            <v>0</v>
          </cell>
          <cell r="DN232">
            <v>0</v>
          </cell>
          <cell r="DO232">
            <v>8500000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15243930.59</v>
          </cell>
          <cell r="EQ232">
            <v>143930.58999999985</v>
          </cell>
          <cell r="ER232">
            <v>15000000</v>
          </cell>
        </row>
        <row r="233">
          <cell r="C233" t="str">
            <v>EC.10509</v>
          </cell>
          <cell r="E233" t="str">
            <v>Whyalla Terminal Substation Replacement</v>
          </cell>
          <cell r="L233">
            <v>38898</v>
          </cell>
          <cell r="M233" t="str">
            <v>To Be Approved Alt.</v>
          </cell>
          <cell r="N233">
            <v>50000</v>
          </cell>
          <cell r="O233">
            <v>21200000</v>
          </cell>
          <cell r="P233">
            <v>1280</v>
          </cell>
          <cell r="Q233" t="str">
            <v>Next</v>
          </cell>
          <cell r="R233">
            <v>40178</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188.75</v>
          </cell>
          <cell r="BF233">
            <v>4123.45</v>
          </cell>
          <cell r="BG233">
            <v>262.91000000000003</v>
          </cell>
          <cell r="BH233">
            <v>192.5</v>
          </cell>
          <cell r="BI233">
            <v>5361.09</v>
          </cell>
          <cell r="BJ233">
            <v>165</v>
          </cell>
          <cell r="BK233">
            <v>48734</v>
          </cell>
          <cell r="BL233">
            <v>48734</v>
          </cell>
          <cell r="BM233">
            <v>48734</v>
          </cell>
          <cell r="BN233">
            <v>48734</v>
          </cell>
          <cell r="BO233">
            <v>205229.7</v>
          </cell>
          <cell r="BP233">
            <v>65753</v>
          </cell>
          <cell r="BQ233">
            <v>65753</v>
          </cell>
          <cell r="BR233">
            <v>65745</v>
          </cell>
          <cell r="BS233">
            <v>32937</v>
          </cell>
          <cell r="BT233">
            <v>232</v>
          </cell>
          <cell r="BU233">
            <v>239</v>
          </cell>
          <cell r="BV233">
            <v>239</v>
          </cell>
          <cell r="BW233">
            <v>216</v>
          </cell>
          <cell r="BX233">
            <v>239</v>
          </cell>
          <cell r="BY233">
            <v>232</v>
          </cell>
          <cell r="BZ233">
            <v>239</v>
          </cell>
          <cell r="CA233">
            <v>232</v>
          </cell>
          <cell r="CB233">
            <v>232056</v>
          </cell>
          <cell r="CC233">
            <v>247</v>
          </cell>
          <cell r="CD233">
            <v>249</v>
          </cell>
          <cell r="CE233">
            <v>241</v>
          </cell>
          <cell r="CF233">
            <v>249</v>
          </cell>
          <cell r="CG233">
            <v>241</v>
          </cell>
          <cell r="CH233">
            <v>249</v>
          </cell>
          <cell r="CI233">
            <v>249</v>
          </cell>
          <cell r="CJ233">
            <v>233</v>
          </cell>
          <cell r="CK233">
            <v>249</v>
          </cell>
          <cell r="CL233">
            <v>241</v>
          </cell>
          <cell r="CM233">
            <v>633099</v>
          </cell>
          <cell r="CN233">
            <v>633091</v>
          </cell>
          <cell r="CO233">
            <v>1662714.3</v>
          </cell>
          <cell r="CP233">
            <v>633109</v>
          </cell>
          <cell r="CQ233">
            <v>633109</v>
          </cell>
          <cell r="CR233">
            <v>633101</v>
          </cell>
          <cell r="CS233">
            <v>633109</v>
          </cell>
          <cell r="CT233">
            <v>633101</v>
          </cell>
          <cell r="CU233">
            <v>633109</v>
          </cell>
          <cell r="CV233">
            <v>633109</v>
          </cell>
          <cell r="CW233">
            <v>633084</v>
          </cell>
          <cell r="CX233">
            <v>633109</v>
          </cell>
          <cell r="CY233">
            <v>633101</v>
          </cell>
          <cell r="CZ233">
            <v>633109</v>
          </cell>
          <cell r="DA233">
            <v>633101</v>
          </cell>
          <cell r="DB233">
            <v>2100000</v>
          </cell>
          <cell r="DC233">
            <v>633119</v>
          </cell>
          <cell r="DD233">
            <v>633041</v>
          </cell>
          <cell r="DE233">
            <v>632850</v>
          </cell>
          <cell r="DF233">
            <v>632850</v>
          </cell>
          <cell r="DG233">
            <v>632850</v>
          </cell>
          <cell r="DH233">
            <v>632850</v>
          </cell>
          <cell r="DI233">
            <v>0</v>
          </cell>
          <cell r="DJ233">
            <v>0</v>
          </cell>
          <cell r="DK233">
            <v>0</v>
          </cell>
          <cell r="DL233">
            <v>0</v>
          </cell>
          <cell r="DM233">
            <v>0</v>
          </cell>
          <cell r="DN233">
            <v>0</v>
          </cell>
          <cell r="DO233">
            <v>4200000</v>
          </cell>
          <cell r="DP233">
            <v>0</v>
          </cell>
          <cell r="DQ233">
            <v>0</v>
          </cell>
          <cell r="DR233">
            <v>0</v>
          </cell>
          <cell r="DS233">
            <v>0</v>
          </cell>
          <cell r="DT233">
            <v>0</v>
          </cell>
          <cell r="DU233">
            <v>0</v>
          </cell>
          <cell r="DV233">
            <v>0</v>
          </cell>
          <cell r="DW233">
            <v>0</v>
          </cell>
          <cell r="DX233">
            <v>0</v>
          </cell>
          <cell r="DY233">
            <v>0</v>
          </cell>
          <cell r="DZ233">
            <v>0</v>
          </cell>
          <cell r="EA233">
            <v>0</v>
          </cell>
          <cell r="EB233">
            <v>12800000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21200000</v>
          </cell>
          <cell r="EQ233">
            <v>0</v>
          </cell>
          <cell r="ER233">
            <v>20994770.300000001</v>
          </cell>
        </row>
        <row r="234">
          <cell r="C234" t="str">
            <v>EC.10510</v>
          </cell>
          <cell r="E234" t="str">
            <v>Bungama Substation Redevelopment Stage 2</v>
          </cell>
          <cell r="L234">
            <v>38321</v>
          </cell>
          <cell r="M234" t="str">
            <v>Approved</v>
          </cell>
          <cell r="N234">
            <v>30035071.050000001</v>
          </cell>
          <cell r="O234">
            <v>27297758.59999999</v>
          </cell>
          <cell r="P234" t="e">
            <v>#NAME?</v>
          </cell>
          <cell r="Q234" t="str">
            <v>This</v>
          </cell>
          <cell r="R234" t="e">
            <v>#NAME?</v>
          </cell>
          <cell r="S234">
            <v>38199</v>
          </cell>
          <cell r="T234">
            <v>31350000</v>
          </cell>
          <cell r="U234">
            <v>38898</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65630.570000000007</v>
          </cell>
          <cell r="AV234">
            <v>71696.539999999994</v>
          </cell>
          <cell r="AW234">
            <v>84016.61</v>
          </cell>
          <cell r="AX234">
            <v>235027.54</v>
          </cell>
          <cell r="AY234">
            <v>51202.080000000002</v>
          </cell>
          <cell r="AZ234">
            <v>405538.62</v>
          </cell>
          <cell r="BA234">
            <v>5200570.63</v>
          </cell>
          <cell r="BB234">
            <v>6113682.5899999999</v>
          </cell>
          <cell r="BC234">
            <v>474317.73</v>
          </cell>
          <cell r="BD234">
            <v>656328.64</v>
          </cell>
          <cell r="BE234">
            <v>1603867.57</v>
          </cell>
          <cell r="BF234">
            <v>2917723.08</v>
          </cell>
          <cell r="BG234">
            <v>3240284.07</v>
          </cell>
          <cell r="BH234">
            <v>1659193.18</v>
          </cell>
          <cell r="BI234">
            <v>1888792.3</v>
          </cell>
          <cell r="BJ234">
            <v>1667079.06</v>
          </cell>
          <cell r="BK234">
            <v>1181489.7323885709</v>
          </cell>
          <cell r="BL234">
            <v>1627513.7157436351</v>
          </cell>
          <cell r="BM234">
            <v>555805.28877905372</v>
          </cell>
          <cell r="BN234">
            <v>52707.353088738244</v>
          </cell>
          <cell r="BO234">
            <v>17764306</v>
          </cell>
          <cell r="BP234">
            <v>0</v>
          </cell>
          <cell r="BQ234">
            <v>0</v>
          </cell>
          <cell r="BR234">
            <v>0</v>
          </cell>
          <cell r="BS234">
            <v>0</v>
          </cell>
          <cell r="BT234">
            <v>0</v>
          </cell>
          <cell r="BU234">
            <v>0</v>
          </cell>
          <cell r="BV234">
            <v>0</v>
          </cell>
          <cell r="BW234">
            <v>0</v>
          </cell>
          <cell r="CB234">
            <v>3640142</v>
          </cell>
          <cell r="CO234">
            <v>0</v>
          </cell>
          <cell r="DB234">
            <v>0</v>
          </cell>
          <cell r="DO234">
            <v>0</v>
          </cell>
          <cell r="EB234">
            <v>0</v>
          </cell>
          <cell r="EO234">
            <v>0</v>
          </cell>
          <cell r="EP234">
            <v>27518130.59</v>
          </cell>
          <cell r="EQ234">
            <v>220371.99000000954</v>
          </cell>
          <cell r="ER234">
            <v>3640142</v>
          </cell>
        </row>
        <row r="235">
          <cell r="C235" t="str">
            <v>EC.10511</v>
          </cell>
          <cell r="E235" t="str">
            <v>IT Services Transition</v>
          </cell>
          <cell r="L235">
            <v>38168</v>
          </cell>
          <cell r="M235" t="str">
            <v>Cancelled</v>
          </cell>
          <cell r="N235">
            <v>0</v>
          </cell>
          <cell r="O235">
            <v>0</v>
          </cell>
          <cell r="P235">
            <v>365</v>
          </cell>
          <cell r="Q235" t="str">
            <v>This</v>
          </cell>
          <cell r="R235">
            <v>38533</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O235">
            <v>0</v>
          </cell>
          <cell r="EP235">
            <v>0</v>
          </cell>
          <cell r="EQ235">
            <v>0</v>
          </cell>
          <cell r="ER235">
            <v>0</v>
          </cell>
        </row>
        <row r="236">
          <cell r="C236" t="str">
            <v>EC.10512</v>
          </cell>
          <cell r="E236" t="str">
            <v>Intranet/Internet Upgrade</v>
          </cell>
          <cell r="L236">
            <v>38168</v>
          </cell>
          <cell r="M236" t="str">
            <v>Cancelled</v>
          </cell>
          <cell r="N236">
            <v>0</v>
          </cell>
          <cell r="O236">
            <v>0</v>
          </cell>
          <cell r="P236">
            <v>365</v>
          </cell>
          <cell r="Q236" t="str">
            <v>This</v>
          </cell>
          <cell r="R236">
            <v>38533</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O236">
            <v>0</v>
          </cell>
          <cell r="EP236">
            <v>0</v>
          </cell>
          <cell r="EQ236">
            <v>0</v>
          </cell>
          <cell r="ER236">
            <v>0</v>
          </cell>
        </row>
        <row r="237">
          <cell r="C237" t="str">
            <v>EC.10513</v>
          </cell>
          <cell r="E237" t="str">
            <v>One Network</v>
          </cell>
          <cell r="L237">
            <v>38168</v>
          </cell>
          <cell r="M237" t="str">
            <v>Cancelled</v>
          </cell>
          <cell r="N237">
            <v>0</v>
          </cell>
          <cell r="O237">
            <v>0</v>
          </cell>
          <cell r="P237">
            <v>365</v>
          </cell>
          <cell r="Q237" t="str">
            <v>This</v>
          </cell>
          <cell r="R237">
            <v>38533</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O237">
            <v>0</v>
          </cell>
          <cell r="EP237">
            <v>0</v>
          </cell>
          <cell r="EQ237">
            <v>0</v>
          </cell>
          <cell r="ER237">
            <v>0</v>
          </cell>
        </row>
        <row r="238">
          <cell r="C238" t="str">
            <v>EC.10514</v>
          </cell>
          <cell r="E238" t="str">
            <v>E-Mail / Exchange Upgrade</v>
          </cell>
          <cell r="L238">
            <v>38168</v>
          </cell>
          <cell r="M238" t="str">
            <v>Cancelled</v>
          </cell>
          <cell r="N238">
            <v>0</v>
          </cell>
          <cell r="O238">
            <v>0</v>
          </cell>
          <cell r="P238">
            <v>365</v>
          </cell>
          <cell r="Q238" t="str">
            <v>This</v>
          </cell>
          <cell r="R238">
            <v>38533</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O238">
            <v>0</v>
          </cell>
          <cell r="EP238">
            <v>0</v>
          </cell>
          <cell r="EQ238">
            <v>0</v>
          </cell>
          <cell r="ER238">
            <v>0</v>
          </cell>
        </row>
        <row r="239">
          <cell r="C239" t="str">
            <v>EC.10515</v>
          </cell>
          <cell r="E239" t="str">
            <v>IT Office Space renovations</v>
          </cell>
          <cell r="L239">
            <v>38168</v>
          </cell>
          <cell r="M239" t="str">
            <v>Cancelled</v>
          </cell>
          <cell r="N239">
            <v>0</v>
          </cell>
          <cell r="O239">
            <v>0</v>
          </cell>
          <cell r="P239">
            <v>365</v>
          </cell>
          <cell r="Q239" t="str">
            <v>This</v>
          </cell>
          <cell r="R239">
            <v>38533</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O239">
            <v>0</v>
          </cell>
          <cell r="EP239">
            <v>0</v>
          </cell>
          <cell r="EQ239">
            <v>0</v>
          </cell>
          <cell r="ER239">
            <v>0</v>
          </cell>
        </row>
        <row r="240">
          <cell r="C240" t="str">
            <v>EC.10516</v>
          </cell>
          <cell r="E240" t="str">
            <v>Substation Security Upgrade</v>
          </cell>
          <cell r="L240">
            <v>38564</v>
          </cell>
          <cell r="M240" t="str">
            <v>Cancelled</v>
          </cell>
          <cell r="N240">
            <v>0</v>
          </cell>
          <cell r="O240">
            <v>0</v>
          </cell>
          <cell r="P240">
            <v>334</v>
          </cell>
          <cell r="Q240" t="str">
            <v>This</v>
          </cell>
          <cell r="R240">
            <v>38898</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row>
        <row r="241">
          <cell r="C241" t="str">
            <v>EC.10517</v>
          </cell>
          <cell r="E241" t="str">
            <v>South East Substation Secondary System Replacement</v>
          </cell>
          <cell r="L241">
            <v>39721</v>
          </cell>
          <cell r="M241" t="str">
            <v>To Be Approved for NP</v>
          </cell>
          <cell r="N241">
            <v>0</v>
          </cell>
          <cell r="O241">
            <v>4000000</v>
          </cell>
          <cell r="P241">
            <v>457</v>
          </cell>
          <cell r="Q241" t="str">
            <v>Next</v>
          </cell>
          <cell r="R241">
            <v>40178</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1663.6752618741382</v>
          </cell>
          <cell r="CQ241">
            <v>15592.394919706581</v>
          </cell>
          <cell r="CR241">
            <v>30819.459279253828</v>
          </cell>
          <cell r="CS241">
            <v>28244.797831050579</v>
          </cell>
          <cell r="CT241">
            <v>7351.8706205751259</v>
          </cell>
          <cell r="CU241">
            <v>42557.396745675396</v>
          </cell>
          <cell r="CV241">
            <v>126083.42319357002</v>
          </cell>
          <cell r="CW241">
            <v>423131.66063665651</v>
          </cell>
          <cell r="CX241">
            <v>581757.03901524539</v>
          </cell>
          <cell r="CY241">
            <v>816152.81580975885</v>
          </cell>
          <cell r="CZ241">
            <v>819838.28273285739</v>
          </cell>
          <cell r="DA241">
            <v>251573.25671772673</v>
          </cell>
          <cell r="DB241">
            <v>3144766.0727639506</v>
          </cell>
          <cell r="DC241">
            <v>237591.15636787697</v>
          </cell>
          <cell r="DD241">
            <v>249949.94111123233</v>
          </cell>
          <cell r="DE241">
            <v>135300.51687466956</v>
          </cell>
          <cell r="DF241">
            <v>116785.11614331746</v>
          </cell>
          <cell r="DG241">
            <v>88007.196738953557</v>
          </cell>
          <cell r="DH241">
            <v>27600</v>
          </cell>
          <cell r="DI241">
            <v>0</v>
          </cell>
          <cell r="DJ241">
            <v>0</v>
          </cell>
          <cell r="DK241">
            <v>0</v>
          </cell>
          <cell r="DL241">
            <v>0</v>
          </cell>
          <cell r="DM241">
            <v>0</v>
          </cell>
          <cell r="DN241">
            <v>0</v>
          </cell>
          <cell r="DO241">
            <v>855233.9272360499</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4000000.0000000005</v>
          </cell>
          <cell r="EQ241">
            <v>4.6566128730773926E-10</v>
          </cell>
          <cell r="ER241">
            <v>4000000.0000000005</v>
          </cell>
        </row>
        <row r="242">
          <cell r="C242" t="str">
            <v>EC.10518</v>
          </cell>
          <cell r="E242" t="str">
            <v>LeFevre &amp; New Osborne Secondary System R</v>
          </cell>
          <cell r="L242">
            <v>38564</v>
          </cell>
          <cell r="M242" t="str">
            <v>Approved</v>
          </cell>
          <cell r="N242">
            <v>0</v>
          </cell>
          <cell r="O242">
            <v>0</v>
          </cell>
          <cell r="P242">
            <v>153</v>
          </cell>
          <cell r="Q242" t="str">
            <v>This</v>
          </cell>
          <cell r="R242">
            <v>38717</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row>
        <row r="243">
          <cell r="C243" t="str">
            <v>EC.10519</v>
          </cell>
          <cell r="E243" t="str">
            <v>RTU Replacement Program</v>
          </cell>
          <cell r="L243">
            <v>39660</v>
          </cell>
          <cell r="M243" t="str">
            <v>To Be Approved for NP</v>
          </cell>
          <cell r="N243">
            <v>0</v>
          </cell>
          <cell r="O243">
            <v>8000000</v>
          </cell>
          <cell r="P243" t="e">
            <v>#NAME?</v>
          </cell>
          <cell r="Q243" t="str">
            <v>Next</v>
          </cell>
          <cell r="R243" t="e">
            <v>#NAME?</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95341.53</v>
          </cell>
          <cell r="BF243">
            <v>992</v>
          </cell>
          <cell r="BG243">
            <v>1045</v>
          </cell>
          <cell r="BH243">
            <v>2005.5</v>
          </cell>
          <cell r="BI243">
            <v>392</v>
          </cell>
          <cell r="BJ243">
            <v>86</v>
          </cell>
          <cell r="BK243">
            <v>10363</v>
          </cell>
          <cell r="BL243">
            <v>10363</v>
          </cell>
          <cell r="BM243">
            <v>10363</v>
          </cell>
          <cell r="BN243">
            <v>10363</v>
          </cell>
          <cell r="BO243">
            <v>141314.03</v>
          </cell>
          <cell r="BP243">
            <v>7718</v>
          </cell>
          <cell r="BQ243">
            <v>7718</v>
          </cell>
          <cell r="BR243">
            <v>7469</v>
          </cell>
          <cell r="BS243">
            <v>7718</v>
          </cell>
          <cell r="BT243">
            <v>232220</v>
          </cell>
          <cell r="BU243">
            <v>0</v>
          </cell>
          <cell r="BV243">
            <v>0</v>
          </cell>
          <cell r="BW243">
            <v>0</v>
          </cell>
          <cell r="BX243">
            <v>708710</v>
          </cell>
          <cell r="BY243">
            <v>101129</v>
          </cell>
          <cell r="BZ243">
            <v>104500</v>
          </cell>
          <cell r="CA243">
            <v>101129</v>
          </cell>
          <cell r="CB243">
            <v>100000</v>
          </cell>
          <cell r="CC243">
            <v>104500</v>
          </cell>
          <cell r="CD243">
            <v>104500</v>
          </cell>
          <cell r="CE243">
            <v>101129</v>
          </cell>
          <cell r="CF243">
            <v>104500</v>
          </cell>
          <cell r="CG243">
            <v>101129</v>
          </cell>
          <cell r="CH243">
            <v>104500</v>
          </cell>
          <cell r="CI243">
            <v>104500</v>
          </cell>
          <cell r="CJ243">
            <v>97758</v>
          </cell>
          <cell r="CK243">
            <v>104500</v>
          </cell>
          <cell r="CL243">
            <v>101129</v>
          </cell>
          <cell r="CM243">
            <v>104500</v>
          </cell>
          <cell r="CN243">
            <v>101129</v>
          </cell>
          <cell r="CO243">
            <v>198685.96999999997</v>
          </cell>
          <cell r="CP243">
            <v>104500</v>
          </cell>
          <cell r="CQ243">
            <v>104500</v>
          </cell>
          <cell r="CR243">
            <v>101129</v>
          </cell>
          <cell r="CS243">
            <v>104500</v>
          </cell>
          <cell r="CT243">
            <v>101129</v>
          </cell>
          <cell r="CU243">
            <v>104500</v>
          </cell>
          <cell r="CV243">
            <v>104500</v>
          </cell>
          <cell r="CW243">
            <v>94387</v>
          </cell>
          <cell r="CX243">
            <v>104500</v>
          </cell>
          <cell r="CY243">
            <v>101129</v>
          </cell>
          <cell r="CZ243">
            <v>104500</v>
          </cell>
          <cell r="DA243">
            <v>101129</v>
          </cell>
          <cell r="DB243">
            <v>2278311</v>
          </cell>
          <cell r="DC243">
            <v>104500</v>
          </cell>
          <cell r="DD243">
            <v>104500</v>
          </cell>
          <cell r="DE243">
            <v>101129</v>
          </cell>
          <cell r="DF243">
            <v>104500</v>
          </cell>
          <cell r="DG243">
            <v>101129</v>
          </cell>
          <cell r="DH243">
            <v>13115</v>
          </cell>
          <cell r="DI243">
            <v>6813</v>
          </cell>
          <cell r="DJ243">
            <v>6153</v>
          </cell>
          <cell r="DK243">
            <v>659</v>
          </cell>
          <cell r="DL243">
            <v>0</v>
          </cell>
          <cell r="DM243">
            <v>0</v>
          </cell>
          <cell r="DN243">
            <v>0</v>
          </cell>
          <cell r="DO243">
            <v>2230403</v>
          </cell>
          <cell r="DP243">
            <v>0</v>
          </cell>
          <cell r="DQ243">
            <v>0</v>
          </cell>
          <cell r="DR243">
            <v>0</v>
          </cell>
          <cell r="DS243">
            <v>0</v>
          </cell>
          <cell r="DT243">
            <v>0</v>
          </cell>
          <cell r="DU243">
            <v>0</v>
          </cell>
          <cell r="DV243">
            <v>0</v>
          </cell>
          <cell r="DW243">
            <v>0</v>
          </cell>
          <cell r="DX243">
            <v>0</v>
          </cell>
          <cell r="DY243">
            <v>0</v>
          </cell>
          <cell r="DZ243">
            <v>0</v>
          </cell>
          <cell r="EA243">
            <v>0</v>
          </cell>
          <cell r="EB243">
            <v>3192600.0300000003</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8141314.0300000003</v>
          </cell>
          <cell r="EQ243">
            <v>141314.03000000026</v>
          </cell>
          <cell r="ER243">
            <v>8000000</v>
          </cell>
        </row>
        <row r="244">
          <cell r="C244" t="str">
            <v>EC.10520</v>
          </cell>
          <cell r="E244" t="str">
            <v>Transmission Relay Setting Database System</v>
          </cell>
          <cell r="L244">
            <v>38776</v>
          </cell>
          <cell r="M244" t="str">
            <v>To be Approved</v>
          </cell>
          <cell r="N244">
            <v>0</v>
          </cell>
          <cell r="O244">
            <v>60000</v>
          </cell>
          <cell r="P244" t="e">
            <v>#NAME?</v>
          </cell>
          <cell r="Q244" t="str">
            <v>This</v>
          </cell>
          <cell r="R244" t="e">
            <v>#NAME?</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430</v>
          </cell>
          <cell r="BJ244">
            <v>0</v>
          </cell>
          <cell r="BK244">
            <v>4416</v>
          </cell>
          <cell r="BL244">
            <v>4416</v>
          </cell>
          <cell r="BM244">
            <v>4416</v>
          </cell>
          <cell r="BN244">
            <v>4416</v>
          </cell>
          <cell r="BO244">
            <v>18094</v>
          </cell>
          <cell r="BP244">
            <v>4781</v>
          </cell>
          <cell r="BQ244">
            <v>4780</v>
          </cell>
          <cell r="BR244">
            <v>4626</v>
          </cell>
          <cell r="BS244">
            <v>4781</v>
          </cell>
          <cell r="BT244">
            <v>4370</v>
          </cell>
          <cell r="BU244">
            <v>2797</v>
          </cell>
          <cell r="BV244">
            <v>2797</v>
          </cell>
          <cell r="BW244">
            <v>2526</v>
          </cell>
          <cell r="BX244">
            <v>1648</v>
          </cell>
          <cell r="BY244">
            <v>0</v>
          </cell>
          <cell r="BZ244">
            <v>0</v>
          </cell>
          <cell r="CA244">
            <v>0</v>
          </cell>
          <cell r="CB244">
            <v>60000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78094</v>
          </cell>
          <cell r="EQ244">
            <v>18094</v>
          </cell>
          <cell r="ER244">
            <v>60000</v>
          </cell>
        </row>
        <row r="245">
          <cell r="C245" t="str">
            <v>EC.10521</v>
          </cell>
          <cell r="E245" t="str">
            <v>CLSD Substation Design Standard Changes</v>
          </cell>
          <cell r="L245">
            <v>38533</v>
          </cell>
          <cell r="M245" t="str">
            <v>Approved</v>
          </cell>
          <cell r="N245">
            <v>400000</v>
          </cell>
          <cell r="O245">
            <v>375001.82</v>
          </cell>
          <cell r="P245">
            <v>0</v>
          </cell>
          <cell r="Q245" t="str">
            <v>This</v>
          </cell>
          <cell r="R245">
            <v>38533</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262.91000000000003</v>
          </cell>
          <cell r="AY245">
            <v>13204.62</v>
          </cell>
          <cell r="AZ245">
            <v>35583.71</v>
          </cell>
          <cell r="BA245">
            <v>230413.11</v>
          </cell>
          <cell r="BB245">
            <v>279464.34999999998</v>
          </cell>
          <cell r="BC245">
            <v>7125.5</v>
          </cell>
          <cell r="BD245">
            <v>22999.42</v>
          </cell>
          <cell r="BE245">
            <v>2752.75</v>
          </cell>
          <cell r="BF245">
            <v>0</v>
          </cell>
          <cell r="BG245">
            <v>4707.3</v>
          </cell>
          <cell r="BH245">
            <v>0</v>
          </cell>
          <cell r="BI245">
            <v>1312.5</v>
          </cell>
          <cell r="BJ245">
            <v>0</v>
          </cell>
          <cell r="BK245">
            <v>14160</v>
          </cell>
          <cell r="BL245">
            <v>14160</v>
          </cell>
          <cell r="BM245">
            <v>14160</v>
          </cell>
          <cell r="BN245">
            <v>14160</v>
          </cell>
          <cell r="BO245">
            <v>95537.47</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375001.81999999995</v>
          </cell>
          <cell r="EQ245">
            <v>-5.8207660913467407E-11</v>
          </cell>
          <cell r="ER245">
            <v>0</v>
          </cell>
        </row>
        <row r="246">
          <cell r="C246" t="str">
            <v>EC.10522</v>
          </cell>
          <cell r="D246" t="str">
            <v>Unreg</v>
          </cell>
          <cell r="E246" t="str">
            <v>Snowtown Wind Farm</v>
          </cell>
          <cell r="F246">
            <v>38717</v>
          </cell>
          <cell r="G246" t="str">
            <v>To be Approved</v>
          </cell>
          <cell r="H246">
            <v>500000</v>
          </cell>
          <cell r="I246">
            <v>24482139.870000001</v>
          </cell>
          <cell r="J246">
            <v>485</v>
          </cell>
          <cell r="K246">
            <v>39202</v>
          </cell>
          <cell r="O246">
            <v>24500000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382139.97</v>
          </cell>
          <cell r="BF246">
            <v>22136.21</v>
          </cell>
          <cell r="BG246">
            <v>1210</v>
          </cell>
          <cell r="BH246">
            <v>5883.75</v>
          </cell>
          <cell r="BI246">
            <v>4131.2800000000279</v>
          </cell>
          <cell r="BJ246">
            <v>-37082.5</v>
          </cell>
          <cell r="BK246">
            <v>930</v>
          </cell>
          <cell r="BL246">
            <v>930</v>
          </cell>
          <cell r="BM246">
            <v>930</v>
          </cell>
          <cell r="BN246">
            <v>930</v>
          </cell>
          <cell r="BO246">
            <v>382138.71</v>
          </cell>
          <cell r="BP246">
            <v>1947308</v>
          </cell>
          <cell r="BQ246">
            <v>1947308</v>
          </cell>
          <cell r="BR246">
            <v>1884491</v>
          </cell>
          <cell r="BS246">
            <v>1947308</v>
          </cell>
          <cell r="BT246">
            <v>1884491</v>
          </cell>
          <cell r="BU246">
            <v>1947308</v>
          </cell>
          <cell r="BV246">
            <v>1947308</v>
          </cell>
          <cell r="BW246">
            <v>1758859</v>
          </cell>
          <cell r="BX246">
            <v>1947308</v>
          </cell>
          <cell r="BY246">
            <v>1884491</v>
          </cell>
          <cell r="BZ246">
            <v>1947308</v>
          </cell>
          <cell r="CA246">
            <v>1884491</v>
          </cell>
          <cell r="CB246">
            <v>500000</v>
          </cell>
          <cell r="CC246">
            <v>1172022</v>
          </cell>
          <cell r="CD246">
            <v>0</v>
          </cell>
          <cell r="CE246">
            <v>0</v>
          </cell>
          <cell r="CF246">
            <v>0</v>
          </cell>
          <cell r="CG246">
            <v>0</v>
          </cell>
          <cell r="CH246">
            <v>0</v>
          </cell>
          <cell r="CI246">
            <v>0</v>
          </cell>
          <cell r="CJ246">
            <v>0</v>
          </cell>
          <cell r="CK246">
            <v>0</v>
          </cell>
          <cell r="CL246">
            <v>0</v>
          </cell>
          <cell r="CM246">
            <v>0</v>
          </cell>
          <cell r="CN246">
            <v>0</v>
          </cell>
          <cell r="CO246">
            <v>2000000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2882138.71</v>
          </cell>
          <cell r="EQ246">
            <v>-46100001.159999996</v>
          </cell>
          <cell r="ER246">
            <v>2500000</v>
          </cell>
        </row>
        <row r="247">
          <cell r="C247" t="str">
            <v>EC.10522.1</v>
          </cell>
          <cell r="D247" t="str">
            <v>Unreg</v>
          </cell>
          <cell r="E247" t="str">
            <v>Snowtown Wind Farm Connection</v>
          </cell>
          <cell r="F247">
            <v>38717</v>
          </cell>
          <cell r="G247" t="str">
            <v>To be Approved</v>
          </cell>
          <cell r="H247">
            <v>0</v>
          </cell>
          <cell r="I247">
            <v>0</v>
          </cell>
          <cell r="J247">
            <v>485</v>
          </cell>
          <cell r="K247">
            <v>39202</v>
          </cell>
          <cell r="AB247">
            <v>0</v>
          </cell>
          <cell r="AO247">
            <v>0</v>
          </cell>
          <cell r="BB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O247">
            <v>0</v>
          </cell>
          <cell r="DB247">
            <v>0</v>
          </cell>
          <cell r="DO247">
            <v>0</v>
          </cell>
          <cell r="EB247">
            <v>0</v>
          </cell>
          <cell r="EO247">
            <v>0</v>
          </cell>
          <cell r="EP247">
            <v>0</v>
          </cell>
          <cell r="EQ247">
            <v>0</v>
          </cell>
          <cell r="ER247">
            <v>0</v>
          </cell>
        </row>
        <row r="248">
          <cell r="C248" t="str">
            <v>EC.10523</v>
          </cell>
          <cell r="D248" t="str">
            <v>Capex Refurb</v>
          </cell>
          <cell r="E248" t="str">
            <v>TIPS A Replace Messwandler-Bau CT's</v>
          </cell>
          <cell r="L248">
            <v>38533</v>
          </cell>
          <cell r="M248" t="str">
            <v>Cancelled</v>
          </cell>
          <cell r="N248">
            <v>0</v>
          </cell>
          <cell r="O248">
            <v>0</v>
          </cell>
          <cell r="P248">
            <v>365</v>
          </cell>
          <cell r="Q248" t="str">
            <v>This</v>
          </cell>
          <cell r="R248">
            <v>38898</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row>
        <row r="249">
          <cell r="C249" t="str">
            <v>EC.10524</v>
          </cell>
          <cell r="D249" t="str">
            <v>Capex Refurb</v>
          </cell>
          <cell r="E249" t="str">
            <v>Brinkworth Replace Messwandler-Bau CT's</v>
          </cell>
          <cell r="L249">
            <v>38776</v>
          </cell>
          <cell r="M249" t="str">
            <v>To be Approved</v>
          </cell>
          <cell r="N249">
            <v>0</v>
          </cell>
          <cell r="O249">
            <v>500000</v>
          </cell>
          <cell r="P249">
            <v>122</v>
          </cell>
          <cell r="Q249" t="str">
            <v>This</v>
          </cell>
          <cell r="R249">
            <v>38898</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500000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-500000</v>
          </cell>
          <cell r="ER249">
            <v>0</v>
          </cell>
        </row>
        <row r="250">
          <cell r="C250" t="str">
            <v>EC.10525</v>
          </cell>
          <cell r="D250" t="str">
            <v>Capex Refurb</v>
          </cell>
          <cell r="E250" t="str">
            <v>Cherry Gardens Replace Messwandler-Bau CT's</v>
          </cell>
          <cell r="L250">
            <v>38533</v>
          </cell>
          <cell r="M250" t="str">
            <v>Cancelled</v>
          </cell>
          <cell r="N250">
            <v>0</v>
          </cell>
          <cell r="O250">
            <v>0</v>
          </cell>
          <cell r="P250">
            <v>365</v>
          </cell>
          <cell r="Q250" t="str">
            <v>This</v>
          </cell>
          <cell r="R250">
            <v>38898</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O250">
            <v>0</v>
          </cell>
          <cell r="EP250">
            <v>0</v>
          </cell>
          <cell r="EQ250">
            <v>0</v>
          </cell>
          <cell r="ER250">
            <v>0</v>
          </cell>
        </row>
        <row r="251">
          <cell r="C251" t="str">
            <v>EC.10526</v>
          </cell>
          <cell r="D251" t="str">
            <v>Capex Refurb</v>
          </cell>
          <cell r="E251" t="str">
            <v>Keith - Snuggery 132 kV Line Monitoring</v>
          </cell>
          <cell r="L251">
            <v>38776</v>
          </cell>
          <cell r="M251" t="str">
            <v>To be Approved</v>
          </cell>
          <cell r="N251">
            <v>0</v>
          </cell>
          <cell r="O251">
            <v>-2644</v>
          </cell>
          <cell r="P251" t="e">
            <v>#NAME?</v>
          </cell>
          <cell r="Q251" t="str">
            <v>This</v>
          </cell>
          <cell r="R251" t="e">
            <v>#NAME?</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-33720.22</v>
          </cell>
          <cell r="BB251">
            <v>-33720.22</v>
          </cell>
          <cell r="BC251">
            <v>9824.44</v>
          </cell>
          <cell r="BD251">
            <v>5135.4799999999996</v>
          </cell>
          <cell r="BE251">
            <v>5462.36</v>
          </cell>
          <cell r="BF251">
            <v>357.5</v>
          </cell>
          <cell r="BG251">
            <v>3359.1</v>
          </cell>
          <cell r="BH251">
            <v>4566.5499999999993</v>
          </cell>
          <cell r="BI251">
            <v>1801.91</v>
          </cell>
          <cell r="BJ251">
            <v>569</v>
          </cell>
          <cell r="BK251">
            <v>0</v>
          </cell>
          <cell r="BL251">
            <v>0</v>
          </cell>
          <cell r="BM251">
            <v>0</v>
          </cell>
          <cell r="BN251">
            <v>0</v>
          </cell>
          <cell r="BO251">
            <v>31076.339999999997</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-2643.8800000000047</v>
          </cell>
          <cell r="EQ251">
            <v>0.11999999999534339</v>
          </cell>
          <cell r="ER251">
            <v>0</v>
          </cell>
        </row>
        <row r="252">
          <cell r="C252" t="str">
            <v>EC.10526A</v>
          </cell>
          <cell r="D252" t="str">
            <v>Capex Refurb</v>
          </cell>
          <cell r="E252" t="str">
            <v>Keith - Snuggery 132 kV Line Monitoring</v>
          </cell>
          <cell r="L252">
            <v>38168</v>
          </cell>
          <cell r="M252" t="str">
            <v>Approved</v>
          </cell>
          <cell r="N252">
            <v>0</v>
          </cell>
          <cell r="O252">
            <v>158135.99</v>
          </cell>
          <cell r="P252">
            <v>365</v>
          </cell>
          <cell r="Q252" t="str">
            <v>This</v>
          </cell>
          <cell r="R252">
            <v>38533</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36240</v>
          </cell>
          <cell r="AO252">
            <v>36240</v>
          </cell>
          <cell r="AP252">
            <v>0</v>
          </cell>
          <cell r="AQ252">
            <v>16996.650000000001</v>
          </cell>
          <cell r="AR252">
            <v>2201.5</v>
          </cell>
          <cell r="AS252">
            <v>19263.88</v>
          </cell>
          <cell r="AT252">
            <v>29824.6</v>
          </cell>
          <cell r="AU252">
            <v>16852.89</v>
          </cell>
          <cell r="AV252">
            <v>8785.99</v>
          </cell>
          <cell r="AW252">
            <v>3908.52</v>
          </cell>
          <cell r="AX252">
            <v>10210.81</v>
          </cell>
          <cell r="AY252">
            <v>8455.24</v>
          </cell>
          <cell r="AZ252">
            <v>5395.91</v>
          </cell>
          <cell r="BA252">
            <v>0</v>
          </cell>
          <cell r="BB252">
            <v>121895.99000000002</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O252">
            <v>0</v>
          </cell>
          <cell r="EP252">
            <v>158135.99000000002</v>
          </cell>
          <cell r="EQ252">
            <v>2.9103830456733704E-11</v>
          </cell>
          <cell r="ER252">
            <v>0</v>
          </cell>
        </row>
        <row r="253">
          <cell r="C253" t="str">
            <v>EC.10527</v>
          </cell>
          <cell r="E253" t="str">
            <v>Tailem Bend to Gifford Hill Radio Network</v>
          </cell>
          <cell r="L253">
            <v>39660</v>
          </cell>
          <cell r="M253" t="str">
            <v>To be Approved</v>
          </cell>
          <cell r="N253">
            <v>0</v>
          </cell>
          <cell r="O253">
            <v>1000000</v>
          </cell>
          <cell r="P253" t="e">
            <v>#NAME?</v>
          </cell>
          <cell r="Q253" t="str">
            <v>Next</v>
          </cell>
          <cell r="R253" t="e">
            <v>#NAME?</v>
          </cell>
          <cell r="V253">
            <v>0</v>
          </cell>
          <cell r="W253">
            <v>0</v>
          </cell>
          <cell r="X253">
            <v>0</v>
          </cell>
          <cell r="Y253">
            <v>0</v>
          </cell>
          <cell r="Z253">
            <v>0</v>
          </cell>
          <cell r="AA253">
            <v>0</v>
          </cell>
          <cell r="AB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2710</v>
          </cell>
          <cell r="BL253">
            <v>2710</v>
          </cell>
          <cell r="BM253">
            <v>2710</v>
          </cell>
          <cell r="BN253">
            <v>2710</v>
          </cell>
          <cell r="BO253">
            <v>10840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72493.333333333299</v>
          </cell>
          <cell r="CD253">
            <v>83333.333333333328</v>
          </cell>
          <cell r="CE253">
            <v>83333.333333333328</v>
          </cell>
          <cell r="CF253">
            <v>83333.333333333328</v>
          </cell>
          <cell r="CG253">
            <v>83333.333333333328</v>
          </cell>
          <cell r="CH253">
            <v>83333.333333333328</v>
          </cell>
          <cell r="CI253">
            <v>83333.333333333328</v>
          </cell>
          <cell r="CJ253">
            <v>83333.333333333328</v>
          </cell>
          <cell r="CK253">
            <v>83333.333333333328</v>
          </cell>
          <cell r="CL253">
            <v>83333.333333333328</v>
          </cell>
          <cell r="CM253">
            <v>83333.333333333328</v>
          </cell>
          <cell r="CN253">
            <v>83333.333333333328</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989160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1000000</v>
          </cell>
          <cell r="EQ253">
            <v>0</v>
          </cell>
          <cell r="ER253">
            <v>989160</v>
          </cell>
        </row>
        <row r="254">
          <cell r="C254" t="str">
            <v>EC.10528</v>
          </cell>
          <cell r="E254" t="str">
            <v>SCC - Crafers - Para Radio Link Upgrade</v>
          </cell>
          <cell r="L254">
            <v>39660</v>
          </cell>
          <cell r="M254" t="str">
            <v>To be Approved</v>
          </cell>
          <cell r="N254">
            <v>0</v>
          </cell>
          <cell r="O254">
            <v>1000000</v>
          </cell>
          <cell r="P254" t="e">
            <v>#NAME?</v>
          </cell>
          <cell r="Q254" t="str">
            <v>Next</v>
          </cell>
          <cell r="R254" t="e">
            <v>#NAME?</v>
          </cell>
          <cell r="V254">
            <v>0</v>
          </cell>
          <cell r="W254">
            <v>0</v>
          </cell>
          <cell r="X254">
            <v>0</v>
          </cell>
          <cell r="Y254">
            <v>0</v>
          </cell>
          <cell r="Z254">
            <v>0</v>
          </cell>
          <cell r="AA254">
            <v>0</v>
          </cell>
          <cell r="AB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4471</v>
          </cell>
          <cell r="BL254">
            <v>4471</v>
          </cell>
          <cell r="BM254">
            <v>4471</v>
          </cell>
          <cell r="BN254">
            <v>4471</v>
          </cell>
          <cell r="BO254">
            <v>17884</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65451.333333333198</v>
          </cell>
          <cell r="CD254">
            <v>83333.333333333328</v>
          </cell>
          <cell r="CE254">
            <v>83333.333333333328</v>
          </cell>
          <cell r="CF254">
            <v>83333.333333333328</v>
          </cell>
          <cell r="CG254">
            <v>83333.333333333328</v>
          </cell>
          <cell r="CH254">
            <v>83333.333333333328</v>
          </cell>
          <cell r="CI254">
            <v>83333.333333333328</v>
          </cell>
          <cell r="CJ254">
            <v>83333.333333333328</v>
          </cell>
          <cell r="CK254">
            <v>83333.333333333328</v>
          </cell>
          <cell r="CL254">
            <v>83333.333333333328</v>
          </cell>
          <cell r="CM254">
            <v>83333.333333333328</v>
          </cell>
          <cell r="CN254">
            <v>83333.333333333328</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982118</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1000002</v>
          </cell>
          <cell r="EQ254">
            <v>2</v>
          </cell>
          <cell r="ER254">
            <v>982118</v>
          </cell>
        </row>
        <row r="255">
          <cell r="C255" t="str">
            <v>EC.10529</v>
          </cell>
          <cell r="D255" t="str">
            <v>Unreg</v>
          </cell>
          <cell r="E255" t="str">
            <v>Cowell Electricity Supply Reinforcement</v>
          </cell>
          <cell r="F255">
            <v>38383</v>
          </cell>
          <cell r="G255" t="str">
            <v>To be Approved</v>
          </cell>
          <cell r="H255">
            <v>0</v>
          </cell>
          <cell r="I255">
            <v>0</v>
          </cell>
          <cell r="J255">
            <v>424</v>
          </cell>
          <cell r="K255">
            <v>38807</v>
          </cell>
          <cell r="AB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row>
        <row r="256">
          <cell r="C256" t="str">
            <v>EC.10530</v>
          </cell>
          <cell r="E256" t="str">
            <v>Bungama Industrial TF Replacement</v>
          </cell>
          <cell r="L256">
            <v>38321</v>
          </cell>
          <cell r="M256" t="str">
            <v>Approved</v>
          </cell>
          <cell r="N256">
            <v>2250000</v>
          </cell>
          <cell r="O256">
            <v>1895590.88</v>
          </cell>
          <cell r="P256" t="e">
            <v>#NAME?</v>
          </cell>
          <cell r="Q256" t="str">
            <v>This</v>
          </cell>
          <cell r="R256" t="e">
            <v>#NAME?</v>
          </cell>
          <cell r="AB256">
            <v>0</v>
          </cell>
          <cell r="AO256">
            <v>0</v>
          </cell>
          <cell r="AP256">
            <v>0</v>
          </cell>
          <cell r="AQ256">
            <v>0</v>
          </cell>
          <cell r="AR256">
            <v>0</v>
          </cell>
          <cell r="AS256">
            <v>0</v>
          </cell>
          <cell r="AT256">
            <v>0</v>
          </cell>
          <cell r="AU256">
            <v>2033</v>
          </cell>
          <cell r="AV256">
            <v>7340.25</v>
          </cell>
          <cell r="AW256">
            <v>4432.68</v>
          </cell>
          <cell r="AX256">
            <v>1523.02</v>
          </cell>
          <cell r="AY256">
            <v>19026.46</v>
          </cell>
          <cell r="AZ256">
            <v>19903.330000000002</v>
          </cell>
          <cell r="BA256">
            <v>807613.67</v>
          </cell>
          <cell r="BB256">
            <v>861872.41</v>
          </cell>
          <cell r="BC256">
            <v>45754.65</v>
          </cell>
          <cell r="BD256">
            <v>58215.69</v>
          </cell>
          <cell r="BE256">
            <v>78877.149999999994</v>
          </cell>
          <cell r="BF256">
            <v>78894.86</v>
          </cell>
          <cell r="BG256">
            <v>122029.1</v>
          </cell>
          <cell r="BH256">
            <v>143902.37</v>
          </cell>
          <cell r="BI256">
            <v>70856.800000000003</v>
          </cell>
          <cell r="BJ256">
            <v>124522.33</v>
          </cell>
          <cell r="BK256">
            <v>50893.291345308091</v>
          </cell>
          <cell r="BL256">
            <v>71811.557950217131</v>
          </cell>
          <cell r="BM256">
            <v>38734.001488949303</v>
          </cell>
          <cell r="BN256">
            <v>14603.199215525514</v>
          </cell>
          <cell r="BO256">
            <v>900604</v>
          </cell>
          <cell r="BP256">
            <v>0</v>
          </cell>
          <cell r="BQ256">
            <v>0</v>
          </cell>
          <cell r="BR256">
            <v>0</v>
          </cell>
          <cell r="BS256">
            <v>0</v>
          </cell>
          <cell r="BT256">
            <v>0</v>
          </cell>
          <cell r="BU256">
            <v>0</v>
          </cell>
          <cell r="BV256">
            <v>0</v>
          </cell>
          <cell r="BW256">
            <v>0</v>
          </cell>
          <cell r="CB256">
            <v>292329</v>
          </cell>
          <cell r="CO256">
            <v>0</v>
          </cell>
          <cell r="DB256">
            <v>0</v>
          </cell>
          <cell r="DO256">
            <v>0</v>
          </cell>
          <cell r="EB256">
            <v>0</v>
          </cell>
          <cell r="EO256">
            <v>0</v>
          </cell>
          <cell r="EP256">
            <v>2054805.4100000001</v>
          </cell>
          <cell r="EQ256">
            <v>159214.53000000026</v>
          </cell>
          <cell r="ER256">
            <v>292329</v>
          </cell>
        </row>
        <row r="257">
          <cell r="C257" t="str">
            <v>EC.10531</v>
          </cell>
          <cell r="E257" t="str">
            <v>Pt Pirie Substation Transformer Upgrade</v>
          </cell>
          <cell r="L257">
            <v>38321</v>
          </cell>
          <cell r="M257" t="str">
            <v>Approved</v>
          </cell>
          <cell r="N257">
            <v>4150000</v>
          </cell>
          <cell r="O257">
            <v>3701502.24</v>
          </cell>
          <cell r="P257" t="e">
            <v>#NAME?</v>
          </cell>
          <cell r="Q257" t="str">
            <v>This</v>
          </cell>
          <cell r="R257" t="e">
            <v>#NAME?</v>
          </cell>
          <cell r="AB257">
            <v>0</v>
          </cell>
          <cell r="AO257">
            <v>0</v>
          </cell>
          <cell r="AP257">
            <v>0</v>
          </cell>
          <cell r="AQ257">
            <v>0</v>
          </cell>
          <cell r="AR257">
            <v>0</v>
          </cell>
          <cell r="AS257">
            <v>0</v>
          </cell>
          <cell r="AT257">
            <v>0</v>
          </cell>
          <cell r="AU257">
            <v>4105</v>
          </cell>
          <cell r="AV257">
            <v>8784.75</v>
          </cell>
          <cell r="AW257">
            <v>33414.32</v>
          </cell>
          <cell r="AX257">
            <v>4104.67</v>
          </cell>
          <cell r="AY257">
            <v>18212</v>
          </cell>
          <cell r="AZ257">
            <v>35708.65</v>
          </cell>
          <cell r="BA257">
            <v>312604.21999999997</v>
          </cell>
          <cell r="BB257">
            <v>416933.61</v>
          </cell>
          <cell r="BC257">
            <v>79197.75</v>
          </cell>
          <cell r="BD257">
            <v>112720.53</v>
          </cell>
          <cell r="BE257">
            <v>218980.79</v>
          </cell>
          <cell r="BF257">
            <v>271630.94</v>
          </cell>
          <cell r="BG257">
            <v>372431.24</v>
          </cell>
          <cell r="BH257">
            <v>300839.48</v>
          </cell>
          <cell r="BI257">
            <v>759597.32</v>
          </cell>
          <cell r="BJ257">
            <v>376732.99</v>
          </cell>
          <cell r="BK257">
            <v>185541.05715519856</v>
          </cell>
          <cell r="BL257">
            <v>273887.17762265389</v>
          </cell>
          <cell r="BM257">
            <v>93636.215370516802</v>
          </cell>
          <cell r="BN257">
            <v>61064.509851630748</v>
          </cell>
          <cell r="BO257">
            <v>3106213</v>
          </cell>
          <cell r="BP257">
            <v>0</v>
          </cell>
          <cell r="BQ257">
            <v>0</v>
          </cell>
          <cell r="BR257">
            <v>0</v>
          </cell>
          <cell r="BS257">
            <v>0</v>
          </cell>
          <cell r="BT257">
            <v>0</v>
          </cell>
          <cell r="BU257">
            <v>0</v>
          </cell>
          <cell r="BV257">
            <v>0</v>
          </cell>
          <cell r="BW257">
            <v>0</v>
          </cell>
          <cell r="CB257">
            <v>303333</v>
          </cell>
          <cell r="CO257">
            <v>0</v>
          </cell>
          <cell r="DB257">
            <v>0</v>
          </cell>
          <cell r="DO257">
            <v>0</v>
          </cell>
          <cell r="EB257">
            <v>0</v>
          </cell>
          <cell r="EO257">
            <v>0</v>
          </cell>
          <cell r="EP257">
            <v>3826479.61</v>
          </cell>
          <cell r="EQ257">
            <v>124977.36999999965</v>
          </cell>
          <cell r="ER257">
            <v>303333</v>
          </cell>
        </row>
        <row r="258">
          <cell r="C258" t="str">
            <v>EC.10532</v>
          </cell>
          <cell r="E258" t="str">
            <v>Yorke Peninsula Radio Network Establishment</v>
          </cell>
          <cell r="L258">
            <v>38230</v>
          </cell>
          <cell r="M258" t="str">
            <v>Approved</v>
          </cell>
          <cell r="N258">
            <v>2292000</v>
          </cell>
          <cell r="O258">
            <v>2173688.65</v>
          </cell>
          <cell r="P258" t="e">
            <v>#NAME?</v>
          </cell>
          <cell r="Q258" t="str">
            <v>This</v>
          </cell>
          <cell r="R258" t="e">
            <v>#NAME?</v>
          </cell>
          <cell r="AB258">
            <v>0</v>
          </cell>
          <cell r="AO258">
            <v>0</v>
          </cell>
          <cell r="AP258">
            <v>0</v>
          </cell>
          <cell r="AQ258">
            <v>0</v>
          </cell>
          <cell r="AR258">
            <v>155.6875</v>
          </cell>
          <cell r="AS258">
            <v>2706.18</v>
          </cell>
          <cell r="AT258">
            <v>2077.6</v>
          </cell>
          <cell r="AU258">
            <v>8313.2302</v>
          </cell>
          <cell r="AV258">
            <v>844.02499999999998</v>
          </cell>
          <cell r="AW258">
            <v>98010.265899999999</v>
          </cell>
          <cell r="AX258">
            <v>49026.250800000002</v>
          </cell>
          <cell r="AY258">
            <v>82104.117899999997</v>
          </cell>
          <cell r="AZ258">
            <v>-19755.432000000001</v>
          </cell>
          <cell r="BA258">
            <v>6643.6824999999999</v>
          </cell>
          <cell r="BB258">
            <v>230125.60779999997</v>
          </cell>
          <cell r="BC258">
            <v>36888.397499999999</v>
          </cell>
          <cell r="BD258">
            <v>5848.0836000000008</v>
          </cell>
          <cell r="BE258">
            <v>2839.6923000000002</v>
          </cell>
          <cell r="BF258">
            <v>7669.7042000000001</v>
          </cell>
          <cell r="BG258">
            <v>-7974.8887999999997</v>
          </cell>
          <cell r="BH258">
            <v>15699.993900000001</v>
          </cell>
          <cell r="BI258">
            <v>44571.871099999997</v>
          </cell>
          <cell r="BJ258">
            <v>67763.876099999994</v>
          </cell>
          <cell r="BK258">
            <v>536769.60596796416</v>
          </cell>
          <cell r="BL258">
            <v>546194.18310652499</v>
          </cell>
          <cell r="BM258">
            <v>256927.54975828246</v>
          </cell>
          <cell r="BN258">
            <v>171933.58126722847</v>
          </cell>
          <cell r="BO258">
            <v>1488954</v>
          </cell>
          <cell r="BP258">
            <v>0</v>
          </cell>
          <cell r="BQ258">
            <v>0</v>
          </cell>
          <cell r="BR258">
            <v>0</v>
          </cell>
          <cell r="BS258">
            <v>0</v>
          </cell>
          <cell r="BT258">
            <v>0</v>
          </cell>
          <cell r="BU258">
            <v>0</v>
          </cell>
          <cell r="BV258">
            <v>0</v>
          </cell>
          <cell r="BW258">
            <v>0</v>
          </cell>
          <cell r="CB258">
            <v>221950</v>
          </cell>
          <cell r="CO258">
            <v>0</v>
          </cell>
          <cell r="DB258">
            <v>0</v>
          </cell>
          <cell r="DO258">
            <v>0</v>
          </cell>
          <cell r="EB258">
            <v>0</v>
          </cell>
          <cell r="EO258">
            <v>0</v>
          </cell>
          <cell r="EP258">
            <v>1941029.6077999999</v>
          </cell>
          <cell r="EQ258">
            <v>-232659.04220000003</v>
          </cell>
          <cell r="ER258">
            <v>221950</v>
          </cell>
        </row>
        <row r="259">
          <cell r="C259" t="str">
            <v>EC.10532.Z</v>
          </cell>
          <cell r="D259" t="str">
            <v>Unreg</v>
          </cell>
          <cell r="E259" t="str">
            <v>Yorke Peninsula Radio Network Estab Unreg</v>
          </cell>
          <cell r="F259">
            <v>38230</v>
          </cell>
          <cell r="G259" t="str">
            <v>Approved</v>
          </cell>
          <cell r="H259">
            <v>1200000</v>
          </cell>
          <cell r="I259">
            <v>1200000</v>
          </cell>
          <cell r="J259" t="e">
            <v>#NAME?</v>
          </cell>
          <cell r="K259" t="e">
            <v>#NAME?</v>
          </cell>
          <cell r="O259">
            <v>1200000</v>
          </cell>
          <cell r="AB259">
            <v>0</v>
          </cell>
          <cell r="AO259">
            <v>0</v>
          </cell>
          <cell r="AP259">
            <v>0</v>
          </cell>
          <cell r="AQ259">
            <v>0</v>
          </cell>
          <cell r="AR259">
            <v>138.0625</v>
          </cell>
          <cell r="AS259">
            <v>2399.8200000000002</v>
          </cell>
          <cell r="AT259">
            <v>1842.4</v>
          </cell>
          <cell r="AU259">
            <v>7372.1098000000002</v>
          </cell>
          <cell r="AV259">
            <v>748.47500000000002</v>
          </cell>
          <cell r="AW259">
            <v>86914.7641</v>
          </cell>
          <cell r="AX259">
            <v>43476.109199999999</v>
          </cell>
          <cell r="AY259">
            <v>72809.312099999996</v>
          </cell>
          <cell r="AZ259">
            <v>-17518.968000000001</v>
          </cell>
          <cell r="BA259">
            <v>5891.5675000000001</v>
          </cell>
          <cell r="BB259">
            <v>204073.65220000001</v>
          </cell>
          <cell r="BC259">
            <v>32712.352500000001</v>
          </cell>
          <cell r="BD259">
            <v>5186.0364</v>
          </cell>
          <cell r="BE259">
            <v>2518.2176999999997</v>
          </cell>
          <cell r="BF259">
            <v>6801.4357999999993</v>
          </cell>
          <cell r="BG259">
            <v>-7072.0711999999994</v>
          </cell>
          <cell r="BH259">
            <v>13922.6361</v>
          </cell>
          <cell r="BI259">
            <v>39525.998899999999</v>
          </cell>
          <cell r="BJ259">
            <v>60092.493900000001</v>
          </cell>
          <cell r="BK259">
            <v>299034.91013283469</v>
          </cell>
          <cell r="BL259">
            <v>304285.35193567723</v>
          </cell>
          <cell r="BM259">
            <v>143134.60728475536</v>
          </cell>
          <cell r="BN259">
            <v>95784.378346732687</v>
          </cell>
          <cell r="BO259">
            <v>995926.34779999999</v>
          </cell>
          <cell r="CB259">
            <v>50000</v>
          </cell>
          <cell r="CO259">
            <v>0</v>
          </cell>
          <cell r="DB259">
            <v>0</v>
          </cell>
          <cell r="DO259">
            <v>0</v>
          </cell>
          <cell r="EB259">
            <v>0</v>
          </cell>
          <cell r="EO259">
            <v>0</v>
          </cell>
          <cell r="EP259">
            <v>1250000</v>
          </cell>
          <cell r="EQ259">
            <v>-1150000</v>
          </cell>
          <cell r="ER259">
            <v>50000</v>
          </cell>
        </row>
        <row r="260">
          <cell r="C260" t="str">
            <v>EC.10533</v>
          </cell>
          <cell r="D260" t="str">
            <v>Unreg</v>
          </cell>
          <cell r="E260" t="str">
            <v>Wareena &amp; Brinkley Consultancy</v>
          </cell>
          <cell r="G260" t="str">
            <v>Cancelled</v>
          </cell>
          <cell r="H260">
            <v>0</v>
          </cell>
          <cell r="J260">
            <v>0</v>
          </cell>
          <cell r="AB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row>
        <row r="261">
          <cell r="C261" t="str">
            <v>EC.10534</v>
          </cell>
          <cell r="E261" t="str">
            <v>Purchase of 276 Pirie Street</v>
          </cell>
          <cell r="L261">
            <v>38199</v>
          </cell>
          <cell r="M261" t="str">
            <v>Completed</v>
          </cell>
          <cell r="N261">
            <v>600000</v>
          </cell>
          <cell r="O261">
            <v>604178.5</v>
          </cell>
          <cell r="P261">
            <v>31</v>
          </cell>
          <cell r="Q261" t="str">
            <v>This</v>
          </cell>
          <cell r="R261">
            <v>38230</v>
          </cell>
          <cell r="AB261">
            <v>0</v>
          </cell>
          <cell r="AO261">
            <v>0</v>
          </cell>
          <cell r="AP261">
            <v>2500</v>
          </cell>
          <cell r="AQ261">
            <v>575181.81999999995</v>
          </cell>
          <cell r="AR261">
            <v>26496.68</v>
          </cell>
          <cell r="AS261">
            <v>0</v>
          </cell>
          <cell r="AT261">
            <v>0</v>
          </cell>
          <cell r="AU261">
            <v>0</v>
          </cell>
          <cell r="AV261">
            <v>0</v>
          </cell>
          <cell r="AW261">
            <v>0</v>
          </cell>
          <cell r="AX261">
            <v>0</v>
          </cell>
          <cell r="AY261">
            <v>0</v>
          </cell>
          <cell r="AZ261">
            <v>0</v>
          </cell>
          <cell r="BA261">
            <v>0</v>
          </cell>
          <cell r="BB261">
            <v>604178.5</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CB261">
            <v>0</v>
          </cell>
          <cell r="CO261">
            <v>0</v>
          </cell>
          <cell r="DB261">
            <v>0</v>
          </cell>
          <cell r="DO261">
            <v>0</v>
          </cell>
          <cell r="EB261">
            <v>0</v>
          </cell>
          <cell r="EO261">
            <v>0</v>
          </cell>
          <cell r="EP261">
            <v>604178.5</v>
          </cell>
          <cell r="EQ261">
            <v>0</v>
          </cell>
          <cell r="ER261">
            <v>0</v>
          </cell>
        </row>
        <row r="262">
          <cell r="C262" t="str">
            <v>EC.10535</v>
          </cell>
          <cell r="E262" t="str">
            <v>Kadina East Re-inforcement</v>
          </cell>
          <cell r="L262">
            <v>40025</v>
          </cell>
          <cell r="M262" t="str">
            <v>To Be Approved for NP</v>
          </cell>
          <cell r="N262">
            <v>0</v>
          </cell>
          <cell r="O262">
            <v>27300000</v>
          </cell>
          <cell r="P262">
            <v>852</v>
          </cell>
          <cell r="Q262" t="str">
            <v>Next</v>
          </cell>
          <cell r="R262">
            <v>40877</v>
          </cell>
          <cell r="AB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11354.583662290992</v>
          </cell>
          <cell r="DO262">
            <v>0</v>
          </cell>
          <cell r="DP262">
            <v>106418.09532699741</v>
          </cell>
          <cell r="DQ262">
            <v>210342.80958090737</v>
          </cell>
          <cell r="DR262">
            <v>192770.74519692018</v>
          </cell>
          <cell r="DS262">
            <v>50176.516985425238</v>
          </cell>
          <cell r="DT262">
            <v>290454.23278923455</v>
          </cell>
          <cell r="DU262">
            <v>860519.36329611542</v>
          </cell>
          <cell r="DV262">
            <v>2887873.5838451809</v>
          </cell>
          <cell r="DW262">
            <v>3970491.7912790501</v>
          </cell>
          <cell r="DX262">
            <v>5570242.9679016043</v>
          </cell>
          <cell r="DY262">
            <v>5595396.2796517517</v>
          </cell>
          <cell r="DZ262">
            <v>1716987.477098485</v>
          </cell>
          <cell r="EA262">
            <v>1621559.6422107604</v>
          </cell>
          <cell r="EB262">
            <v>0</v>
          </cell>
          <cell r="EC262">
            <v>1705908.3480841606</v>
          </cell>
          <cell r="ED262">
            <v>923426.02766961977</v>
          </cell>
          <cell r="EE262">
            <v>797058.41767814162</v>
          </cell>
          <cell r="EF262">
            <v>600649.11774335802</v>
          </cell>
          <cell r="EG262">
            <v>188370</v>
          </cell>
          <cell r="EH262">
            <v>0</v>
          </cell>
          <cell r="EI262">
            <v>0</v>
          </cell>
          <cell r="EJ262">
            <v>0</v>
          </cell>
          <cell r="EK262">
            <v>0</v>
          </cell>
          <cell r="EL262">
            <v>0</v>
          </cell>
          <cell r="EM262">
            <v>0</v>
          </cell>
          <cell r="EN262">
            <v>0</v>
          </cell>
          <cell r="EO262">
            <v>0</v>
          </cell>
          <cell r="EP262">
            <v>0</v>
          </cell>
          <cell r="EQ262">
            <v>-27300000</v>
          </cell>
          <cell r="ER262">
            <v>0</v>
          </cell>
        </row>
        <row r="263">
          <cell r="C263" t="str">
            <v>EC.10536</v>
          </cell>
          <cell r="E263" t="str">
            <v>Monash CB Arrangement Upgrade</v>
          </cell>
          <cell r="L263">
            <v>39660</v>
          </cell>
          <cell r="M263" t="str">
            <v>To Be Approved Alt.</v>
          </cell>
          <cell r="N263">
            <v>0</v>
          </cell>
          <cell r="O263">
            <v>5400000</v>
          </cell>
          <cell r="P263">
            <v>334</v>
          </cell>
          <cell r="Q263" t="str">
            <v>Next</v>
          </cell>
          <cell r="R263">
            <v>39994</v>
          </cell>
          <cell r="AB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2245.9616035300864</v>
          </cell>
          <cell r="CJ263">
            <v>21049.733141603883</v>
          </cell>
          <cell r="CK263">
            <v>41606.270026992672</v>
          </cell>
          <cell r="CL263">
            <v>38130.477071918278</v>
          </cell>
          <cell r="CM263">
            <v>9925.0253377764202</v>
          </cell>
          <cell r="CN263">
            <v>57452.485606661779</v>
          </cell>
          <cell r="CO263">
            <v>170409.95278848312</v>
          </cell>
          <cell r="CP263">
            <v>170212.62131131953</v>
          </cell>
          <cell r="CQ263">
            <v>571227.74185948633</v>
          </cell>
          <cell r="CR263">
            <v>785372.00267058134</v>
          </cell>
          <cell r="CS263">
            <v>1101806.3013431744</v>
          </cell>
          <cell r="CT263">
            <v>1106781.6816893576</v>
          </cell>
          <cell r="CU263">
            <v>339623.89656893112</v>
          </cell>
          <cell r="CV263">
            <v>320748.0610966339</v>
          </cell>
          <cell r="CW263">
            <v>337432.42050016363</v>
          </cell>
          <cell r="CX263">
            <v>182655.69778080392</v>
          </cell>
          <cell r="CY263">
            <v>157659.90679347856</v>
          </cell>
          <cell r="CZ263">
            <v>118809.7155975873</v>
          </cell>
          <cell r="DA263">
            <v>37260</v>
          </cell>
          <cell r="DB263">
            <v>5229590.0472115185</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5400000.0000000019</v>
          </cell>
          <cell r="EQ263">
            <v>1.862645149230957E-9</v>
          </cell>
          <cell r="ER263">
            <v>5400000.0000000019</v>
          </cell>
        </row>
        <row r="264">
          <cell r="C264" t="str">
            <v>EC.10537</v>
          </cell>
          <cell r="D264" t="str">
            <v>Unreg</v>
          </cell>
          <cell r="E264" t="str">
            <v>Barunga Ranges / Snowtown Wind Farms - C</v>
          </cell>
          <cell r="F264">
            <v>38352</v>
          </cell>
          <cell r="G264" t="str">
            <v>Approved</v>
          </cell>
          <cell r="H264">
            <v>28587630</v>
          </cell>
          <cell r="I264">
            <v>115961</v>
          </cell>
          <cell r="J264">
            <v>730</v>
          </cell>
          <cell r="K264">
            <v>39082</v>
          </cell>
          <cell r="AB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115802.47</v>
          </cell>
          <cell r="BF264">
            <v>110</v>
          </cell>
          <cell r="BG264">
            <v>0</v>
          </cell>
          <cell r="BH264">
            <v>0</v>
          </cell>
          <cell r="BI264">
            <v>0</v>
          </cell>
          <cell r="BJ264">
            <v>0</v>
          </cell>
          <cell r="BK264">
            <v>12</v>
          </cell>
          <cell r="BL264">
            <v>12</v>
          </cell>
          <cell r="BM264">
            <v>12</v>
          </cell>
          <cell r="BN264">
            <v>12</v>
          </cell>
          <cell r="BO264">
            <v>115960.47</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115960.47</v>
          </cell>
          <cell r="EQ264">
            <v>-0.52999999999883585</v>
          </cell>
          <cell r="ER264">
            <v>0</v>
          </cell>
        </row>
        <row r="265">
          <cell r="C265" t="str">
            <v>EC.10538</v>
          </cell>
          <cell r="E265" t="str">
            <v>Infrastructure Security Review</v>
          </cell>
          <cell r="M265" t="str">
            <v>To be Approved</v>
          </cell>
          <cell r="N265">
            <v>0</v>
          </cell>
          <cell r="O265">
            <v>0</v>
          </cell>
          <cell r="P265">
            <v>0</v>
          </cell>
          <cell r="AB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row>
        <row r="266">
          <cell r="C266" t="str">
            <v>EC.10539</v>
          </cell>
          <cell r="D266" t="str">
            <v>Unreg</v>
          </cell>
          <cell r="E266" t="str">
            <v>Middleback Substation 132kV Connection</v>
          </cell>
          <cell r="F266">
            <v>38686</v>
          </cell>
          <cell r="G266" t="str">
            <v>To be Approved</v>
          </cell>
          <cell r="H266">
            <v>3716456</v>
          </cell>
          <cell r="I266">
            <v>3426608.28</v>
          </cell>
          <cell r="J266">
            <v>243</v>
          </cell>
          <cell r="K266">
            <v>38929</v>
          </cell>
          <cell r="O266">
            <v>3478140</v>
          </cell>
          <cell r="AB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39809.69</v>
          </cell>
          <cell r="BF266">
            <v>23965.75</v>
          </cell>
          <cell r="BG266">
            <v>495241.9</v>
          </cell>
          <cell r="BH266">
            <v>710873.92</v>
          </cell>
          <cell r="BI266">
            <v>275220.90000000002</v>
          </cell>
          <cell r="BJ266">
            <v>496883.70000000019</v>
          </cell>
          <cell r="BK266">
            <v>323015</v>
          </cell>
          <cell r="BL266">
            <v>323015</v>
          </cell>
          <cell r="BM266">
            <v>323015</v>
          </cell>
          <cell r="BN266">
            <v>323015</v>
          </cell>
          <cell r="BO266">
            <v>3334055.8600000003</v>
          </cell>
          <cell r="BP266">
            <v>61512</v>
          </cell>
          <cell r="BQ266">
            <v>13893</v>
          </cell>
          <cell r="BR266">
            <v>13445</v>
          </cell>
          <cell r="BS266">
            <v>3705</v>
          </cell>
          <cell r="BT266">
            <v>0</v>
          </cell>
          <cell r="BU266">
            <v>0</v>
          </cell>
          <cell r="BV266">
            <v>0</v>
          </cell>
          <cell r="BW266">
            <v>0</v>
          </cell>
          <cell r="BX266">
            <v>0</v>
          </cell>
          <cell r="BY266">
            <v>0</v>
          </cell>
          <cell r="BZ266">
            <v>0</v>
          </cell>
          <cell r="CA266">
            <v>0</v>
          </cell>
          <cell r="CB266">
            <v>92555</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3426610.8600000003</v>
          </cell>
          <cell r="EQ266">
            <v>-3478137.4199999995</v>
          </cell>
          <cell r="ER266">
            <v>92555</v>
          </cell>
        </row>
        <row r="267">
          <cell r="C267" t="str">
            <v>EC.10539.1</v>
          </cell>
          <cell r="D267" t="str">
            <v>Unreg</v>
          </cell>
          <cell r="E267" t="str">
            <v>Middleback Substation 132kV Connection f</v>
          </cell>
          <cell r="H267">
            <v>0</v>
          </cell>
          <cell r="AB267">
            <v>0</v>
          </cell>
          <cell r="AO267">
            <v>0</v>
          </cell>
          <cell r="BB267">
            <v>0</v>
          </cell>
          <cell r="BG267">
            <v>0</v>
          </cell>
          <cell r="BH267">
            <v>0</v>
          </cell>
          <cell r="BI267">
            <v>0</v>
          </cell>
          <cell r="BJ267">
            <v>0</v>
          </cell>
          <cell r="BK267">
            <v>0</v>
          </cell>
          <cell r="BL267">
            <v>0</v>
          </cell>
          <cell r="BM267">
            <v>0</v>
          </cell>
          <cell r="BN267">
            <v>0</v>
          </cell>
          <cell r="BO267">
            <v>0</v>
          </cell>
          <cell r="CB267">
            <v>0</v>
          </cell>
          <cell r="CO267">
            <v>0</v>
          </cell>
          <cell r="DB267">
            <v>0</v>
          </cell>
          <cell r="DO267">
            <v>0</v>
          </cell>
          <cell r="EB267">
            <v>0</v>
          </cell>
          <cell r="EO267">
            <v>0</v>
          </cell>
          <cell r="EP267">
            <v>0</v>
          </cell>
          <cell r="EQ267">
            <v>0</v>
          </cell>
          <cell r="ER267">
            <v>0</v>
          </cell>
        </row>
        <row r="268">
          <cell r="C268" t="str">
            <v>EC.10540</v>
          </cell>
          <cell r="D268" t="str">
            <v>Capex Refurb</v>
          </cell>
          <cell r="E268" t="str">
            <v>Tailem Bend - Keith Line Mon Sys (cancel</v>
          </cell>
          <cell r="L268">
            <v>38776</v>
          </cell>
          <cell r="M268" t="str">
            <v>To be Approved</v>
          </cell>
          <cell r="N268">
            <v>0</v>
          </cell>
          <cell r="O268">
            <v>810000</v>
          </cell>
          <cell r="P268" t="e">
            <v>#NAME?</v>
          </cell>
          <cell r="Q268" t="str">
            <v>This</v>
          </cell>
          <cell r="R268" t="e">
            <v>#NAME?</v>
          </cell>
          <cell r="AB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810000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-810000</v>
          </cell>
          <cell r="ER268">
            <v>0</v>
          </cell>
        </row>
        <row r="269">
          <cell r="C269" t="str">
            <v>EC.10541</v>
          </cell>
          <cell r="D269" t="str">
            <v>Unreg</v>
          </cell>
          <cell r="E269" t="str">
            <v>Mt Bryan Wind Farm - Contestable work</v>
          </cell>
          <cell r="F269">
            <v>38352</v>
          </cell>
          <cell r="G269" t="str">
            <v>Approved</v>
          </cell>
          <cell r="H269">
            <v>10765535</v>
          </cell>
          <cell r="I269">
            <v>0</v>
          </cell>
          <cell r="J269">
            <v>546</v>
          </cell>
          <cell r="K269">
            <v>38898</v>
          </cell>
          <cell r="AB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row>
        <row r="270">
          <cell r="C270" t="str">
            <v>EC.10542</v>
          </cell>
          <cell r="D270" t="str">
            <v>Unreg</v>
          </cell>
          <cell r="E270" t="str">
            <v>Warenna Wind Farm</v>
          </cell>
          <cell r="F270">
            <v>39082</v>
          </cell>
          <cell r="G270" t="str">
            <v>To be Approved</v>
          </cell>
          <cell r="H270">
            <v>0</v>
          </cell>
          <cell r="I270">
            <v>0</v>
          </cell>
          <cell r="J270">
            <v>31</v>
          </cell>
          <cell r="K270">
            <v>39113</v>
          </cell>
          <cell r="AB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row>
        <row r="271">
          <cell r="C271" t="str">
            <v>EC.10543</v>
          </cell>
          <cell r="D271" t="str">
            <v>Unreg</v>
          </cell>
          <cell r="E271" t="str">
            <v>Dalrymple Upgrades for Troubridge Point</v>
          </cell>
          <cell r="F271">
            <v>38686</v>
          </cell>
          <cell r="G271" t="str">
            <v>To be Approved</v>
          </cell>
          <cell r="H271">
            <v>0</v>
          </cell>
          <cell r="I271">
            <v>20835</v>
          </cell>
          <cell r="J271">
            <v>0</v>
          </cell>
          <cell r="K271">
            <v>38686</v>
          </cell>
          <cell r="AB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20834.77</v>
          </cell>
          <cell r="BF271">
            <v>0</v>
          </cell>
          <cell r="BG271">
            <v>0</v>
          </cell>
          <cell r="BH271">
            <v>0</v>
          </cell>
          <cell r="BI271">
            <v>0</v>
          </cell>
          <cell r="BJ271">
            <v>0</v>
          </cell>
          <cell r="BK271">
            <v>0</v>
          </cell>
          <cell r="BL271">
            <v>0</v>
          </cell>
          <cell r="BM271">
            <v>0</v>
          </cell>
          <cell r="BN271">
            <v>0</v>
          </cell>
          <cell r="BO271">
            <v>20834.77</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20834.77</v>
          </cell>
          <cell r="EQ271">
            <v>-0.22999999999956344</v>
          </cell>
          <cell r="ER271">
            <v>0</v>
          </cell>
        </row>
        <row r="272">
          <cell r="C272" t="str">
            <v>EC.10544</v>
          </cell>
          <cell r="D272" t="str">
            <v>Unreg</v>
          </cell>
          <cell r="E272" t="str">
            <v>Barn Hill Wind Farm Connection</v>
          </cell>
          <cell r="F272">
            <v>38748</v>
          </cell>
          <cell r="G272" t="str">
            <v>To be Approved</v>
          </cell>
          <cell r="H272">
            <v>0</v>
          </cell>
          <cell r="I272">
            <v>10000000</v>
          </cell>
          <cell r="J272">
            <v>393</v>
          </cell>
          <cell r="K272">
            <v>39141</v>
          </cell>
          <cell r="AB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28939.11</v>
          </cell>
          <cell r="BF272">
            <v>3314.22</v>
          </cell>
          <cell r="BG272">
            <v>27.5</v>
          </cell>
          <cell r="BH272">
            <v>0</v>
          </cell>
          <cell r="BI272">
            <v>0</v>
          </cell>
          <cell r="BJ272">
            <v>0</v>
          </cell>
          <cell r="BK272">
            <v>0</v>
          </cell>
          <cell r="BL272">
            <v>0</v>
          </cell>
          <cell r="BM272">
            <v>0</v>
          </cell>
          <cell r="BN272">
            <v>0</v>
          </cell>
          <cell r="BO272">
            <v>32280.83</v>
          </cell>
          <cell r="BP272">
            <v>1245940.83375</v>
          </cell>
          <cell r="BQ272">
            <v>1245968.33375</v>
          </cell>
          <cell r="BR272">
            <v>1245968.33375</v>
          </cell>
          <cell r="BS272">
            <v>1245968.33375</v>
          </cell>
          <cell r="BT272">
            <v>1245968.33375</v>
          </cell>
          <cell r="BU272">
            <v>1245968.33375</v>
          </cell>
          <cell r="BV272">
            <v>1245968.33375</v>
          </cell>
          <cell r="BW272">
            <v>1245968.33375</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32280.83</v>
          </cell>
          <cell r="EQ272">
            <v>-9967719.1699999999</v>
          </cell>
          <cell r="ER272">
            <v>0</v>
          </cell>
        </row>
        <row r="273">
          <cell r="C273" t="str">
            <v>EC.10545</v>
          </cell>
          <cell r="E273" t="str">
            <v>Eyre Peninsula Protection Communications</v>
          </cell>
          <cell r="L273">
            <v>38503</v>
          </cell>
          <cell r="M273" t="str">
            <v>Approved</v>
          </cell>
          <cell r="N273">
            <v>543473</v>
          </cell>
          <cell r="O273">
            <v>531093.05000000005</v>
          </cell>
          <cell r="P273" t="e">
            <v>#NAME?</v>
          </cell>
          <cell r="Q273" t="str">
            <v>This</v>
          </cell>
          <cell r="R273" t="e">
            <v>#NAME?</v>
          </cell>
          <cell r="AB273">
            <v>0</v>
          </cell>
          <cell r="AO273">
            <v>0</v>
          </cell>
          <cell r="AP273">
            <v>0</v>
          </cell>
          <cell r="AQ273">
            <v>0</v>
          </cell>
          <cell r="AR273">
            <v>0</v>
          </cell>
          <cell r="AS273">
            <v>0</v>
          </cell>
          <cell r="AT273">
            <v>0</v>
          </cell>
          <cell r="AU273">
            <v>0</v>
          </cell>
          <cell r="AV273">
            <v>0</v>
          </cell>
          <cell r="AW273">
            <v>0</v>
          </cell>
          <cell r="AX273">
            <v>0</v>
          </cell>
          <cell r="AY273">
            <v>0</v>
          </cell>
          <cell r="AZ273">
            <v>0</v>
          </cell>
          <cell r="BA273">
            <v>402808.19</v>
          </cell>
          <cell r="BB273">
            <v>402808.19</v>
          </cell>
          <cell r="BC273">
            <v>423</v>
          </cell>
          <cell r="BD273">
            <v>412.35</v>
          </cell>
          <cell r="BE273">
            <v>4318.3500000000004</v>
          </cell>
          <cell r="BF273">
            <v>1387.5</v>
          </cell>
          <cell r="BG273">
            <v>101661.09</v>
          </cell>
          <cell r="BH273">
            <v>1988.75</v>
          </cell>
          <cell r="BI273">
            <v>360</v>
          </cell>
          <cell r="BJ273">
            <v>121.82000000000698</v>
          </cell>
          <cell r="BK273">
            <v>4403</v>
          </cell>
          <cell r="BL273">
            <v>4403</v>
          </cell>
          <cell r="BM273">
            <v>4403</v>
          </cell>
          <cell r="BN273">
            <v>4403</v>
          </cell>
          <cell r="BO273">
            <v>128284.86</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531093.05000000005</v>
          </cell>
          <cell r="EQ273">
            <v>0</v>
          </cell>
          <cell r="ER273">
            <v>0</v>
          </cell>
        </row>
        <row r="274">
          <cell r="C274" t="str">
            <v>EC.10546</v>
          </cell>
          <cell r="D274" t="str">
            <v>Unreg</v>
          </cell>
          <cell r="E274" t="str">
            <v>Snowtown / Barunga Joint Proposal (W/Farm)</v>
          </cell>
          <cell r="G274" t="str">
            <v>Cancelled</v>
          </cell>
          <cell r="H274">
            <v>0</v>
          </cell>
          <cell r="I274">
            <v>0</v>
          </cell>
          <cell r="J274">
            <v>0</v>
          </cell>
          <cell r="AB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row>
        <row r="275">
          <cell r="C275" t="str">
            <v>EC.10547</v>
          </cell>
          <cell r="D275" t="str">
            <v>Unreg</v>
          </cell>
          <cell r="E275" t="str">
            <v>Warenna Wind Farm</v>
          </cell>
          <cell r="G275" t="str">
            <v>Cancelled</v>
          </cell>
          <cell r="H275">
            <v>0</v>
          </cell>
          <cell r="AB275">
            <v>0</v>
          </cell>
          <cell r="AO275">
            <v>0</v>
          </cell>
          <cell r="AP275">
            <v>0</v>
          </cell>
          <cell r="AQ275">
            <v>0</v>
          </cell>
          <cell r="AR275">
            <v>0</v>
          </cell>
          <cell r="AS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row>
        <row r="276">
          <cell r="C276" t="str">
            <v>EC.10548</v>
          </cell>
          <cell r="D276" t="str">
            <v>Unreg</v>
          </cell>
          <cell r="E276" t="str">
            <v>Kanmantoo Power Station</v>
          </cell>
          <cell r="F276">
            <v>39994</v>
          </cell>
          <cell r="G276" t="str">
            <v>To be Approved</v>
          </cell>
          <cell r="H276">
            <v>0</v>
          </cell>
          <cell r="I276">
            <v>5800000</v>
          </cell>
          <cell r="J276">
            <v>365</v>
          </cell>
          <cell r="K276">
            <v>40359</v>
          </cell>
          <cell r="AB276">
            <v>0</v>
          </cell>
          <cell r="AO276">
            <v>0</v>
          </cell>
          <cell r="AP276">
            <v>0</v>
          </cell>
          <cell r="AQ276">
            <v>0</v>
          </cell>
          <cell r="AR276">
            <v>0</v>
          </cell>
          <cell r="AS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483333.33333333331</v>
          </cell>
          <cell r="DD276">
            <v>483333.33333333331</v>
          </cell>
          <cell r="DE276">
            <v>483333.33333333331</v>
          </cell>
          <cell r="DF276">
            <v>483333.33333333331</v>
          </cell>
          <cell r="DG276">
            <v>483333.33333333331</v>
          </cell>
          <cell r="DH276">
            <v>483333.33333333331</v>
          </cell>
          <cell r="DI276">
            <v>483333.33333333331</v>
          </cell>
          <cell r="DJ276">
            <v>483333.33333333331</v>
          </cell>
          <cell r="DK276">
            <v>483333.33333333331</v>
          </cell>
          <cell r="DL276">
            <v>483333.33333333331</v>
          </cell>
          <cell r="DM276">
            <v>483333.33333333331</v>
          </cell>
          <cell r="DN276">
            <v>483333.33333333331</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-5800000</v>
          </cell>
          <cell r="ER276">
            <v>0</v>
          </cell>
        </row>
        <row r="277">
          <cell r="C277" t="str">
            <v>EC.10549</v>
          </cell>
          <cell r="E277" t="str">
            <v>Whyalla - Yadnarie Telecoms</v>
          </cell>
          <cell r="L277">
            <v>38776</v>
          </cell>
          <cell r="M277" t="str">
            <v>To be Approved</v>
          </cell>
          <cell r="N277">
            <v>50000</v>
          </cell>
          <cell r="O277">
            <v>2184000</v>
          </cell>
          <cell r="P277" t="e">
            <v>#NAME?</v>
          </cell>
          <cell r="Q277" t="str">
            <v>This</v>
          </cell>
          <cell r="R277" t="e">
            <v>#NAME?</v>
          </cell>
          <cell r="AB277">
            <v>0</v>
          </cell>
          <cell r="AO277">
            <v>0</v>
          </cell>
          <cell r="AP277">
            <v>0</v>
          </cell>
          <cell r="AQ277">
            <v>0</v>
          </cell>
          <cell r="AR277">
            <v>0</v>
          </cell>
          <cell r="AS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5835</v>
          </cell>
          <cell r="BI277">
            <v>3021</v>
          </cell>
          <cell r="BJ277">
            <v>770</v>
          </cell>
          <cell r="BK277">
            <v>16332</v>
          </cell>
          <cell r="BL277">
            <v>16332</v>
          </cell>
          <cell r="BM277">
            <v>16332</v>
          </cell>
          <cell r="BN277">
            <v>16332</v>
          </cell>
          <cell r="BO277">
            <v>74954</v>
          </cell>
          <cell r="BP277">
            <v>30042</v>
          </cell>
          <cell r="BQ277">
            <v>0</v>
          </cell>
          <cell r="BR277">
            <v>0</v>
          </cell>
          <cell r="BS277">
            <v>75000</v>
          </cell>
          <cell r="BT277">
            <v>5346</v>
          </cell>
          <cell r="BU277">
            <v>12814</v>
          </cell>
          <cell r="BV277">
            <v>30893</v>
          </cell>
          <cell r="BW277">
            <v>74437</v>
          </cell>
          <cell r="BX277">
            <v>179238</v>
          </cell>
          <cell r="BY277">
            <v>74437</v>
          </cell>
          <cell r="BZ277">
            <v>33123</v>
          </cell>
          <cell r="CA277">
            <v>6566</v>
          </cell>
          <cell r="CB277">
            <v>100000</v>
          </cell>
          <cell r="CC277">
            <v>7056</v>
          </cell>
          <cell r="CD277">
            <v>4553</v>
          </cell>
          <cell r="CE277">
            <v>0</v>
          </cell>
          <cell r="CF277">
            <v>0</v>
          </cell>
          <cell r="CG277">
            <v>0</v>
          </cell>
          <cell r="CH277">
            <v>0</v>
          </cell>
          <cell r="CI277">
            <v>0</v>
          </cell>
          <cell r="CJ277">
            <v>0</v>
          </cell>
          <cell r="CK277">
            <v>0</v>
          </cell>
          <cell r="CL277">
            <v>0</v>
          </cell>
          <cell r="CM277">
            <v>0</v>
          </cell>
          <cell r="CN277">
            <v>0</v>
          </cell>
          <cell r="CO277">
            <v>100000</v>
          </cell>
          <cell r="CP277">
            <v>0</v>
          </cell>
          <cell r="CQ277">
            <v>0</v>
          </cell>
          <cell r="CR277">
            <v>0</v>
          </cell>
          <cell r="CS277">
            <v>0</v>
          </cell>
          <cell r="CT277">
            <v>0</v>
          </cell>
          <cell r="CU277">
            <v>0</v>
          </cell>
          <cell r="CV277">
            <v>0</v>
          </cell>
          <cell r="CW277">
            <v>0</v>
          </cell>
          <cell r="CX277">
            <v>0</v>
          </cell>
          <cell r="CY277">
            <v>0</v>
          </cell>
          <cell r="CZ277">
            <v>0</v>
          </cell>
          <cell r="DA277">
            <v>0</v>
          </cell>
          <cell r="DB277">
            <v>1984000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2258954</v>
          </cell>
          <cell r="EQ277">
            <v>74954</v>
          </cell>
          <cell r="ER277">
            <v>2184000</v>
          </cell>
        </row>
        <row r="278">
          <cell r="C278" t="str">
            <v>EC.10550</v>
          </cell>
          <cell r="E278" t="str">
            <v>Playford 2175kV Substation Replacement</v>
          </cell>
          <cell r="L278">
            <v>39660</v>
          </cell>
          <cell r="M278" t="str">
            <v>To Be Approved Alt.</v>
          </cell>
          <cell r="N278">
            <v>20000</v>
          </cell>
          <cell r="O278">
            <v>8268421</v>
          </cell>
          <cell r="P278" t="e">
            <v>#NAME?</v>
          </cell>
          <cell r="Q278" t="str">
            <v>Next</v>
          </cell>
          <cell r="R278" t="e">
            <v>#NAME?</v>
          </cell>
          <cell r="AB278">
            <v>0</v>
          </cell>
          <cell r="AO278">
            <v>0</v>
          </cell>
          <cell r="AP278">
            <v>0</v>
          </cell>
          <cell r="AQ278">
            <v>0</v>
          </cell>
          <cell r="AR278">
            <v>0</v>
          </cell>
          <cell r="AS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616.54999999999995</v>
          </cell>
          <cell r="BJ278">
            <v>0</v>
          </cell>
          <cell r="BK278">
            <v>3374</v>
          </cell>
          <cell r="BL278">
            <v>3374</v>
          </cell>
          <cell r="BM278">
            <v>3374</v>
          </cell>
          <cell r="BN278">
            <v>3374</v>
          </cell>
          <cell r="BO278">
            <v>14112.55</v>
          </cell>
          <cell r="BP278">
            <v>3444</v>
          </cell>
          <cell r="BQ278">
            <v>62444</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297251</v>
          </cell>
          <cell r="CQ278">
            <v>297251</v>
          </cell>
          <cell r="CR278">
            <v>287662</v>
          </cell>
          <cell r="CS278">
            <v>297251</v>
          </cell>
          <cell r="CT278">
            <v>287662</v>
          </cell>
          <cell r="CU278">
            <v>297251</v>
          </cell>
          <cell r="CV278">
            <v>297251</v>
          </cell>
          <cell r="CW278">
            <v>268485</v>
          </cell>
          <cell r="CX278">
            <v>297251</v>
          </cell>
          <cell r="CY278">
            <v>287662</v>
          </cell>
          <cell r="CZ278">
            <v>297251</v>
          </cell>
          <cell r="DA278">
            <v>287662</v>
          </cell>
          <cell r="DB278">
            <v>0</v>
          </cell>
          <cell r="DC278">
            <v>297251</v>
          </cell>
          <cell r="DD278">
            <v>297251</v>
          </cell>
          <cell r="DE278">
            <v>287662</v>
          </cell>
          <cell r="DF278">
            <v>297251</v>
          </cell>
          <cell r="DG278">
            <v>287662</v>
          </cell>
          <cell r="DH278">
            <v>297251</v>
          </cell>
          <cell r="DI278">
            <v>297251</v>
          </cell>
          <cell r="DJ278">
            <v>268485</v>
          </cell>
          <cell r="DK278">
            <v>297251</v>
          </cell>
          <cell r="DL278">
            <v>287662</v>
          </cell>
          <cell r="DM278">
            <v>297251</v>
          </cell>
          <cell r="DN278">
            <v>287662</v>
          </cell>
          <cell r="DO278">
            <v>0</v>
          </cell>
          <cell r="DP278">
            <v>297251</v>
          </cell>
          <cell r="DQ278">
            <v>297251</v>
          </cell>
          <cell r="DR278">
            <v>287662</v>
          </cell>
          <cell r="DS278">
            <v>266776</v>
          </cell>
          <cell r="DT278">
            <v>19699</v>
          </cell>
          <cell r="DU278">
            <v>20000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14112.55</v>
          </cell>
          <cell r="EQ278">
            <v>-8254308.4500000002</v>
          </cell>
          <cell r="ER278">
            <v>0</v>
          </cell>
        </row>
        <row r="279">
          <cell r="C279" t="str">
            <v>EC.10551</v>
          </cell>
          <cell r="D279" t="str">
            <v>Unreg</v>
          </cell>
          <cell r="E279" t="str">
            <v>Lake Eliza / Lake St Clair Wind Farm (Co</v>
          </cell>
          <cell r="F279">
            <v>39082</v>
          </cell>
          <cell r="G279" t="str">
            <v>To be Approved</v>
          </cell>
          <cell r="H279">
            <v>0</v>
          </cell>
          <cell r="I279">
            <v>0</v>
          </cell>
          <cell r="J279">
            <v>31</v>
          </cell>
          <cell r="K279">
            <v>39113</v>
          </cell>
          <cell r="AB279">
            <v>0</v>
          </cell>
          <cell r="AO279">
            <v>0</v>
          </cell>
          <cell r="AP279">
            <v>0</v>
          </cell>
          <cell r="AQ279">
            <v>0</v>
          </cell>
          <cell r="AR279">
            <v>0</v>
          </cell>
          <cell r="AS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row>
        <row r="280">
          <cell r="C280" t="str">
            <v>EC.10552</v>
          </cell>
          <cell r="D280" t="str">
            <v>Unreg</v>
          </cell>
          <cell r="E280" t="str">
            <v>Lake Eliza / Lake St Clair Wind Farm (No</v>
          </cell>
          <cell r="F280">
            <v>39082</v>
          </cell>
          <cell r="G280" t="str">
            <v>To be Approved</v>
          </cell>
          <cell r="H280">
            <v>0</v>
          </cell>
          <cell r="I280">
            <v>0</v>
          </cell>
          <cell r="J280">
            <v>31</v>
          </cell>
          <cell r="K280">
            <v>39113</v>
          </cell>
          <cell r="AB280">
            <v>0</v>
          </cell>
          <cell r="AO280">
            <v>0</v>
          </cell>
          <cell r="AP280">
            <v>0</v>
          </cell>
          <cell r="AQ280">
            <v>0</v>
          </cell>
          <cell r="AR280">
            <v>0</v>
          </cell>
          <cell r="AS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row>
        <row r="281">
          <cell r="C281" t="str">
            <v>EC.10553</v>
          </cell>
          <cell r="D281" t="str">
            <v>Unreg</v>
          </cell>
          <cell r="E281" t="str">
            <v>Mt Bryan Wind Farm (non-contestable works)</v>
          </cell>
          <cell r="G281" t="str">
            <v>Cancelled</v>
          </cell>
          <cell r="H281">
            <v>0</v>
          </cell>
          <cell r="I281">
            <v>0</v>
          </cell>
          <cell r="J281">
            <v>0</v>
          </cell>
          <cell r="AB281">
            <v>0</v>
          </cell>
          <cell r="AO281">
            <v>0</v>
          </cell>
          <cell r="AP281">
            <v>0</v>
          </cell>
          <cell r="AQ281">
            <v>0</v>
          </cell>
          <cell r="AR281">
            <v>0</v>
          </cell>
          <cell r="AS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row>
        <row r="282">
          <cell r="C282" t="str">
            <v>EC.10554</v>
          </cell>
          <cell r="D282" t="str">
            <v>Unreg</v>
          </cell>
          <cell r="E282" t="str">
            <v>Barunga Ranges Wind Farm Connection (non-contestable)</v>
          </cell>
          <cell r="G282" t="str">
            <v>Cancelled</v>
          </cell>
          <cell r="H282">
            <v>0</v>
          </cell>
          <cell r="I282">
            <v>0</v>
          </cell>
          <cell r="J282">
            <v>0</v>
          </cell>
          <cell r="AB282">
            <v>0</v>
          </cell>
          <cell r="AO282">
            <v>0</v>
          </cell>
          <cell r="AP282">
            <v>0</v>
          </cell>
          <cell r="AQ282">
            <v>0</v>
          </cell>
          <cell r="AR282">
            <v>0</v>
          </cell>
          <cell r="AS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row>
        <row r="283">
          <cell r="C283" t="str">
            <v>EC.10555</v>
          </cell>
          <cell r="D283" t="str">
            <v>Unreg</v>
          </cell>
          <cell r="E283" t="str">
            <v>Snowtown Wind Farm Connection (non-contestable)</v>
          </cell>
          <cell r="G283" t="str">
            <v>Cancelled</v>
          </cell>
          <cell r="H283">
            <v>0</v>
          </cell>
          <cell r="I283">
            <v>0</v>
          </cell>
          <cell r="J283">
            <v>0</v>
          </cell>
          <cell r="AB283">
            <v>0</v>
          </cell>
          <cell r="AO283">
            <v>0</v>
          </cell>
          <cell r="AP283">
            <v>0</v>
          </cell>
          <cell r="AQ283">
            <v>0</v>
          </cell>
          <cell r="AR283">
            <v>0</v>
          </cell>
          <cell r="AS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row>
        <row r="284">
          <cell r="C284" t="str">
            <v>EC.10556</v>
          </cell>
          <cell r="E284" t="str">
            <v>SVC Systems Para &amp; South East</v>
          </cell>
          <cell r="L284">
            <v>38898</v>
          </cell>
          <cell r="M284" t="str">
            <v>To be Approved</v>
          </cell>
          <cell r="N284">
            <v>200000</v>
          </cell>
          <cell r="O284">
            <v>10000000</v>
          </cell>
          <cell r="P284">
            <v>427</v>
          </cell>
          <cell r="Q284" t="str">
            <v>This</v>
          </cell>
          <cell r="R284">
            <v>39325</v>
          </cell>
          <cell r="AB284">
            <v>0</v>
          </cell>
          <cell r="AO284">
            <v>0</v>
          </cell>
          <cell r="AP284">
            <v>0</v>
          </cell>
          <cell r="AQ284">
            <v>0</v>
          </cell>
          <cell r="AR284">
            <v>0</v>
          </cell>
          <cell r="AS284">
            <v>0</v>
          </cell>
          <cell r="AU284">
            <v>0</v>
          </cell>
          <cell r="AV284">
            <v>0</v>
          </cell>
          <cell r="AW284">
            <v>0</v>
          </cell>
          <cell r="AX284">
            <v>0</v>
          </cell>
          <cell r="AY284">
            <v>0</v>
          </cell>
          <cell r="AZ284">
            <v>0</v>
          </cell>
          <cell r="BA284">
            <v>0</v>
          </cell>
          <cell r="BB284">
            <v>0</v>
          </cell>
          <cell r="BC284">
            <v>0</v>
          </cell>
          <cell r="BD284">
            <v>0</v>
          </cell>
          <cell r="BE284">
            <v>20176.169999999998</v>
          </cell>
          <cell r="BF284">
            <v>137.5</v>
          </cell>
          <cell r="BG284">
            <v>2031</v>
          </cell>
          <cell r="BH284">
            <v>16812.370000000003</v>
          </cell>
          <cell r="BI284">
            <v>3793</v>
          </cell>
          <cell r="BJ284">
            <v>36573.670000000006</v>
          </cell>
          <cell r="BK284">
            <v>22714</v>
          </cell>
          <cell r="BL284">
            <v>22714</v>
          </cell>
          <cell r="BM284">
            <v>22714</v>
          </cell>
          <cell r="BN284">
            <v>22714</v>
          </cell>
          <cell r="BO284">
            <v>481665</v>
          </cell>
          <cell r="BP284">
            <v>0</v>
          </cell>
          <cell r="BQ284">
            <v>0</v>
          </cell>
          <cell r="BR284">
            <v>0</v>
          </cell>
          <cell r="BS284">
            <v>0</v>
          </cell>
          <cell r="BT284">
            <v>0</v>
          </cell>
          <cell r="BU284">
            <v>0</v>
          </cell>
          <cell r="BV284">
            <v>0</v>
          </cell>
          <cell r="BW284">
            <v>0</v>
          </cell>
          <cell r="CB284">
            <v>5052127</v>
          </cell>
          <cell r="CO284">
            <v>4451619</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9985411</v>
          </cell>
          <cell r="EQ284">
            <v>-14589</v>
          </cell>
          <cell r="ER284">
            <v>9503746</v>
          </cell>
        </row>
        <row r="285">
          <cell r="C285" t="str">
            <v>EC.10557</v>
          </cell>
          <cell r="D285" t="str">
            <v>Unreg</v>
          </cell>
          <cell r="E285" t="str">
            <v>Origin QPS Combined Cycle</v>
          </cell>
          <cell r="F285">
            <v>38929</v>
          </cell>
          <cell r="G285" t="str">
            <v>To be Approved</v>
          </cell>
          <cell r="H285">
            <v>0</v>
          </cell>
          <cell r="I285">
            <v>2000000</v>
          </cell>
          <cell r="J285">
            <v>334</v>
          </cell>
          <cell r="K285">
            <v>39263</v>
          </cell>
          <cell r="AB285">
            <v>0</v>
          </cell>
          <cell r="AO285">
            <v>0</v>
          </cell>
          <cell r="AP285">
            <v>0</v>
          </cell>
          <cell r="AQ285">
            <v>0</v>
          </cell>
          <cell r="AR285">
            <v>0</v>
          </cell>
          <cell r="AS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166666.66666666666</v>
          </cell>
          <cell r="BQ285">
            <v>166666.66666666666</v>
          </cell>
          <cell r="BR285">
            <v>166666.66666666666</v>
          </cell>
          <cell r="BS285">
            <v>166666.66666666666</v>
          </cell>
          <cell r="BT285">
            <v>166666.66666666666</v>
          </cell>
          <cell r="BU285">
            <v>166666.66666666666</v>
          </cell>
          <cell r="BV285">
            <v>166666.66666666666</v>
          </cell>
          <cell r="BW285">
            <v>166666.66666666666</v>
          </cell>
          <cell r="BX285">
            <v>166666.66666666666</v>
          </cell>
          <cell r="BY285">
            <v>166666.66666666666</v>
          </cell>
          <cell r="BZ285">
            <v>166666.66666666666</v>
          </cell>
          <cell r="CA285">
            <v>166666.66666666701</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-2000000</v>
          </cell>
          <cell r="ER285">
            <v>0</v>
          </cell>
        </row>
        <row r="286">
          <cell r="C286" t="str">
            <v>EC.10558</v>
          </cell>
          <cell r="E286" t="str">
            <v>Robertstown 275 kV Voltage Control (cancelled)</v>
          </cell>
          <cell r="L286">
            <v>38868</v>
          </cell>
          <cell r="M286" t="str">
            <v>To be Approved</v>
          </cell>
          <cell r="N286">
            <v>75000</v>
          </cell>
          <cell r="O286">
            <v>1800000</v>
          </cell>
          <cell r="P286">
            <v>761</v>
          </cell>
          <cell r="Q286" t="str">
            <v>This</v>
          </cell>
          <cell r="R286">
            <v>39629</v>
          </cell>
          <cell r="AB286">
            <v>0</v>
          </cell>
          <cell r="AO286">
            <v>0</v>
          </cell>
          <cell r="AP286">
            <v>0</v>
          </cell>
          <cell r="AQ286">
            <v>0</v>
          </cell>
          <cell r="AR286">
            <v>0</v>
          </cell>
          <cell r="AS286">
            <v>0</v>
          </cell>
          <cell r="AU286">
            <v>0</v>
          </cell>
          <cell r="AV286">
            <v>0</v>
          </cell>
          <cell r="AW286">
            <v>0</v>
          </cell>
          <cell r="AX286">
            <v>0</v>
          </cell>
          <cell r="AY286">
            <v>0</v>
          </cell>
          <cell r="AZ286">
            <v>0</v>
          </cell>
          <cell r="BA286">
            <v>0</v>
          </cell>
          <cell r="BB286">
            <v>0</v>
          </cell>
          <cell r="BC286">
            <v>0</v>
          </cell>
          <cell r="BD286">
            <v>0</v>
          </cell>
          <cell r="BE286">
            <v>0</v>
          </cell>
          <cell r="BF286">
            <v>50798.06</v>
          </cell>
          <cell r="BG286">
            <v>80.5</v>
          </cell>
          <cell r="BH286">
            <v>21930.619999999995</v>
          </cell>
          <cell r="BI286">
            <v>-10003.31</v>
          </cell>
          <cell r="BJ286">
            <v>4601.7499999999927</v>
          </cell>
          <cell r="BK286">
            <v>542</v>
          </cell>
          <cell r="BL286">
            <v>542</v>
          </cell>
          <cell r="BM286">
            <v>542</v>
          </cell>
          <cell r="BN286">
            <v>542</v>
          </cell>
          <cell r="BO286">
            <v>69575.62</v>
          </cell>
          <cell r="BV286">
            <v>0</v>
          </cell>
          <cell r="BW286">
            <v>0</v>
          </cell>
          <cell r="BX286">
            <v>0</v>
          </cell>
          <cell r="BY286">
            <v>0</v>
          </cell>
          <cell r="BZ286">
            <v>0</v>
          </cell>
          <cell r="CA286">
            <v>0</v>
          </cell>
          <cell r="CB286">
            <v>0</v>
          </cell>
          <cell r="CO286">
            <v>0</v>
          </cell>
          <cell r="CP286">
            <v>144202.03166666665</v>
          </cell>
          <cell r="CQ286">
            <v>144202.03166666665</v>
          </cell>
          <cell r="CR286">
            <v>144202.03166666665</v>
          </cell>
          <cell r="CS286">
            <v>144202.03166666665</v>
          </cell>
          <cell r="CT286">
            <v>144202.03166666665</v>
          </cell>
          <cell r="CU286">
            <v>144202.03166666665</v>
          </cell>
          <cell r="CV286">
            <v>144202.03166666665</v>
          </cell>
          <cell r="CW286">
            <v>144202.03166666665</v>
          </cell>
          <cell r="CX286">
            <v>144202.03166666665</v>
          </cell>
          <cell r="CY286">
            <v>144202.03166666665</v>
          </cell>
          <cell r="CZ286">
            <v>144202.03166666665</v>
          </cell>
          <cell r="DA286">
            <v>144202.03166666665</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69575.62</v>
          </cell>
          <cell r="EQ286">
            <v>-1730424.38</v>
          </cell>
          <cell r="ER286">
            <v>0</v>
          </cell>
        </row>
        <row r="287">
          <cell r="C287" t="str">
            <v>EC.10559</v>
          </cell>
          <cell r="D287" t="str">
            <v>Unreg</v>
          </cell>
          <cell r="E287" t="str">
            <v>Olympic Dam Voltage Control</v>
          </cell>
          <cell r="F287">
            <v>38717</v>
          </cell>
          <cell r="G287" t="str">
            <v>Approved</v>
          </cell>
          <cell r="H287">
            <v>2487526</v>
          </cell>
          <cell r="I287">
            <v>138487.65</v>
          </cell>
          <cell r="J287" t="e">
            <v>#NAME?</v>
          </cell>
          <cell r="K287" t="e">
            <v>#NAME?</v>
          </cell>
          <cell r="O287">
            <v>2487526</v>
          </cell>
          <cell r="AB287">
            <v>0</v>
          </cell>
          <cell r="AO287">
            <v>0</v>
          </cell>
          <cell r="AP287">
            <v>0</v>
          </cell>
          <cell r="AQ287">
            <v>0</v>
          </cell>
          <cell r="AR287">
            <v>0</v>
          </cell>
          <cell r="AS287">
            <v>0</v>
          </cell>
          <cell r="AU287">
            <v>0</v>
          </cell>
          <cell r="AV287">
            <v>0</v>
          </cell>
          <cell r="AW287">
            <v>0</v>
          </cell>
          <cell r="AX287">
            <v>0</v>
          </cell>
          <cell r="AY287">
            <v>0</v>
          </cell>
          <cell r="AZ287">
            <v>0</v>
          </cell>
          <cell r="BA287">
            <v>2559.75</v>
          </cell>
          <cell r="BB287">
            <v>2559.75</v>
          </cell>
          <cell r="BC287">
            <v>0</v>
          </cell>
          <cell r="BD287">
            <v>125.25</v>
          </cell>
          <cell r="BE287">
            <v>26.25</v>
          </cell>
          <cell r="BF287">
            <v>55</v>
          </cell>
          <cell r="BG287">
            <v>134896.4</v>
          </cell>
          <cell r="BH287">
            <v>330</v>
          </cell>
          <cell r="BI287">
            <v>330</v>
          </cell>
          <cell r="BJ287">
            <v>165</v>
          </cell>
          <cell r="BK287">
            <v>0</v>
          </cell>
          <cell r="BL287">
            <v>0</v>
          </cell>
          <cell r="BM287">
            <v>0</v>
          </cell>
          <cell r="BN287">
            <v>0</v>
          </cell>
          <cell r="BO287">
            <v>135927.9</v>
          </cell>
          <cell r="BP287">
            <v>0</v>
          </cell>
          <cell r="BQ287">
            <v>0</v>
          </cell>
          <cell r="BR287">
            <v>0</v>
          </cell>
          <cell r="BS287">
            <v>0</v>
          </cell>
          <cell r="BT287">
            <v>0</v>
          </cell>
          <cell r="BU287">
            <v>0</v>
          </cell>
          <cell r="BV287">
            <v>0</v>
          </cell>
          <cell r="CB287">
            <v>0</v>
          </cell>
          <cell r="CO287">
            <v>0</v>
          </cell>
          <cell r="DB287">
            <v>0</v>
          </cell>
          <cell r="DO287">
            <v>0</v>
          </cell>
          <cell r="EB287">
            <v>0</v>
          </cell>
          <cell r="EO287">
            <v>0</v>
          </cell>
          <cell r="EP287">
            <v>138487.65</v>
          </cell>
          <cell r="EQ287">
            <v>-2487526</v>
          </cell>
          <cell r="ER287">
            <v>0</v>
          </cell>
        </row>
        <row r="288">
          <cell r="C288" t="str">
            <v>EC.10560</v>
          </cell>
          <cell r="D288" t="str">
            <v>Unreg</v>
          </cell>
          <cell r="E288" t="str">
            <v>SA Water Pumping Stations No 1 &amp; 2 Milbr</v>
          </cell>
          <cell r="F288">
            <v>38564</v>
          </cell>
          <cell r="G288" t="str">
            <v>To be Approved</v>
          </cell>
          <cell r="H288">
            <v>0</v>
          </cell>
          <cell r="I288">
            <v>0</v>
          </cell>
          <cell r="J288">
            <v>334</v>
          </cell>
          <cell r="K288">
            <v>38898</v>
          </cell>
          <cell r="AB288">
            <v>0</v>
          </cell>
          <cell r="AO288">
            <v>0</v>
          </cell>
          <cell r="AP288">
            <v>0</v>
          </cell>
          <cell r="AQ288">
            <v>0</v>
          </cell>
          <cell r="AR288">
            <v>0</v>
          </cell>
          <cell r="AS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row>
        <row r="289">
          <cell r="C289" t="str">
            <v>EC.10561</v>
          </cell>
          <cell r="D289" t="str">
            <v>Capex Refurb</v>
          </cell>
          <cell r="E289" t="str">
            <v>Hummocks - Ardrossan West 132 kV Line Up</v>
          </cell>
          <cell r="L289">
            <v>38656</v>
          </cell>
          <cell r="M289" t="str">
            <v>Cancelled</v>
          </cell>
          <cell r="N289">
            <v>0</v>
          </cell>
          <cell r="O289">
            <v>0</v>
          </cell>
          <cell r="P289">
            <v>607</v>
          </cell>
          <cell r="Q289" t="str">
            <v>This</v>
          </cell>
          <cell r="R289">
            <v>39263</v>
          </cell>
          <cell r="S289">
            <v>38442</v>
          </cell>
          <cell r="T289">
            <v>770000</v>
          </cell>
          <cell r="U289">
            <v>38898</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row>
        <row r="290">
          <cell r="C290" t="str">
            <v>EC.10562</v>
          </cell>
          <cell r="D290" t="str">
            <v>Capex Refurb</v>
          </cell>
          <cell r="E290" t="str">
            <v>Line up-rate projects by chg CT ratios</v>
          </cell>
          <cell r="L290">
            <v>38595</v>
          </cell>
          <cell r="M290" t="str">
            <v>To be Approved</v>
          </cell>
          <cell r="N290">
            <v>90000</v>
          </cell>
          <cell r="O290">
            <v>375000</v>
          </cell>
          <cell r="P290">
            <v>212</v>
          </cell>
          <cell r="Q290" t="str">
            <v>This</v>
          </cell>
          <cell r="R290">
            <v>38807</v>
          </cell>
          <cell r="S290">
            <v>38352</v>
          </cell>
          <cell r="T290">
            <v>1140000</v>
          </cell>
          <cell r="U290">
            <v>38717</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266.25</v>
          </cell>
          <cell r="BF290">
            <v>3259.25</v>
          </cell>
          <cell r="BG290">
            <v>9048.25</v>
          </cell>
          <cell r="BH290">
            <v>34574.5</v>
          </cell>
          <cell r="BI290">
            <v>3784.5</v>
          </cell>
          <cell r="BJ290">
            <v>3205.25</v>
          </cell>
          <cell r="BK290">
            <v>17422</v>
          </cell>
          <cell r="BL290">
            <v>17422</v>
          </cell>
          <cell r="BM290">
            <v>17422</v>
          </cell>
          <cell r="BN290">
            <v>17422</v>
          </cell>
          <cell r="BO290">
            <v>123826</v>
          </cell>
          <cell r="BP290">
            <v>17242</v>
          </cell>
          <cell r="BQ290">
            <v>17242</v>
          </cell>
          <cell r="BR290">
            <v>17242</v>
          </cell>
          <cell r="BS290">
            <v>17242</v>
          </cell>
          <cell r="BT290">
            <v>17206</v>
          </cell>
          <cell r="BU290">
            <v>0</v>
          </cell>
          <cell r="BV290">
            <v>0</v>
          </cell>
          <cell r="BW290">
            <v>0</v>
          </cell>
          <cell r="BX290">
            <v>0</v>
          </cell>
          <cell r="BY290">
            <v>0</v>
          </cell>
          <cell r="BZ290">
            <v>0</v>
          </cell>
          <cell r="CA290">
            <v>0</v>
          </cell>
          <cell r="CB290">
            <v>250000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373826</v>
          </cell>
          <cell r="EQ290">
            <v>-1174</v>
          </cell>
          <cell r="ER290">
            <v>250000</v>
          </cell>
        </row>
        <row r="291">
          <cell r="C291" t="str">
            <v>EC.10563</v>
          </cell>
          <cell r="D291" t="str">
            <v>Capex Refurb</v>
          </cell>
          <cell r="E291" t="str">
            <v>Cherry Gardens - MVE - Happy Valley Line</v>
          </cell>
          <cell r="L291">
            <v>38776</v>
          </cell>
          <cell r="M291" t="str">
            <v>To be Approved</v>
          </cell>
          <cell r="N291">
            <v>0</v>
          </cell>
          <cell r="O291">
            <v>1075</v>
          </cell>
          <cell r="P291">
            <v>31</v>
          </cell>
          <cell r="Q291" t="str">
            <v>This</v>
          </cell>
          <cell r="R291">
            <v>38807</v>
          </cell>
          <cell r="S291">
            <v>38807</v>
          </cell>
          <cell r="T291">
            <v>240000</v>
          </cell>
          <cell r="U291">
            <v>39172</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2045</v>
          </cell>
          <cell r="BG291">
            <v>-2045</v>
          </cell>
          <cell r="BH291">
            <v>1075</v>
          </cell>
          <cell r="BI291">
            <v>0</v>
          </cell>
          <cell r="BJ291">
            <v>0</v>
          </cell>
          <cell r="BK291">
            <v>0</v>
          </cell>
          <cell r="BL291">
            <v>0</v>
          </cell>
          <cell r="BM291">
            <v>0</v>
          </cell>
          <cell r="BN291">
            <v>0</v>
          </cell>
          <cell r="BO291">
            <v>1075</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O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1075</v>
          </cell>
          <cell r="EQ291">
            <v>0</v>
          </cell>
          <cell r="ER291">
            <v>0</v>
          </cell>
        </row>
        <row r="292">
          <cell r="C292" t="str">
            <v>EC.10564</v>
          </cell>
          <cell r="D292" t="str">
            <v>Capex Refurb</v>
          </cell>
          <cell r="E292" t="str">
            <v>Templers-Dorrien 132 kV Line Uprating (C</v>
          </cell>
          <cell r="L292">
            <v>38929</v>
          </cell>
          <cell r="M292" t="str">
            <v>Cancelled</v>
          </cell>
          <cell r="N292">
            <v>0</v>
          </cell>
          <cell r="O292">
            <v>0</v>
          </cell>
          <cell r="P292">
            <v>243</v>
          </cell>
          <cell r="Q292" t="str">
            <v>This</v>
          </cell>
          <cell r="R292">
            <v>39172</v>
          </cell>
          <cell r="S292">
            <v>38868</v>
          </cell>
          <cell r="T292">
            <v>900000</v>
          </cell>
          <cell r="U292">
            <v>39082</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row>
        <row r="293">
          <cell r="C293" t="str">
            <v>EC.10565</v>
          </cell>
          <cell r="D293" t="str">
            <v>Capex Refurb</v>
          </cell>
          <cell r="E293" t="str">
            <v>Whyalla - Cultana 132 kV Line Up-rate (C</v>
          </cell>
          <cell r="L293">
            <v>38776</v>
          </cell>
          <cell r="M293" t="str">
            <v>To be Approved</v>
          </cell>
          <cell r="N293">
            <v>0</v>
          </cell>
          <cell r="O293">
            <v>69755.199999999997</v>
          </cell>
          <cell r="P293" t="e">
            <v>#NAME?</v>
          </cell>
          <cell r="Q293" t="str">
            <v>This</v>
          </cell>
          <cell r="R293" t="e">
            <v>#NAME?</v>
          </cell>
          <cell r="S293">
            <v>38776</v>
          </cell>
          <cell r="T293">
            <v>400000</v>
          </cell>
          <cell r="U293">
            <v>39082</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6101</v>
          </cell>
          <cell r="BL293">
            <v>6101</v>
          </cell>
          <cell r="BM293">
            <v>6101</v>
          </cell>
          <cell r="BN293">
            <v>6101</v>
          </cell>
          <cell r="BO293">
            <v>24404</v>
          </cell>
          <cell r="BP293">
            <v>6215</v>
          </cell>
          <cell r="BQ293">
            <v>6215</v>
          </cell>
          <cell r="BR293">
            <v>6015</v>
          </cell>
          <cell r="BS293">
            <v>9995</v>
          </cell>
          <cell r="BT293">
            <v>9673</v>
          </cell>
          <cell r="BU293">
            <v>7240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24404</v>
          </cell>
          <cell r="EQ293">
            <v>-45351.199999999997</v>
          </cell>
          <cell r="ER293">
            <v>0</v>
          </cell>
        </row>
        <row r="294">
          <cell r="C294" t="str">
            <v>EC.10566</v>
          </cell>
          <cell r="D294" t="str">
            <v>Unreg</v>
          </cell>
          <cell r="E294" t="str">
            <v>Brown Hill Wind Farm Connection</v>
          </cell>
          <cell r="F294">
            <v>38717</v>
          </cell>
          <cell r="G294" t="str">
            <v>To be Approved</v>
          </cell>
          <cell r="H294">
            <v>0</v>
          </cell>
          <cell r="I294">
            <v>122627.56</v>
          </cell>
          <cell r="J294">
            <v>365</v>
          </cell>
          <cell r="K294">
            <v>39082</v>
          </cell>
          <cell r="O294">
            <v>406790</v>
          </cell>
          <cell r="AB294">
            <v>0</v>
          </cell>
          <cell r="AO294">
            <v>0</v>
          </cell>
          <cell r="AP294">
            <v>0</v>
          </cell>
          <cell r="AQ294">
            <v>0</v>
          </cell>
          <cell r="AR294">
            <v>0</v>
          </cell>
          <cell r="AS294">
            <v>0</v>
          </cell>
          <cell r="AV294">
            <v>0</v>
          </cell>
          <cell r="AW294">
            <v>0</v>
          </cell>
          <cell r="AX294">
            <v>0</v>
          </cell>
          <cell r="AY294">
            <v>0</v>
          </cell>
          <cell r="AZ294">
            <v>0</v>
          </cell>
          <cell r="BA294">
            <v>0</v>
          </cell>
          <cell r="BB294">
            <v>0</v>
          </cell>
          <cell r="BC294">
            <v>0</v>
          </cell>
          <cell r="BD294">
            <v>0</v>
          </cell>
          <cell r="BE294">
            <v>92226.3</v>
          </cell>
          <cell r="BF294">
            <v>14273.76</v>
          </cell>
          <cell r="BG294">
            <v>137.5</v>
          </cell>
          <cell r="BH294">
            <v>2005</v>
          </cell>
          <cell r="BI294">
            <v>12885</v>
          </cell>
          <cell r="BJ294">
            <v>1100</v>
          </cell>
          <cell r="BK294">
            <v>0</v>
          </cell>
          <cell r="BL294">
            <v>0</v>
          </cell>
          <cell r="BM294">
            <v>0</v>
          </cell>
          <cell r="BN294">
            <v>0</v>
          </cell>
          <cell r="BO294">
            <v>122627.56</v>
          </cell>
          <cell r="BP294">
            <v>0</v>
          </cell>
          <cell r="BQ294">
            <v>0</v>
          </cell>
          <cell r="BR294">
            <v>0</v>
          </cell>
          <cell r="BS294">
            <v>0</v>
          </cell>
          <cell r="BT294">
            <v>0</v>
          </cell>
          <cell r="BU294">
            <v>0</v>
          </cell>
          <cell r="BV294">
            <v>0</v>
          </cell>
          <cell r="BW294">
            <v>0</v>
          </cell>
          <cell r="BX294">
            <v>0</v>
          </cell>
          <cell r="BY294">
            <v>0</v>
          </cell>
          <cell r="BZ294">
            <v>0</v>
          </cell>
          <cell r="CA294">
            <v>0</v>
          </cell>
          <cell r="CB294">
            <v>284162.44</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406790</v>
          </cell>
          <cell r="EQ294">
            <v>-122627.56</v>
          </cell>
          <cell r="ER294">
            <v>284162.44</v>
          </cell>
        </row>
        <row r="295">
          <cell r="C295" t="str">
            <v>EC.10567</v>
          </cell>
          <cell r="E295" t="str">
            <v>Bumbunga Hill Tower Reinforcement</v>
          </cell>
          <cell r="L295">
            <v>38748</v>
          </cell>
          <cell r="M295" t="str">
            <v>Approved</v>
          </cell>
          <cell r="N295">
            <v>745179</v>
          </cell>
          <cell r="O295">
            <v>651751.24</v>
          </cell>
          <cell r="P295">
            <v>59</v>
          </cell>
          <cell r="Q295" t="str">
            <v>This</v>
          </cell>
          <cell r="R295">
            <v>38807</v>
          </cell>
          <cell r="AB295">
            <v>0</v>
          </cell>
          <cell r="AO295">
            <v>0</v>
          </cell>
          <cell r="AP295">
            <v>0</v>
          </cell>
          <cell r="AQ295">
            <v>0</v>
          </cell>
          <cell r="AR295">
            <v>0</v>
          </cell>
          <cell r="AS295">
            <v>0</v>
          </cell>
          <cell r="AV295">
            <v>0</v>
          </cell>
          <cell r="AW295">
            <v>0</v>
          </cell>
          <cell r="AX295">
            <v>0</v>
          </cell>
          <cell r="AY295">
            <v>0</v>
          </cell>
          <cell r="AZ295">
            <v>0</v>
          </cell>
          <cell r="BA295">
            <v>0</v>
          </cell>
          <cell r="BB295">
            <v>0</v>
          </cell>
          <cell r="BC295">
            <v>0</v>
          </cell>
          <cell r="BD295">
            <v>0</v>
          </cell>
          <cell r="BE295">
            <v>81.25</v>
          </cell>
          <cell r="BF295">
            <v>4367.5</v>
          </cell>
          <cell r="BG295">
            <v>74041.75</v>
          </cell>
          <cell r="BH295">
            <v>44209.05</v>
          </cell>
          <cell r="BI295">
            <v>6846.25</v>
          </cell>
          <cell r="BJ295">
            <v>122515.74999999999</v>
          </cell>
          <cell r="BK295">
            <v>99922</v>
          </cell>
          <cell r="BL295">
            <v>99922</v>
          </cell>
          <cell r="BM295">
            <v>99922</v>
          </cell>
          <cell r="BN295">
            <v>99922</v>
          </cell>
          <cell r="BO295">
            <v>651749.55000000005</v>
          </cell>
          <cell r="BP295">
            <v>0</v>
          </cell>
          <cell r="BQ295">
            <v>0</v>
          </cell>
          <cell r="BR295">
            <v>0</v>
          </cell>
          <cell r="BS295">
            <v>0</v>
          </cell>
          <cell r="BT295">
            <v>0</v>
          </cell>
          <cell r="BU295">
            <v>0</v>
          </cell>
          <cell r="BV295">
            <v>0</v>
          </cell>
          <cell r="BW295">
            <v>0</v>
          </cell>
          <cell r="BX295">
            <v>0</v>
          </cell>
          <cell r="BY295">
            <v>0</v>
          </cell>
          <cell r="BZ295">
            <v>0</v>
          </cell>
          <cell r="CA295">
            <v>0</v>
          </cell>
          <cell r="CB295">
            <v>20000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671749.55</v>
          </cell>
          <cell r="EQ295">
            <v>19998.310000000056</v>
          </cell>
          <cell r="ER295">
            <v>20000</v>
          </cell>
        </row>
        <row r="296">
          <cell r="C296" t="str">
            <v>EC.10568</v>
          </cell>
          <cell r="D296" t="str">
            <v>Unreg</v>
          </cell>
          <cell r="E296" t="str">
            <v>Allendale Wind Farm (SE)</v>
          </cell>
          <cell r="F296">
            <v>38564</v>
          </cell>
          <cell r="G296" t="str">
            <v>To be Approved</v>
          </cell>
          <cell r="H296">
            <v>0</v>
          </cell>
          <cell r="I296">
            <v>0</v>
          </cell>
          <cell r="J296">
            <v>608</v>
          </cell>
          <cell r="K296">
            <v>39172</v>
          </cell>
          <cell r="AB296">
            <v>0</v>
          </cell>
          <cell r="AO296">
            <v>0</v>
          </cell>
          <cell r="AP296">
            <v>0</v>
          </cell>
          <cell r="AQ296">
            <v>0</v>
          </cell>
          <cell r="AR296">
            <v>0</v>
          </cell>
          <cell r="AS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row>
        <row r="297">
          <cell r="C297" t="str">
            <v>EC.10570</v>
          </cell>
          <cell r="E297" t="str">
            <v>[CLSD] IT Hardware Upgrades 04/05</v>
          </cell>
          <cell r="L297">
            <v>38383</v>
          </cell>
          <cell r="M297" t="str">
            <v>Approved</v>
          </cell>
          <cell r="N297">
            <v>750000</v>
          </cell>
          <cell r="O297">
            <v>573367.65</v>
          </cell>
          <cell r="P297">
            <v>150</v>
          </cell>
          <cell r="Q297" t="str">
            <v>This</v>
          </cell>
          <cell r="R297">
            <v>38533</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97690.58</v>
          </cell>
          <cell r="AW297">
            <v>28001.14</v>
          </cell>
          <cell r="AX297">
            <v>47132</v>
          </cell>
          <cell r="AY297">
            <v>69320.990000000005</v>
          </cell>
          <cell r="AZ297">
            <v>64094</v>
          </cell>
          <cell r="BA297">
            <v>265028.34000000003</v>
          </cell>
          <cell r="BB297">
            <v>571267.05000000005</v>
          </cell>
          <cell r="BC297">
            <v>1719.5</v>
          </cell>
          <cell r="BD297">
            <v>380.27</v>
          </cell>
          <cell r="BE297">
            <v>0</v>
          </cell>
          <cell r="BF297">
            <v>0</v>
          </cell>
          <cell r="BG297">
            <v>0</v>
          </cell>
          <cell r="BH297">
            <v>0</v>
          </cell>
          <cell r="BI297">
            <v>0</v>
          </cell>
          <cell r="BJ297">
            <v>0</v>
          </cell>
          <cell r="BK297">
            <v>0</v>
          </cell>
          <cell r="BL297">
            <v>0</v>
          </cell>
          <cell r="BM297">
            <v>0</v>
          </cell>
          <cell r="BN297">
            <v>0</v>
          </cell>
          <cell r="BO297">
            <v>2099.77</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O297">
            <v>0</v>
          </cell>
          <cell r="EP297">
            <v>573366.82000000007</v>
          </cell>
          <cell r="EQ297">
            <v>-0.82999999995809048</v>
          </cell>
          <cell r="ER297">
            <v>0</v>
          </cell>
        </row>
        <row r="298">
          <cell r="C298" t="str">
            <v>EC.10571</v>
          </cell>
          <cell r="E298" t="str">
            <v>IT Software / Hardware OCS 04/05</v>
          </cell>
          <cell r="L298">
            <v>38383</v>
          </cell>
          <cell r="M298" t="str">
            <v>Approved</v>
          </cell>
          <cell r="N298">
            <v>500000</v>
          </cell>
          <cell r="O298">
            <v>515592.21</v>
          </cell>
          <cell r="P298" t="e">
            <v>#NAME?</v>
          </cell>
          <cell r="Q298" t="str">
            <v>This</v>
          </cell>
          <cell r="R298" t="e">
            <v>#NAME?</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15887.44</v>
          </cell>
          <cell r="AX298">
            <v>16743.04</v>
          </cell>
          <cell r="AY298">
            <v>36764.120000000003</v>
          </cell>
          <cell r="AZ298">
            <v>47137.599999999999</v>
          </cell>
          <cell r="BA298">
            <v>385778.74</v>
          </cell>
          <cell r="BB298">
            <v>502310.94</v>
          </cell>
          <cell r="BC298">
            <v>-17763.009999999998</v>
          </cell>
          <cell r="BD298">
            <v>16807.8</v>
          </cell>
          <cell r="BE298">
            <v>14236.48</v>
          </cell>
          <cell r="BF298">
            <v>0</v>
          </cell>
          <cell r="BG298">
            <v>0</v>
          </cell>
          <cell r="BH298">
            <v>0</v>
          </cell>
          <cell r="BI298">
            <v>0</v>
          </cell>
          <cell r="BJ298">
            <v>0</v>
          </cell>
          <cell r="BK298">
            <v>0</v>
          </cell>
          <cell r="BL298">
            <v>0</v>
          </cell>
          <cell r="BM298">
            <v>0</v>
          </cell>
          <cell r="BN298">
            <v>0</v>
          </cell>
          <cell r="BO298">
            <v>13281.27</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O298">
            <v>0</v>
          </cell>
          <cell r="EP298">
            <v>515592.21</v>
          </cell>
          <cell r="EQ298">
            <v>0</v>
          </cell>
          <cell r="ER298">
            <v>0</v>
          </cell>
        </row>
        <row r="299">
          <cell r="C299" t="str">
            <v>EC.10572</v>
          </cell>
          <cell r="E299" t="str">
            <v>PC &amp; Printer Replacement Program 04/05</v>
          </cell>
          <cell r="L299">
            <v>38168</v>
          </cell>
          <cell r="M299" t="str">
            <v>Cancelled</v>
          </cell>
          <cell r="N299">
            <v>0</v>
          </cell>
          <cell r="O299">
            <v>0</v>
          </cell>
          <cell r="P299">
            <v>365</v>
          </cell>
          <cell r="Q299" t="str">
            <v>This</v>
          </cell>
          <cell r="R299">
            <v>38533</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O299">
            <v>0</v>
          </cell>
          <cell r="EP299">
            <v>0</v>
          </cell>
          <cell r="EQ299">
            <v>0</v>
          </cell>
          <cell r="ER299">
            <v>0</v>
          </cell>
        </row>
        <row r="300">
          <cell r="C300" t="str">
            <v>EC.10581</v>
          </cell>
          <cell r="E300" t="str">
            <v>Furniture &amp; General Building Upgrades</v>
          </cell>
          <cell r="L300">
            <v>38321</v>
          </cell>
          <cell r="M300" t="str">
            <v>Approved</v>
          </cell>
          <cell r="N300">
            <v>55000</v>
          </cell>
          <cell r="O300">
            <v>102076.86</v>
          </cell>
          <cell r="P300" t="e">
            <v>#NAME?</v>
          </cell>
          <cell r="Q300" t="str">
            <v>This</v>
          </cell>
          <cell r="R300" t="e">
            <v>#NAME?</v>
          </cell>
          <cell r="S300">
            <v>38077</v>
          </cell>
          <cell r="T300">
            <v>80000</v>
          </cell>
          <cell r="U300">
            <v>38533</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760</v>
          </cell>
          <cell r="AV300">
            <v>6415.03</v>
          </cell>
          <cell r="AW300">
            <v>20934.14</v>
          </cell>
          <cell r="AX300">
            <v>25244.74</v>
          </cell>
          <cell r="AY300">
            <v>60.45</v>
          </cell>
          <cell r="AZ300">
            <v>0</v>
          </cell>
          <cell r="BA300">
            <v>47656.5</v>
          </cell>
          <cell r="BB300">
            <v>101070.86</v>
          </cell>
          <cell r="BC300">
            <v>0</v>
          </cell>
          <cell r="BD300">
            <v>0</v>
          </cell>
          <cell r="BE300">
            <v>1006</v>
          </cell>
          <cell r="BF300">
            <v>0</v>
          </cell>
          <cell r="BG300">
            <v>0</v>
          </cell>
          <cell r="BH300">
            <v>0</v>
          </cell>
          <cell r="BI300">
            <v>0</v>
          </cell>
          <cell r="BJ300">
            <v>0</v>
          </cell>
          <cell r="BK300">
            <v>0</v>
          </cell>
          <cell r="BL300">
            <v>0</v>
          </cell>
          <cell r="BM300">
            <v>0</v>
          </cell>
          <cell r="BN300">
            <v>0</v>
          </cell>
          <cell r="BO300">
            <v>1006</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O300">
            <v>0</v>
          </cell>
          <cell r="EP300">
            <v>102076.86</v>
          </cell>
          <cell r="EQ300">
            <v>0</v>
          </cell>
          <cell r="ER300">
            <v>0</v>
          </cell>
        </row>
        <row r="301">
          <cell r="C301" t="str">
            <v>EC.10582</v>
          </cell>
          <cell r="E301" t="str">
            <v>Furniture - 04/05</v>
          </cell>
          <cell r="L301">
            <v>38168</v>
          </cell>
          <cell r="M301" t="str">
            <v>Cancelled</v>
          </cell>
          <cell r="N301">
            <v>0</v>
          </cell>
          <cell r="O301">
            <v>0</v>
          </cell>
          <cell r="P301">
            <v>365</v>
          </cell>
          <cell r="Q301" t="str">
            <v>This</v>
          </cell>
          <cell r="R301">
            <v>38533</v>
          </cell>
          <cell r="S301">
            <v>38230</v>
          </cell>
          <cell r="T301">
            <v>10000</v>
          </cell>
          <cell r="U301">
            <v>38898</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O301">
            <v>0</v>
          </cell>
          <cell r="EP301">
            <v>0</v>
          </cell>
          <cell r="EQ301">
            <v>0</v>
          </cell>
          <cell r="ER301">
            <v>0</v>
          </cell>
        </row>
        <row r="302">
          <cell r="C302" t="str">
            <v>EC.10583</v>
          </cell>
          <cell r="E302" t="str">
            <v>IT Infrastructure Business Requirements - 04/05</v>
          </cell>
          <cell r="L302">
            <v>38168</v>
          </cell>
          <cell r="M302" t="str">
            <v>Cancelled</v>
          </cell>
          <cell r="N302">
            <v>0</v>
          </cell>
          <cell r="O302">
            <v>0</v>
          </cell>
          <cell r="P302">
            <v>365</v>
          </cell>
          <cell r="Q302" t="str">
            <v>This</v>
          </cell>
          <cell r="R302">
            <v>38533</v>
          </cell>
          <cell r="S302">
            <v>38046</v>
          </cell>
          <cell r="T302">
            <v>50000</v>
          </cell>
          <cell r="U302">
            <v>38503</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O302">
            <v>0</v>
          </cell>
          <cell r="EP302">
            <v>0</v>
          </cell>
          <cell r="EQ302">
            <v>0</v>
          </cell>
          <cell r="ER302">
            <v>0</v>
          </cell>
        </row>
        <row r="303">
          <cell r="C303" t="str">
            <v>EC.10584</v>
          </cell>
          <cell r="E303" t="str">
            <v>Telecom Capacity Upgrade Projects 04/05</v>
          </cell>
          <cell r="L303">
            <v>38168</v>
          </cell>
          <cell r="M303" t="str">
            <v>Cancelled</v>
          </cell>
          <cell r="N303">
            <v>0</v>
          </cell>
          <cell r="O303">
            <v>0</v>
          </cell>
          <cell r="P303">
            <v>365</v>
          </cell>
          <cell r="Q303" t="str">
            <v>This</v>
          </cell>
          <cell r="R303">
            <v>38533</v>
          </cell>
          <cell r="S303">
            <v>38077</v>
          </cell>
          <cell r="T303">
            <v>1000000</v>
          </cell>
          <cell r="U303">
            <v>38533</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CB303">
            <v>0</v>
          </cell>
          <cell r="CO303">
            <v>0</v>
          </cell>
          <cell r="DB303">
            <v>0</v>
          </cell>
          <cell r="DO303">
            <v>0</v>
          </cell>
          <cell r="EB303">
            <v>0</v>
          </cell>
          <cell r="EO303">
            <v>0</v>
          </cell>
          <cell r="EP303">
            <v>0</v>
          </cell>
          <cell r="EQ303">
            <v>0</v>
          </cell>
          <cell r="ER303">
            <v>0</v>
          </cell>
        </row>
        <row r="304">
          <cell r="C304" t="str">
            <v>EC.10585</v>
          </cell>
          <cell r="E304" t="str">
            <v>Substation Secondary Systems Upgrade Projects 04/05</v>
          </cell>
          <cell r="L304">
            <v>38168</v>
          </cell>
          <cell r="M304" t="str">
            <v>Cancelled</v>
          </cell>
          <cell r="N304">
            <v>0</v>
          </cell>
          <cell r="O304">
            <v>0</v>
          </cell>
          <cell r="P304">
            <v>365</v>
          </cell>
          <cell r="Q304" t="str">
            <v>This</v>
          </cell>
          <cell r="R304">
            <v>38533</v>
          </cell>
          <cell r="S304">
            <v>38077</v>
          </cell>
          <cell r="T304">
            <v>1000000</v>
          </cell>
          <cell r="U304">
            <v>38533</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CB304">
            <v>0</v>
          </cell>
          <cell r="CO304">
            <v>0</v>
          </cell>
          <cell r="DB304">
            <v>0</v>
          </cell>
          <cell r="DO304">
            <v>0</v>
          </cell>
          <cell r="EB304">
            <v>0</v>
          </cell>
          <cell r="EO304">
            <v>0</v>
          </cell>
          <cell r="EP304">
            <v>0</v>
          </cell>
          <cell r="EQ304">
            <v>0</v>
          </cell>
          <cell r="ER304">
            <v>0</v>
          </cell>
        </row>
        <row r="305">
          <cell r="C305" t="str">
            <v>EC.10586</v>
          </cell>
          <cell r="E305" t="str">
            <v>Oslan Misc  04/05</v>
          </cell>
          <cell r="L305">
            <v>38168</v>
          </cell>
          <cell r="M305" t="str">
            <v>Cancelled</v>
          </cell>
          <cell r="N305">
            <v>0</v>
          </cell>
          <cell r="O305">
            <v>0</v>
          </cell>
          <cell r="P305">
            <v>365</v>
          </cell>
          <cell r="Q305" t="str">
            <v>This</v>
          </cell>
          <cell r="R305">
            <v>38533</v>
          </cell>
          <cell r="S305">
            <v>38077</v>
          </cell>
          <cell r="T305">
            <v>90000</v>
          </cell>
          <cell r="U305">
            <v>38533</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O305">
            <v>0</v>
          </cell>
          <cell r="EP305">
            <v>0</v>
          </cell>
          <cell r="EQ305">
            <v>0</v>
          </cell>
          <cell r="ER305">
            <v>0</v>
          </cell>
        </row>
        <row r="306">
          <cell r="C306" t="str">
            <v>EC.10587</v>
          </cell>
          <cell r="E306" t="str">
            <v>Special Test Instrumentation</v>
          </cell>
          <cell r="L306">
            <v>38748</v>
          </cell>
          <cell r="M306" t="str">
            <v>To be Approved</v>
          </cell>
          <cell r="N306">
            <v>0</v>
          </cell>
          <cell r="O306">
            <v>0</v>
          </cell>
          <cell r="P306">
            <v>150</v>
          </cell>
          <cell r="Q306" t="str">
            <v>This</v>
          </cell>
          <cell r="R306">
            <v>38898</v>
          </cell>
          <cell r="S306">
            <v>38046</v>
          </cell>
          <cell r="T306">
            <v>40000</v>
          </cell>
          <cell r="U306">
            <v>38503</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O306">
            <v>0</v>
          </cell>
          <cell r="EP306">
            <v>0</v>
          </cell>
          <cell r="EQ306">
            <v>0</v>
          </cell>
          <cell r="ER306">
            <v>0</v>
          </cell>
        </row>
        <row r="307">
          <cell r="C307" t="str">
            <v>EC.10588</v>
          </cell>
          <cell r="E307" t="str">
            <v>High Voltage Test Equipment 04/05</v>
          </cell>
          <cell r="L307">
            <v>38260</v>
          </cell>
          <cell r="M307" t="str">
            <v>Cancelled</v>
          </cell>
          <cell r="N307">
            <v>0</v>
          </cell>
          <cell r="O307">
            <v>0</v>
          </cell>
          <cell r="P307">
            <v>273</v>
          </cell>
          <cell r="Q307" t="str">
            <v>This</v>
          </cell>
          <cell r="R307">
            <v>38533</v>
          </cell>
          <cell r="S307">
            <v>38046</v>
          </cell>
          <cell r="T307">
            <v>30000</v>
          </cell>
          <cell r="U307">
            <v>38503</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O307">
            <v>0</v>
          </cell>
          <cell r="EP307">
            <v>0</v>
          </cell>
          <cell r="EQ307">
            <v>0</v>
          </cell>
          <cell r="ER307">
            <v>0</v>
          </cell>
        </row>
        <row r="308">
          <cell r="C308" t="str">
            <v>EC.10589</v>
          </cell>
          <cell r="E308" t="str">
            <v>Oil Test Centre Equipment 04/05</v>
          </cell>
          <cell r="L308">
            <v>38260</v>
          </cell>
          <cell r="M308" t="str">
            <v>Cancelled</v>
          </cell>
          <cell r="N308">
            <v>0</v>
          </cell>
          <cell r="O308">
            <v>0</v>
          </cell>
          <cell r="P308">
            <v>273</v>
          </cell>
          <cell r="Q308" t="str">
            <v>This</v>
          </cell>
          <cell r="R308">
            <v>38533</v>
          </cell>
          <cell r="S308">
            <v>38046</v>
          </cell>
          <cell r="T308">
            <v>30000</v>
          </cell>
          <cell r="U308">
            <v>38503</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O308">
            <v>0</v>
          </cell>
          <cell r="EP308">
            <v>0</v>
          </cell>
          <cell r="EQ308">
            <v>0</v>
          </cell>
          <cell r="ER308">
            <v>0</v>
          </cell>
        </row>
        <row r="309">
          <cell r="C309" t="str">
            <v>EC.10590</v>
          </cell>
          <cell r="E309" t="str">
            <v>Telecommunications Test Equipment (t/f to CAPEX REFURB) 04/05</v>
          </cell>
          <cell r="L309">
            <v>38321</v>
          </cell>
          <cell r="M309" t="str">
            <v>Cancelled</v>
          </cell>
          <cell r="N309">
            <v>0</v>
          </cell>
          <cell r="O309">
            <v>0</v>
          </cell>
          <cell r="P309">
            <v>212</v>
          </cell>
          <cell r="Q309" t="str">
            <v>This</v>
          </cell>
          <cell r="R309">
            <v>38533</v>
          </cell>
          <cell r="S309">
            <v>38046</v>
          </cell>
          <cell r="T309">
            <v>25000</v>
          </cell>
          <cell r="U309">
            <v>38503</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O309">
            <v>0</v>
          </cell>
          <cell r="EP309">
            <v>0</v>
          </cell>
          <cell r="EQ309">
            <v>0</v>
          </cell>
          <cell r="ER309">
            <v>0</v>
          </cell>
        </row>
        <row r="310">
          <cell r="C310" t="str">
            <v>EC.10591</v>
          </cell>
          <cell r="D310" t="str">
            <v>Capex Refurb</v>
          </cell>
          <cell r="E310" t="str">
            <v>On-Line Diagnostic Monitoring Various (10915) - 04/05</v>
          </cell>
          <cell r="L310">
            <v>38168</v>
          </cell>
          <cell r="M310" t="str">
            <v>Cancelled</v>
          </cell>
          <cell r="N310">
            <v>0</v>
          </cell>
          <cell r="O310">
            <v>0</v>
          </cell>
          <cell r="P310">
            <v>365</v>
          </cell>
          <cell r="Q310" t="str">
            <v>This</v>
          </cell>
          <cell r="R310">
            <v>38533</v>
          </cell>
          <cell r="S310">
            <v>38077</v>
          </cell>
          <cell r="T310">
            <v>1000000</v>
          </cell>
          <cell r="U310">
            <v>38533</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O310">
            <v>0</v>
          </cell>
          <cell r="EP310">
            <v>0</v>
          </cell>
          <cell r="EQ310">
            <v>0</v>
          </cell>
          <cell r="ER310">
            <v>0</v>
          </cell>
        </row>
        <row r="311">
          <cell r="C311" t="str">
            <v>EC.10592</v>
          </cell>
          <cell r="D311" t="str">
            <v>Capex Refurb</v>
          </cell>
          <cell r="E311" t="str">
            <v>Substations - replacement of aged assets (10925) - 04/05</v>
          </cell>
          <cell r="L311">
            <v>38533</v>
          </cell>
          <cell r="M311" t="str">
            <v>Cancelled</v>
          </cell>
          <cell r="N311">
            <v>0</v>
          </cell>
          <cell r="O311">
            <v>0</v>
          </cell>
          <cell r="P311">
            <v>0</v>
          </cell>
          <cell r="Q311" t="str">
            <v>This</v>
          </cell>
          <cell r="R311">
            <v>38533</v>
          </cell>
          <cell r="S311">
            <v>38807</v>
          </cell>
          <cell r="T311">
            <v>1284000</v>
          </cell>
          <cell r="U311">
            <v>38533</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row>
        <row r="312">
          <cell r="C312" t="str">
            <v>EC.10593</v>
          </cell>
          <cell r="D312" t="str">
            <v>Capex Refurb</v>
          </cell>
          <cell r="E312" t="str">
            <v>Substations - replacement of under rated plant (10930) - 04/05</v>
          </cell>
          <cell r="L312">
            <v>38168</v>
          </cell>
          <cell r="M312" t="str">
            <v>Cancelled</v>
          </cell>
          <cell r="N312">
            <v>0</v>
          </cell>
          <cell r="O312">
            <v>0</v>
          </cell>
          <cell r="P312">
            <v>365</v>
          </cell>
          <cell r="Q312" t="str">
            <v>This</v>
          </cell>
          <cell r="R312">
            <v>38533</v>
          </cell>
          <cell r="S312">
            <v>37864</v>
          </cell>
          <cell r="T312">
            <v>50000</v>
          </cell>
          <cell r="U312">
            <v>38533</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O312">
            <v>0</v>
          </cell>
          <cell r="EP312">
            <v>0</v>
          </cell>
          <cell r="EQ312">
            <v>0</v>
          </cell>
          <cell r="ER312">
            <v>0</v>
          </cell>
        </row>
        <row r="313">
          <cell r="C313" t="str">
            <v>EC.10594</v>
          </cell>
          <cell r="E313" t="str">
            <v>Substation and Telecommunications Spares</v>
          </cell>
          <cell r="L313">
            <v>38230</v>
          </cell>
          <cell r="M313" t="str">
            <v>Approved</v>
          </cell>
          <cell r="N313">
            <v>1673214</v>
          </cell>
          <cell r="O313">
            <v>393395.63</v>
          </cell>
          <cell r="P313">
            <v>303</v>
          </cell>
          <cell r="Q313" t="str">
            <v>This</v>
          </cell>
          <cell r="R313">
            <v>38533</v>
          </cell>
          <cell r="S313">
            <v>38046</v>
          </cell>
          <cell r="T313">
            <v>450000</v>
          </cell>
          <cell r="U313">
            <v>38503</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5251776.63</v>
          </cell>
          <cell r="BB313">
            <v>5251776.63</v>
          </cell>
          <cell r="BC313">
            <v>-4.42</v>
          </cell>
          <cell r="BD313">
            <v>0</v>
          </cell>
          <cell r="BE313">
            <v>-4305381</v>
          </cell>
          <cell r="BF313">
            <v>-553800</v>
          </cell>
          <cell r="BG313">
            <v>0</v>
          </cell>
          <cell r="BH313">
            <v>0</v>
          </cell>
          <cell r="BI313">
            <v>0</v>
          </cell>
          <cell r="BJ313">
            <v>0</v>
          </cell>
          <cell r="BK313">
            <v>201</v>
          </cell>
          <cell r="BL313">
            <v>201</v>
          </cell>
          <cell r="BM313">
            <v>201</v>
          </cell>
          <cell r="BN313">
            <v>201</v>
          </cell>
          <cell r="BO313">
            <v>-4858381.42</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O313">
            <v>0</v>
          </cell>
          <cell r="EP313">
            <v>393395.20999999996</v>
          </cell>
          <cell r="EQ313">
            <v>-0.42000000004190952</v>
          </cell>
          <cell r="ER313">
            <v>0</v>
          </cell>
        </row>
        <row r="314">
          <cell r="C314" t="str">
            <v>EC.10595</v>
          </cell>
          <cell r="E314" t="str">
            <v>Transmission Lines Spares 04/05</v>
          </cell>
          <cell r="L314">
            <v>38260</v>
          </cell>
          <cell r="M314" t="str">
            <v>Cancelled</v>
          </cell>
          <cell r="N314">
            <v>0</v>
          </cell>
          <cell r="O314">
            <v>0</v>
          </cell>
          <cell r="P314">
            <v>273</v>
          </cell>
          <cell r="Q314" t="str">
            <v>This</v>
          </cell>
          <cell r="R314">
            <v>38533</v>
          </cell>
          <cell r="S314">
            <v>38046</v>
          </cell>
          <cell r="T314">
            <v>200000</v>
          </cell>
          <cell r="U314">
            <v>38503</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O314">
            <v>0</v>
          </cell>
          <cell r="EP314">
            <v>0</v>
          </cell>
          <cell r="EQ314">
            <v>0</v>
          </cell>
          <cell r="ER314">
            <v>0</v>
          </cell>
        </row>
        <row r="315">
          <cell r="C315" t="str">
            <v>EC.10596</v>
          </cell>
          <cell r="E315" t="str">
            <v>IT Software 0405</v>
          </cell>
          <cell r="L315">
            <v>38383</v>
          </cell>
          <cell r="M315" t="str">
            <v>Approved</v>
          </cell>
          <cell r="N315">
            <v>650000</v>
          </cell>
          <cell r="O315">
            <v>657287.89</v>
          </cell>
          <cell r="P315" t="e">
            <v>#NAME?</v>
          </cell>
          <cell r="Q315" t="str">
            <v>This</v>
          </cell>
          <cell r="R315" t="e">
            <v>#NAME?</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3501.5</v>
          </cell>
          <cell r="AW315">
            <v>26980.16</v>
          </cell>
          <cell r="AX315">
            <v>10862</v>
          </cell>
          <cell r="AY315">
            <v>33485</v>
          </cell>
          <cell r="AZ315">
            <v>204395.86</v>
          </cell>
          <cell r="BA315">
            <v>362008.85</v>
          </cell>
          <cell r="BB315">
            <v>641233.37</v>
          </cell>
          <cell r="BC315">
            <v>10682.22</v>
          </cell>
          <cell r="BD315">
            <v>-3711.7</v>
          </cell>
          <cell r="BE315">
            <v>0</v>
          </cell>
          <cell r="BF315">
            <v>0</v>
          </cell>
          <cell r="BG315">
            <v>0</v>
          </cell>
          <cell r="BH315">
            <v>0</v>
          </cell>
          <cell r="BI315">
            <v>0</v>
          </cell>
          <cell r="BJ315">
            <v>0</v>
          </cell>
          <cell r="BK315">
            <v>2271</v>
          </cell>
          <cell r="BL315">
            <v>2271</v>
          </cell>
          <cell r="BM315">
            <v>2271</v>
          </cell>
          <cell r="BN315">
            <v>2271</v>
          </cell>
          <cell r="BO315">
            <v>16054.52</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O315">
            <v>0</v>
          </cell>
          <cell r="EP315">
            <v>657287.89</v>
          </cell>
          <cell r="EQ315">
            <v>0</v>
          </cell>
          <cell r="ER315">
            <v>0</v>
          </cell>
        </row>
        <row r="316">
          <cell r="C316" t="str">
            <v>EC.10597</v>
          </cell>
          <cell r="E316" t="str">
            <v>Northern Region Communications Upgrade</v>
          </cell>
          <cell r="L316">
            <v>38837</v>
          </cell>
          <cell r="M316" t="str">
            <v>Cancelled</v>
          </cell>
          <cell r="N316">
            <v>0</v>
          </cell>
          <cell r="O316">
            <v>0</v>
          </cell>
          <cell r="P316">
            <v>792</v>
          </cell>
          <cell r="Q316" t="str">
            <v>This</v>
          </cell>
          <cell r="R316">
            <v>39629</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CB316">
            <v>0</v>
          </cell>
          <cell r="CO316">
            <v>0</v>
          </cell>
          <cell r="DB316">
            <v>0</v>
          </cell>
          <cell r="DO316">
            <v>0</v>
          </cell>
          <cell r="EB316">
            <v>0</v>
          </cell>
          <cell r="EO316">
            <v>0</v>
          </cell>
          <cell r="EP316">
            <v>0</v>
          </cell>
          <cell r="EQ316">
            <v>0</v>
          </cell>
          <cell r="ER316">
            <v>0</v>
          </cell>
        </row>
        <row r="317">
          <cell r="C317" t="str">
            <v>EC.10598</v>
          </cell>
          <cell r="E317" t="str">
            <v>Upgrade radio link capacity and replace obsolescent equipment (10312) - 04/05</v>
          </cell>
          <cell r="L317">
            <v>38168</v>
          </cell>
          <cell r="M317" t="str">
            <v>Cancelled</v>
          </cell>
          <cell r="N317">
            <v>0</v>
          </cell>
          <cell r="O317">
            <v>0</v>
          </cell>
          <cell r="P317">
            <v>365</v>
          </cell>
          <cell r="Q317" t="str">
            <v>This</v>
          </cell>
          <cell r="R317">
            <v>38533</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CB317">
            <v>0</v>
          </cell>
          <cell r="CO317">
            <v>0</v>
          </cell>
          <cell r="DB317">
            <v>0</v>
          </cell>
          <cell r="DO317">
            <v>0</v>
          </cell>
          <cell r="EB317">
            <v>0</v>
          </cell>
          <cell r="EO317">
            <v>0</v>
          </cell>
          <cell r="EP317">
            <v>0</v>
          </cell>
          <cell r="EQ317">
            <v>0</v>
          </cell>
          <cell r="ER317">
            <v>0</v>
          </cell>
        </row>
        <row r="318">
          <cell r="C318" t="str">
            <v>EC.10599</v>
          </cell>
          <cell r="E318" t="str">
            <v>PLQ Applications Joint Developments  04/05</v>
          </cell>
          <cell r="L318">
            <v>38168</v>
          </cell>
          <cell r="M318" t="str">
            <v>Cancelled</v>
          </cell>
          <cell r="N318">
            <v>0</v>
          </cell>
          <cell r="O318">
            <v>0</v>
          </cell>
          <cell r="P318">
            <v>365</v>
          </cell>
          <cell r="Q318" t="str">
            <v>This</v>
          </cell>
          <cell r="R318">
            <v>38533</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O318">
            <v>0</v>
          </cell>
          <cell r="EP318">
            <v>0</v>
          </cell>
          <cell r="EQ318">
            <v>0</v>
          </cell>
          <cell r="ER318">
            <v>0</v>
          </cell>
        </row>
        <row r="319">
          <cell r="C319" t="str">
            <v>EC.10600</v>
          </cell>
          <cell r="E319" t="str">
            <v>Happy Valley to MVE Radio Bearer to replace Pilot Cables</v>
          </cell>
          <cell r="L319">
            <v>38748</v>
          </cell>
          <cell r="M319" t="str">
            <v>To be Approved</v>
          </cell>
          <cell r="N319">
            <v>65000</v>
          </cell>
          <cell r="O319">
            <v>600000</v>
          </cell>
          <cell r="P319" t="e">
            <v>#NAME?</v>
          </cell>
          <cell r="Q319" t="str">
            <v>This</v>
          </cell>
          <cell r="R319" t="e">
            <v>#NAME?</v>
          </cell>
          <cell r="AB319">
            <v>0</v>
          </cell>
          <cell r="AO319">
            <v>0</v>
          </cell>
          <cell r="AP319">
            <v>0</v>
          </cell>
          <cell r="AQ319">
            <v>0</v>
          </cell>
          <cell r="AR319">
            <v>0</v>
          </cell>
          <cell r="AS319">
            <v>0</v>
          </cell>
          <cell r="AV319">
            <v>0</v>
          </cell>
          <cell r="AW319">
            <v>0</v>
          </cell>
          <cell r="AX319">
            <v>0</v>
          </cell>
          <cell r="AY319">
            <v>0</v>
          </cell>
          <cell r="AZ319">
            <v>0</v>
          </cell>
          <cell r="BA319">
            <v>0</v>
          </cell>
          <cell r="BB319">
            <v>0</v>
          </cell>
          <cell r="BC319">
            <v>0</v>
          </cell>
          <cell r="BD319">
            <v>0</v>
          </cell>
          <cell r="BE319">
            <v>0</v>
          </cell>
          <cell r="BF319">
            <v>0</v>
          </cell>
          <cell r="BG319">
            <v>32259.08</v>
          </cell>
          <cell r="BH319">
            <v>2272.5</v>
          </cell>
          <cell r="BI319">
            <v>8590</v>
          </cell>
          <cell r="BJ319">
            <v>2109</v>
          </cell>
          <cell r="BK319">
            <v>25170</v>
          </cell>
          <cell r="BL319">
            <v>25170</v>
          </cell>
          <cell r="BM319">
            <v>25170</v>
          </cell>
          <cell r="BN319">
            <v>25170</v>
          </cell>
          <cell r="BO319">
            <v>145909</v>
          </cell>
          <cell r="BP319">
            <v>0</v>
          </cell>
          <cell r="BQ319">
            <v>0</v>
          </cell>
          <cell r="BR319">
            <v>0</v>
          </cell>
          <cell r="BS319">
            <v>0</v>
          </cell>
          <cell r="BT319">
            <v>0</v>
          </cell>
          <cell r="BU319">
            <v>0</v>
          </cell>
          <cell r="BV319">
            <v>0</v>
          </cell>
          <cell r="BW319">
            <v>0</v>
          </cell>
          <cell r="CB319">
            <v>454086</v>
          </cell>
          <cell r="CO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599995</v>
          </cell>
          <cell r="EQ319">
            <v>-5</v>
          </cell>
          <cell r="ER319">
            <v>454086</v>
          </cell>
        </row>
        <row r="320">
          <cell r="C320" t="str">
            <v>EC.10601</v>
          </cell>
          <cell r="E320" t="str">
            <v>Canowie to the Bluff / Davenport Radio Upgrade</v>
          </cell>
          <cell r="L320">
            <v>38837</v>
          </cell>
          <cell r="M320" t="str">
            <v>To be Approved</v>
          </cell>
          <cell r="N320">
            <v>259000</v>
          </cell>
          <cell r="O320">
            <v>2848000</v>
          </cell>
          <cell r="P320" t="e">
            <v>#NAME?</v>
          </cell>
          <cell r="Q320" t="str">
            <v>This</v>
          </cell>
          <cell r="R320" t="e">
            <v>#NAME?</v>
          </cell>
          <cell r="AB320">
            <v>0</v>
          </cell>
          <cell r="AO320">
            <v>0</v>
          </cell>
          <cell r="AP320">
            <v>0</v>
          </cell>
          <cell r="AQ320">
            <v>0</v>
          </cell>
          <cell r="AR320">
            <v>0</v>
          </cell>
          <cell r="AS320">
            <v>0</v>
          </cell>
          <cell r="AV320">
            <v>0</v>
          </cell>
          <cell r="AW320">
            <v>0</v>
          </cell>
          <cell r="AX320">
            <v>0</v>
          </cell>
          <cell r="AY320">
            <v>0</v>
          </cell>
          <cell r="AZ320">
            <v>0</v>
          </cell>
          <cell r="BA320">
            <v>0</v>
          </cell>
          <cell r="BB320">
            <v>0</v>
          </cell>
          <cell r="BC320">
            <v>0</v>
          </cell>
          <cell r="BD320">
            <v>0</v>
          </cell>
          <cell r="BE320">
            <v>21605.93</v>
          </cell>
          <cell r="BF320">
            <v>18900.25</v>
          </cell>
          <cell r="BG320">
            <v>6677</v>
          </cell>
          <cell r="BH320">
            <v>4655</v>
          </cell>
          <cell r="BI320">
            <v>3663.25</v>
          </cell>
          <cell r="BJ320">
            <v>6366.0500000000029</v>
          </cell>
          <cell r="BK320">
            <v>14890</v>
          </cell>
          <cell r="BL320">
            <v>14890</v>
          </cell>
          <cell r="BM320">
            <v>14890</v>
          </cell>
          <cell r="BN320">
            <v>14890</v>
          </cell>
          <cell r="BO320">
            <v>121427.48000000001</v>
          </cell>
          <cell r="BP320">
            <v>118517</v>
          </cell>
          <cell r="BQ320">
            <v>118517</v>
          </cell>
          <cell r="BR320">
            <v>114694</v>
          </cell>
          <cell r="BS320">
            <v>118517</v>
          </cell>
          <cell r="BT320">
            <v>114694</v>
          </cell>
          <cell r="BU320">
            <v>118517</v>
          </cell>
          <cell r="BV320">
            <v>118517</v>
          </cell>
          <cell r="BW320">
            <v>107048</v>
          </cell>
          <cell r="BX320">
            <v>118517</v>
          </cell>
          <cell r="BY320">
            <v>114694</v>
          </cell>
          <cell r="BZ320">
            <v>118517</v>
          </cell>
          <cell r="CA320">
            <v>114694</v>
          </cell>
          <cell r="CB320">
            <v>100000</v>
          </cell>
          <cell r="CC320">
            <v>118564</v>
          </cell>
          <cell r="CD320">
            <v>118564</v>
          </cell>
          <cell r="CE320">
            <v>114377</v>
          </cell>
          <cell r="CF320">
            <v>117349</v>
          </cell>
          <cell r="CG320">
            <v>113564</v>
          </cell>
          <cell r="CH320">
            <v>117349</v>
          </cell>
          <cell r="CI320">
            <v>3785</v>
          </cell>
          <cell r="CJ320">
            <v>0</v>
          </cell>
          <cell r="CK320">
            <v>0</v>
          </cell>
          <cell r="CL320">
            <v>0</v>
          </cell>
          <cell r="CM320">
            <v>0</v>
          </cell>
          <cell r="CN320">
            <v>1088</v>
          </cell>
          <cell r="CO320">
            <v>180000</v>
          </cell>
          <cell r="CP320">
            <v>1606</v>
          </cell>
          <cell r="CQ320">
            <v>1606</v>
          </cell>
          <cell r="CR320">
            <v>1554</v>
          </cell>
          <cell r="CS320">
            <v>1606</v>
          </cell>
          <cell r="CT320">
            <v>1554</v>
          </cell>
          <cell r="CU320">
            <v>1606</v>
          </cell>
          <cell r="CV320">
            <v>1606</v>
          </cell>
          <cell r="CW320">
            <v>1451</v>
          </cell>
          <cell r="CX320">
            <v>1606</v>
          </cell>
          <cell r="CY320">
            <v>1554</v>
          </cell>
          <cell r="CZ320">
            <v>1606</v>
          </cell>
          <cell r="DA320">
            <v>1554</v>
          </cell>
          <cell r="DB320">
            <v>2446572.52</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2848000</v>
          </cell>
          <cell r="EQ320">
            <v>0</v>
          </cell>
          <cell r="ER320">
            <v>2726572.52</v>
          </cell>
        </row>
        <row r="321">
          <cell r="C321" t="str">
            <v>EC.10602</v>
          </cell>
          <cell r="D321" t="str">
            <v>Unreg</v>
          </cell>
          <cell r="E321" t="str">
            <v>BHP Billiton Olympic Dam Expansion</v>
          </cell>
          <cell r="F321">
            <v>39082</v>
          </cell>
          <cell r="G321" t="str">
            <v>To be Approved</v>
          </cell>
          <cell r="H321">
            <v>0</v>
          </cell>
          <cell r="I321">
            <v>50000000</v>
          </cell>
          <cell r="J321">
            <v>396</v>
          </cell>
          <cell r="K321">
            <v>39478</v>
          </cell>
          <cell r="O321">
            <v>52000000</v>
          </cell>
          <cell r="AB321">
            <v>0</v>
          </cell>
          <cell r="AO321">
            <v>0</v>
          </cell>
          <cell r="AP321">
            <v>0</v>
          </cell>
          <cell r="AQ321">
            <v>0</v>
          </cell>
          <cell r="AR321">
            <v>0</v>
          </cell>
          <cell r="AS321">
            <v>0</v>
          </cell>
          <cell r="AV321">
            <v>0</v>
          </cell>
          <cell r="AW321">
            <v>0</v>
          </cell>
          <cell r="AX321">
            <v>0</v>
          </cell>
          <cell r="AY321">
            <v>0</v>
          </cell>
          <cell r="AZ321">
            <v>0</v>
          </cell>
          <cell r="BA321">
            <v>0</v>
          </cell>
          <cell r="BB321">
            <v>0</v>
          </cell>
          <cell r="BC321">
            <v>0</v>
          </cell>
          <cell r="BD321">
            <v>0</v>
          </cell>
          <cell r="BE321">
            <v>25901.39</v>
          </cell>
          <cell r="BF321">
            <v>0</v>
          </cell>
          <cell r="BG321">
            <v>0</v>
          </cell>
          <cell r="BH321">
            <v>0</v>
          </cell>
          <cell r="BI321">
            <v>0</v>
          </cell>
          <cell r="BJ321">
            <v>0</v>
          </cell>
          <cell r="BK321">
            <v>0</v>
          </cell>
          <cell r="BL321">
            <v>0</v>
          </cell>
          <cell r="BM321">
            <v>0</v>
          </cell>
          <cell r="BN321">
            <v>0</v>
          </cell>
          <cell r="BO321">
            <v>25901.39</v>
          </cell>
          <cell r="BP321">
            <v>0</v>
          </cell>
          <cell r="BQ321">
            <v>20795.940773426726</v>
          </cell>
          <cell r="BR321">
            <v>169003.936496332</v>
          </cell>
          <cell r="BS321">
            <v>385243.24099067284</v>
          </cell>
          <cell r="BT321">
            <v>353059.97288813221</v>
          </cell>
          <cell r="BU321">
            <v>91898.382757189072</v>
          </cell>
          <cell r="BV321">
            <v>531967.45932094241</v>
          </cell>
          <cell r="BW321">
            <v>1576042.7899196253</v>
          </cell>
          <cell r="BX321">
            <v>5289145.7579582063</v>
          </cell>
          <cell r="BY321">
            <v>7271962.987690568</v>
          </cell>
          <cell r="BZ321">
            <v>10201910.197621986</v>
          </cell>
          <cell r="CA321">
            <v>10247978.534160718</v>
          </cell>
          <cell r="CB321">
            <v>0</v>
          </cell>
          <cell r="CC321">
            <v>3144665.7089715842</v>
          </cell>
          <cell r="CD321">
            <v>2969889.4545984622</v>
          </cell>
          <cell r="CE321">
            <v>3124374.2638904043</v>
          </cell>
          <cell r="CF321">
            <v>1691256.4609333696</v>
          </cell>
          <cell r="CG321">
            <v>1459813.9517914681</v>
          </cell>
          <cell r="CH321">
            <v>1100089.9592369194</v>
          </cell>
          <cell r="CI321">
            <v>345000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2000000</v>
          </cell>
          <cell r="DC321">
            <v>0</v>
          </cell>
          <cell r="DD321">
            <v>0</v>
          </cell>
          <cell r="DE321">
            <v>0</v>
          </cell>
          <cell r="DF321">
            <v>0</v>
          </cell>
          <cell r="DG321">
            <v>0</v>
          </cell>
          <cell r="DH321">
            <v>0</v>
          </cell>
          <cell r="DI321">
            <v>0</v>
          </cell>
          <cell r="DJ321">
            <v>0</v>
          </cell>
          <cell r="DK321">
            <v>0</v>
          </cell>
          <cell r="DL321">
            <v>0</v>
          </cell>
          <cell r="DM321">
            <v>0</v>
          </cell>
          <cell r="DN321">
            <v>0</v>
          </cell>
          <cell r="DO321">
            <v>50000000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52025901.390000001</v>
          </cell>
          <cell r="EQ321">
            <v>-49974098.609999999</v>
          </cell>
          <cell r="ER321">
            <v>52000000</v>
          </cell>
        </row>
        <row r="322">
          <cell r="C322" t="str">
            <v>EC.10603</v>
          </cell>
          <cell r="D322" t="str">
            <v>Unreg</v>
          </cell>
          <cell r="E322" t="str">
            <v>Lincoln Gap Wind Farm (Unreg)</v>
          </cell>
          <cell r="F322">
            <v>38717</v>
          </cell>
          <cell r="G322" t="str">
            <v>To be Approved</v>
          </cell>
          <cell r="H322">
            <v>0</v>
          </cell>
          <cell r="I322">
            <v>0</v>
          </cell>
          <cell r="J322">
            <v>546</v>
          </cell>
          <cell r="K322">
            <v>39263</v>
          </cell>
          <cell r="AB322">
            <v>0</v>
          </cell>
          <cell r="AO322">
            <v>0</v>
          </cell>
          <cell r="AP322">
            <v>0</v>
          </cell>
          <cell r="AQ322">
            <v>0</v>
          </cell>
          <cell r="AR322">
            <v>0</v>
          </cell>
          <cell r="AS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row>
        <row r="323">
          <cell r="C323" t="str">
            <v>EC.10604</v>
          </cell>
          <cell r="D323" t="str">
            <v>Unreg</v>
          </cell>
          <cell r="E323" t="str">
            <v>Willogoleche Wind Farm Connection</v>
          </cell>
          <cell r="F323">
            <v>38807</v>
          </cell>
          <cell r="G323" t="str">
            <v>To be Approved</v>
          </cell>
          <cell r="H323">
            <v>0</v>
          </cell>
          <cell r="I323">
            <v>9200000</v>
          </cell>
          <cell r="J323">
            <v>275</v>
          </cell>
          <cell r="K323">
            <v>39082</v>
          </cell>
          <cell r="AB323">
            <v>0</v>
          </cell>
          <cell r="AO323">
            <v>0</v>
          </cell>
          <cell r="AP323">
            <v>0</v>
          </cell>
          <cell r="AQ323">
            <v>0</v>
          </cell>
          <cell r="AR323">
            <v>0</v>
          </cell>
          <cell r="AS323">
            <v>0</v>
          </cell>
          <cell r="AV323">
            <v>0</v>
          </cell>
          <cell r="AW323">
            <v>0</v>
          </cell>
          <cell r="AX323">
            <v>0</v>
          </cell>
          <cell r="AY323">
            <v>0</v>
          </cell>
          <cell r="AZ323">
            <v>0</v>
          </cell>
          <cell r="BA323">
            <v>0</v>
          </cell>
          <cell r="BB323">
            <v>0</v>
          </cell>
          <cell r="BC323">
            <v>0</v>
          </cell>
          <cell r="BD323">
            <v>0</v>
          </cell>
          <cell r="BE323">
            <v>7475.5</v>
          </cell>
          <cell r="BF323">
            <v>0</v>
          </cell>
          <cell r="BG323">
            <v>0</v>
          </cell>
          <cell r="BH323">
            <v>0</v>
          </cell>
          <cell r="BI323">
            <v>0</v>
          </cell>
          <cell r="BJ323">
            <v>0</v>
          </cell>
          <cell r="BK323">
            <v>0</v>
          </cell>
          <cell r="BL323">
            <v>0</v>
          </cell>
          <cell r="BM323">
            <v>0</v>
          </cell>
          <cell r="BN323">
            <v>0</v>
          </cell>
          <cell r="BO323">
            <v>7475.5</v>
          </cell>
          <cell r="BP323">
            <v>1532087.3333333333</v>
          </cell>
          <cell r="BQ323">
            <v>1532087.3333333333</v>
          </cell>
          <cell r="BR323">
            <v>1532087.3333333333</v>
          </cell>
          <cell r="BS323">
            <v>1532087.3333333333</v>
          </cell>
          <cell r="BT323">
            <v>1532087.3333333333</v>
          </cell>
          <cell r="BU323">
            <v>1532087.3333333333</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7475.5</v>
          </cell>
          <cell r="EQ323">
            <v>-9192524.5</v>
          </cell>
          <cell r="ER323">
            <v>0</v>
          </cell>
        </row>
        <row r="324">
          <cell r="C324" t="str">
            <v>EC.10605</v>
          </cell>
          <cell r="E324" t="str">
            <v>Telecommunications Development Upgrades (cancelled)</v>
          </cell>
          <cell r="L324">
            <v>38776</v>
          </cell>
          <cell r="M324" t="str">
            <v>To be Approved</v>
          </cell>
          <cell r="N324">
            <v>0</v>
          </cell>
          <cell r="O324">
            <v>0</v>
          </cell>
          <cell r="P324">
            <v>122</v>
          </cell>
          <cell r="Q324" t="str">
            <v>This</v>
          </cell>
          <cell r="R324">
            <v>38898</v>
          </cell>
          <cell r="AB324">
            <v>0</v>
          </cell>
          <cell r="AO324">
            <v>0</v>
          </cell>
          <cell r="AP324">
            <v>0</v>
          </cell>
          <cell r="AQ324">
            <v>0</v>
          </cell>
          <cell r="AR324">
            <v>0</v>
          </cell>
          <cell r="AS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200000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row>
        <row r="325">
          <cell r="C325" t="str">
            <v>EC.10606</v>
          </cell>
          <cell r="D325" t="str">
            <v>Capex Refurb</v>
          </cell>
          <cell r="E325" t="str">
            <v>TIPS A Replace 48 ASEA Type IMBA CTs</v>
          </cell>
          <cell r="L325">
            <v>38776</v>
          </cell>
          <cell r="M325" t="str">
            <v>To be Approved</v>
          </cell>
          <cell r="N325">
            <v>0</v>
          </cell>
          <cell r="O325">
            <v>3000000</v>
          </cell>
          <cell r="P325">
            <v>184</v>
          </cell>
          <cell r="Q325" t="str">
            <v>This</v>
          </cell>
          <cell r="R325">
            <v>38960</v>
          </cell>
          <cell r="AB325">
            <v>0</v>
          </cell>
          <cell r="AO325">
            <v>0</v>
          </cell>
          <cell r="AP325">
            <v>0</v>
          </cell>
          <cell r="AQ325">
            <v>0</v>
          </cell>
          <cell r="AR325">
            <v>0</v>
          </cell>
          <cell r="AS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3000000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-3000000</v>
          </cell>
          <cell r="ER325">
            <v>0</v>
          </cell>
        </row>
        <row r="326">
          <cell r="C326" t="str">
            <v>EC.10607</v>
          </cell>
          <cell r="D326" t="str">
            <v>Capex Refurb</v>
          </cell>
          <cell r="E326" t="str">
            <v>Replace 17 DUCON PDAE CVT's</v>
          </cell>
          <cell r="L326">
            <v>38776</v>
          </cell>
          <cell r="M326" t="str">
            <v>To be Approved</v>
          </cell>
          <cell r="N326">
            <v>0</v>
          </cell>
          <cell r="O326">
            <v>1000000</v>
          </cell>
          <cell r="P326">
            <v>184</v>
          </cell>
          <cell r="Q326" t="str">
            <v>This</v>
          </cell>
          <cell r="R326">
            <v>38960</v>
          </cell>
          <cell r="AB326">
            <v>0</v>
          </cell>
          <cell r="AO326">
            <v>0</v>
          </cell>
          <cell r="AP326">
            <v>0</v>
          </cell>
          <cell r="AQ326">
            <v>0</v>
          </cell>
          <cell r="AR326">
            <v>0</v>
          </cell>
          <cell r="AS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1000000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-1000000</v>
          </cell>
          <cell r="ER326">
            <v>0</v>
          </cell>
        </row>
        <row r="327">
          <cell r="C327" t="str">
            <v>EC.10608</v>
          </cell>
          <cell r="D327" t="str">
            <v>Capex Refurb</v>
          </cell>
          <cell r="E327" t="str">
            <v>Magill Aged Asset Refurbishment</v>
          </cell>
          <cell r="L327">
            <v>38503</v>
          </cell>
          <cell r="M327" t="str">
            <v>Approved</v>
          </cell>
          <cell r="N327">
            <v>992000</v>
          </cell>
          <cell r="O327">
            <v>887184.81</v>
          </cell>
          <cell r="P327" t="e">
            <v>#NAME?</v>
          </cell>
          <cell r="Q327" t="str">
            <v>This</v>
          </cell>
          <cell r="R327" t="e">
            <v>#NAME?</v>
          </cell>
          <cell r="AB327">
            <v>0</v>
          </cell>
          <cell r="AO327">
            <v>0</v>
          </cell>
          <cell r="AP327">
            <v>0</v>
          </cell>
          <cell r="AQ327">
            <v>0</v>
          </cell>
          <cell r="AR327">
            <v>0</v>
          </cell>
          <cell r="AS327">
            <v>0</v>
          </cell>
          <cell r="AV327">
            <v>0</v>
          </cell>
          <cell r="AW327">
            <v>0</v>
          </cell>
          <cell r="AX327">
            <v>0</v>
          </cell>
          <cell r="AY327">
            <v>0</v>
          </cell>
          <cell r="AZ327">
            <v>0</v>
          </cell>
          <cell r="BA327">
            <v>25147.74</v>
          </cell>
          <cell r="BB327">
            <v>25147.74</v>
          </cell>
          <cell r="BC327">
            <v>14403.26</v>
          </cell>
          <cell r="BD327">
            <v>197248.59</v>
          </cell>
          <cell r="BE327">
            <v>113158.99</v>
          </cell>
          <cell r="BF327">
            <v>348894.5</v>
          </cell>
          <cell r="BG327">
            <v>1072.5</v>
          </cell>
          <cell r="BH327">
            <v>59346.229999999981</v>
          </cell>
          <cell r="BI327">
            <v>850</v>
          </cell>
          <cell r="BJ327">
            <v>275</v>
          </cell>
          <cell r="BK327">
            <v>31697</v>
          </cell>
          <cell r="BL327">
            <v>31697</v>
          </cell>
          <cell r="BM327">
            <v>31697</v>
          </cell>
          <cell r="BN327">
            <v>31697</v>
          </cell>
          <cell r="BO327">
            <v>862037.07000000007</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887184.81</v>
          </cell>
          <cell r="EQ327">
            <v>0</v>
          </cell>
          <cell r="ER327">
            <v>0</v>
          </cell>
        </row>
        <row r="328">
          <cell r="C328" t="str">
            <v>EC.10609</v>
          </cell>
          <cell r="E328" t="str">
            <v>Davenport - PARA Line Protection Upgrade</v>
          </cell>
          <cell r="L328">
            <v>38837</v>
          </cell>
          <cell r="M328" t="str">
            <v>Cancelled</v>
          </cell>
          <cell r="N328">
            <v>0</v>
          </cell>
          <cell r="O328">
            <v>25621</v>
          </cell>
          <cell r="P328">
            <v>426</v>
          </cell>
          <cell r="Q328" t="str">
            <v>This</v>
          </cell>
          <cell r="R328">
            <v>39263</v>
          </cell>
          <cell r="AB328">
            <v>0</v>
          </cell>
          <cell r="AO328">
            <v>0</v>
          </cell>
          <cell r="AP328">
            <v>0</v>
          </cell>
          <cell r="AQ328">
            <v>0</v>
          </cell>
          <cell r="AR328">
            <v>0</v>
          </cell>
          <cell r="AS328">
            <v>0</v>
          </cell>
          <cell r="AV328">
            <v>0</v>
          </cell>
          <cell r="AW328">
            <v>0</v>
          </cell>
          <cell r="AX328">
            <v>0</v>
          </cell>
          <cell r="AY328">
            <v>0</v>
          </cell>
          <cell r="AZ328">
            <v>0</v>
          </cell>
          <cell r="BA328">
            <v>0</v>
          </cell>
          <cell r="BB328">
            <v>0</v>
          </cell>
          <cell r="BC328">
            <v>0</v>
          </cell>
          <cell r="BD328">
            <v>0</v>
          </cell>
          <cell r="BE328">
            <v>10541.25</v>
          </cell>
          <cell r="BF328">
            <v>13709.7</v>
          </cell>
          <cell r="BG328">
            <v>0</v>
          </cell>
          <cell r="BH328">
            <v>47.270000000000437</v>
          </cell>
          <cell r="BI328">
            <v>0</v>
          </cell>
          <cell r="BJ328">
            <v>0</v>
          </cell>
          <cell r="BK328">
            <v>331</v>
          </cell>
          <cell r="BL328">
            <v>331</v>
          </cell>
          <cell r="BM328">
            <v>331</v>
          </cell>
          <cell r="BN328">
            <v>331</v>
          </cell>
          <cell r="BO328">
            <v>25622.22</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25622.22</v>
          </cell>
          <cell r="EQ328">
            <v>1.2200000000011642</v>
          </cell>
          <cell r="ER328">
            <v>0</v>
          </cell>
        </row>
        <row r="329">
          <cell r="C329" t="str">
            <v>EC.10610</v>
          </cell>
          <cell r="D329" t="str">
            <v>Unreg</v>
          </cell>
          <cell r="E329" t="str">
            <v>Roseworthy New Connection Point</v>
          </cell>
          <cell r="F329">
            <v>40025</v>
          </cell>
          <cell r="G329" t="str">
            <v>To be Approved</v>
          </cell>
          <cell r="H329">
            <v>0</v>
          </cell>
          <cell r="I329">
            <v>4000000</v>
          </cell>
          <cell r="J329">
            <v>334</v>
          </cell>
          <cell r="K329">
            <v>40359</v>
          </cell>
          <cell r="AB329">
            <v>0</v>
          </cell>
          <cell r="AO329">
            <v>0</v>
          </cell>
          <cell r="AP329">
            <v>0</v>
          </cell>
          <cell r="AQ329">
            <v>0</v>
          </cell>
          <cell r="AR329">
            <v>0</v>
          </cell>
          <cell r="AS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1663.6752618741382</v>
          </cell>
          <cell r="CW329">
            <v>15592.394919706581</v>
          </cell>
          <cell r="CX329">
            <v>30819.459279253828</v>
          </cell>
          <cell r="CY329">
            <v>28244.797831050579</v>
          </cell>
          <cell r="CZ329">
            <v>7351.8706205751259</v>
          </cell>
          <cell r="DA329">
            <v>42557.396745675396</v>
          </cell>
          <cell r="DB329">
            <v>0</v>
          </cell>
          <cell r="DC329">
            <v>126083.42319357002</v>
          </cell>
          <cell r="DD329">
            <v>423131.66063665651</v>
          </cell>
          <cell r="DE329">
            <v>581757.03901524539</v>
          </cell>
          <cell r="DF329">
            <v>816152.81580975885</v>
          </cell>
          <cell r="DG329">
            <v>819838.28273285739</v>
          </cell>
          <cell r="DH329">
            <v>251573.25671772673</v>
          </cell>
          <cell r="DI329">
            <v>237591.15636787697</v>
          </cell>
          <cell r="DJ329">
            <v>249949.94111123233</v>
          </cell>
          <cell r="DK329">
            <v>135300.51687466956</v>
          </cell>
          <cell r="DL329">
            <v>116785.11614331746</v>
          </cell>
          <cell r="DM329">
            <v>88007.196738953557</v>
          </cell>
          <cell r="DN329">
            <v>27600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-4000000</v>
          </cell>
          <cell r="ER329">
            <v>0</v>
          </cell>
        </row>
        <row r="330">
          <cell r="C330" t="str">
            <v>EC.10610.1</v>
          </cell>
          <cell r="D330" t="str">
            <v>Unreg</v>
          </cell>
          <cell r="E330" t="str">
            <v>Roseworthy New Connection Point - Non Co</v>
          </cell>
          <cell r="H330">
            <v>0</v>
          </cell>
          <cell r="AB330">
            <v>0</v>
          </cell>
          <cell r="AO330">
            <v>0</v>
          </cell>
          <cell r="BB330">
            <v>0</v>
          </cell>
          <cell r="BG330">
            <v>0</v>
          </cell>
          <cell r="BH330">
            <v>0</v>
          </cell>
          <cell r="BI330">
            <v>0</v>
          </cell>
          <cell r="BJ330">
            <v>0</v>
          </cell>
          <cell r="BK330">
            <v>0</v>
          </cell>
          <cell r="BL330">
            <v>0</v>
          </cell>
          <cell r="BM330">
            <v>0</v>
          </cell>
          <cell r="BN330">
            <v>0</v>
          </cell>
          <cell r="BO330">
            <v>0</v>
          </cell>
          <cell r="CB330">
            <v>0</v>
          </cell>
          <cell r="CO330">
            <v>0</v>
          </cell>
          <cell r="DB330">
            <v>0</v>
          </cell>
          <cell r="DO330">
            <v>0</v>
          </cell>
          <cell r="EB330">
            <v>0</v>
          </cell>
          <cell r="EO330">
            <v>0</v>
          </cell>
          <cell r="EP330">
            <v>0</v>
          </cell>
          <cell r="EQ330">
            <v>0</v>
          </cell>
          <cell r="ER330">
            <v>0</v>
          </cell>
        </row>
        <row r="331">
          <cell r="C331" t="str">
            <v>EC.10611</v>
          </cell>
          <cell r="D331" t="str">
            <v>Unreg</v>
          </cell>
          <cell r="E331" t="str">
            <v>Lake Bonney Wind Farm Stage 2</v>
          </cell>
          <cell r="F331">
            <v>38686</v>
          </cell>
          <cell r="G331" t="str">
            <v>To be Approved</v>
          </cell>
          <cell r="H331">
            <v>2440000</v>
          </cell>
          <cell r="I331">
            <v>1980864.79</v>
          </cell>
          <cell r="J331">
            <v>274</v>
          </cell>
          <cell r="K331">
            <v>38960</v>
          </cell>
          <cell r="O331">
            <v>1990000</v>
          </cell>
          <cell r="AB331">
            <v>0</v>
          </cell>
          <cell r="AO331">
            <v>0</v>
          </cell>
          <cell r="AP331">
            <v>0</v>
          </cell>
          <cell r="AQ331">
            <v>0</v>
          </cell>
          <cell r="AR331">
            <v>0</v>
          </cell>
          <cell r="AS331">
            <v>0</v>
          </cell>
          <cell r="AV331">
            <v>0</v>
          </cell>
          <cell r="AW331">
            <v>0</v>
          </cell>
          <cell r="AX331">
            <v>0</v>
          </cell>
          <cell r="AY331">
            <v>0</v>
          </cell>
          <cell r="AZ331">
            <v>0</v>
          </cell>
          <cell r="BA331">
            <v>0</v>
          </cell>
          <cell r="BB331">
            <v>0</v>
          </cell>
          <cell r="BC331">
            <v>0</v>
          </cell>
          <cell r="BD331">
            <v>0</v>
          </cell>
          <cell r="BE331">
            <v>140290.51999999999</v>
          </cell>
          <cell r="BF331">
            <v>23284.75</v>
          </cell>
          <cell r="BG331">
            <v>6270</v>
          </cell>
          <cell r="BH331">
            <v>7683.5</v>
          </cell>
          <cell r="BI331">
            <v>45815.16</v>
          </cell>
          <cell r="BJ331">
            <v>10904.5</v>
          </cell>
          <cell r="BK331">
            <v>69489</v>
          </cell>
          <cell r="BL331">
            <v>69489</v>
          </cell>
          <cell r="BM331">
            <v>69489</v>
          </cell>
          <cell r="BN331">
            <v>69489</v>
          </cell>
          <cell r="BO331">
            <v>512204.43</v>
          </cell>
          <cell r="BP331">
            <v>53313</v>
          </cell>
          <cell r="BQ331">
            <v>121671</v>
          </cell>
          <cell r="BR331">
            <v>1210117</v>
          </cell>
          <cell r="BS331">
            <v>65721</v>
          </cell>
          <cell r="BT331">
            <v>17840</v>
          </cell>
          <cell r="BU331">
            <v>0</v>
          </cell>
          <cell r="BV331">
            <v>0</v>
          </cell>
          <cell r="BW331">
            <v>0</v>
          </cell>
          <cell r="BX331">
            <v>0</v>
          </cell>
          <cell r="BY331">
            <v>0</v>
          </cell>
          <cell r="BZ331">
            <v>0</v>
          </cell>
          <cell r="CA331">
            <v>0</v>
          </cell>
          <cell r="CB331">
            <v>1477795.57</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1990000</v>
          </cell>
          <cell r="EQ331">
            <v>-1980864.79</v>
          </cell>
          <cell r="ER331">
            <v>1477795.57</v>
          </cell>
        </row>
        <row r="332">
          <cell r="C332" t="str">
            <v>EC.10612</v>
          </cell>
          <cell r="E332" t="str">
            <v>CLSD RTU Autobuild Software</v>
          </cell>
          <cell r="L332">
            <v>38503</v>
          </cell>
          <cell r="M332" t="str">
            <v>Approved</v>
          </cell>
          <cell r="N332">
            <v>170000</v>
          </cell>
          <cell r="O332">
            <v>165670.1</v>
          </cell>
          <cell r="P332" t="e">
            <v>#NAME?</v>
          </cell>
          <cell r="Q332" t="str">
            <v>This</v>
          </cell>
          <cell r="R332" t="e">
            <v>#NAME?</v>
          </cell>
          <cell r="AB332">
            <v>0</v>
          </cell>
          <cell r="AO332">
            <v>0</v>
          </cell>
          <cell r="AP332">
            <v>0</v>
          </cell>
          <cell r="AQ332">
            <v>0</v>
          </cell>
          <cell r="AR332">
            <v>0</v>
          </cell>
          <cell r="AS332">
            <v>0</v>
          </cell>
          <cell r="AV332">
            <v>0</v>
          </cell>
          <cell r="AW332">
            <v>0</v>
          </cell>
          <cell r="AX332">
            <v>0</v>
          </cell>
          <cell r="AY332">
            <v>0</v>
          </cell>
          <cell r="AZ332">
            <v>0</v>
          </cell>
          <cell r="BA332">
            <v>117668.97</v>
          </cell>
          <cell r="BB332">
            <v>117668.97</v>
          </cell>
          <cell r="BC332">
            <v>415.5</v>
          </cell>
          <cell r="BD332">
            <v>9857.02</v>
          </cell>
          <cell r="BE332">
            <v>311.3</v>
          </cell>
          <cell r="BF332">
            <v>402.6</v>
          </cell>
          <cell r="BG332">
            <v>6128.21</v>
          </cell>
          <cell r="BH332">
            <v>135.5</v>
          </cell>
          <cell r="BI332">
            <v>2967</v>
          </cell>
          <cell r="BJ332">
            <v>0</v>
          </cell>
          <cell r="BK332">
            <v>6946</v>
          </cell>
          <cell r="BL332">
            <v>6946</v>
          </cell>
          <cell r="BM332">
            <v>6946</v>
          </cell>
          <cell r="BN332">
            <v>6946</v>
          </cell>
          <cell r="BO332">
            <v>48001.130000000005</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165670.1</v>
          </cell>
          <cell r="EQ332">
            <v>0</v>
          </cell>
          <cell r="ER332">
            <v>0</v>
          </cell>
        </row>
        <row r="333">
          <cell r="C333" t="str">
            <v>EC.10613</v>
          </cell>
          <cell r="E333" t="str">
            <v>Transformer Design Standards</v>
          </cell>
          <cell r="L333">
            <v>38503</v>
          </cell>
          <cell r="M333" t="str">
            <v>Approved</v>
          </cell>
          <cell r="N333">
            <v>40000</v>
          </cell>
          <cell r="O333">
            <v>40166</v>
          </cell>
          <cell r="P333" t="e">
            <v>#NAME?</v>
          </cell>
          <cell r="Q333" t="str">
            <v>This</v>
          </cell>
          <cell r="R333" t="e">
            <v>#NAME?</v>
          </cell>
          <cell r="AB333">
            <v>0</v>
          </cell>
          <cell r="AO333">
            <v>0</v>
          </cell>
          <cell r="AP333">
            <v>0</v>
          </cell>
          <cell r="AQ333">
            <v>0</v>
          </cell>
          <cell r="AR333">
            <v>0</v>
          </cell>
          <cell r="AS333">
            <v>0</v>
          </cell>
          <cell r="AV333">
            <v>0</v>
          </cell>
          <cell r="AW333">
            <v>0</v>
          </cell>
          <cell r="AX333">
            <v>0</v>
          </cell>
          <cell r="AY333">
            <v>0</v>
          </cell>
          <cell r="AZ333">
            <v>0</v>
          </cell>
          <cell r="BA333">
            <v>0</v>
          </cell>
          <cell r="BB333">
            <v>0</v>
          </cell>
          <cell r="BC333">
            <v>0</v>
          </cell>
          <cell r="BD333">
            <v>19083.63</v>
          </cell>
          <cell r="BE333">
            <v>429.55</v>
          </cell>
          <cell r="BF333">
            <v>0</v>
          </cell>
          <cell r="BG333">
            <v>0</v>
          </cell>
          <cell r="BH333">
            <v>20279.589999999997</v>
          </cell>
          <cell r="BI333">
            <v>0</v>
          </cell>
          <cell r="BJ333">
            <v>0</v>
          </cell>
          <cell r="BK333">
            <v>93</v>
          </cell>
          <cell r="BL333">
            <v>93</v>
          </cell>
          <cell r="BM333">
            <v>93</v>
          </cell>
          <cell r="BN333">
            <v>93</v>
          </cell>
          <cell r="BO333">
            <v>40164.769999999997</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40164.769999999997</v>
          </cell>
          <cell r="EQ333">
            <v>-1.2300000000032014</v>
          </cell>
          <cell r="ER333">
            <v>0</v>
          </cell>
        </row>
        <row r="334">
          <cell r="C334" t="str">
            <v>EC.10614</v>
          </cell>
          <cell r="E334" t="str">
            <v>Kilburn &amp; Mobilong Neutral Earth Resistors</v>
          </cell>
          <cell r="L334">
            <v>38776</v>
          </cell>
          <cell r="M334" t="str">
            <v>To be Approved</v>
          </cell>
          <cell r="N334">
            <v>0</v>
          </cell>
          <cell r="O334">
            <v>300000</v>
          </cell>
          <cell r="P334" t="e">
            <v>#NAME?</v>
          </cell>
          <cell r="Q334" t="str">
            <v>This</v>
          </cell>
          <cell r="R334" t="e">
            <v>#NAME?</v>
          </cell>
          <cell r="AB334">
            <v>0</v>
          </cell>
          <cell r="AO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9766</v>
          </cell>
          <cell r="BL334">
            <v>9766</v>
          </cell>
          <cell r="BM334">
            <v>9766</v>
          </cell>
          <cell r="BN334">
            <v>9766</v>
          </cell>
          <cell r="BO334">
            <v>39064</v>
          </cell>
          <cell r="BP334">
            <v>9482</v>
          </cell>
          <cell r="BQ334">
            <v>9482</v>
          </cell>
          <cell r="BR334">
            <v>7030</v>
          </cell>
          <cell r="BS334">
            <v>4583</v>
          </cell>
          <cell r="BT334">
            <v>0</v>
          </cell>
          <cell r="BU334">
            <v>0</v>
          </cell>
          <cell r="BV334">
            <v>0</v>
          </cell>
          <cell r="BW334">
            <v>0</v>
          </cell>
          <cell r="BX334">
            <v>0</v>
          </cell>
          <cell r="BY334">
            <v>0</v>
          </cell>
          <cell r="BZ334">
            <v>0</v>
          </cell>
          <cell r="CA334">
            <v>0</v>
          </cell>
          <cell r="CB334">
            <v>300000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339064</v>
          </cell>
          <cell r="EQ334">
            <v>39064</v>
          </cell>
          <cell r="ER334">
            <v>300000</v>
          </cell>
        </row>
        <row r="335">
          <cell r="C335" t="str">
            <v>EC.10615</v>
          </cell>
          <cell r="E335" t="str">
            <v>Adrossan West Substation Replacement</v>
          </cell>
          <cell r="L335">
            <v>40025</v>
          </cell>
          <cell r="M335" t="str">
            <v>To Be Approved for NP</v>
          </cell>
          <cell r="N335">
            <v>0</v>
          </cell>
          <cell r="O335">
            <v>8700000</v>
          </cell>
          <cell r="P335">
            <v>487</v>
          </cell>
          <cell r="Q335" t="str">
            <v>Next</v>
          </cell>
          <cell r="R335">
            <v>40512</v>
          </cell>
          <cell r="AB335">
            <v>0</v>
          </cell>
          <cell r="AO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3618.4936945762506</v>
          </cell>
          <cell r="DB335">
            <v>0</v>
          </cell>
          <cell r="DC335">
            <v>33913.458950361812</v>
          </cell>
          <cell r="DD335">
            <v>67032.323932377083</v>
          </cell>
          <cell r="DE335">
            <v>61432.435282535007</v>
          </cell>
          <cell r="DF335">
            <v>15990.318599750899</v>
          </cell>
          <cell r="DG335">
            <v>92562.33792184398</v>
          </cell>
          <cell r="DH335">
            <v>274231.44544601481</v>
          </cell>
          <cell r="DI335">
            <v>920311.36188472796</v>
          </cell>
          <cell r="DJ335">
            <v>1265321.5598581589</v>
          </cell>
          <cell r="DK335">
            <v>1775132.3743862256</v>
          </cell>
          <cell r="DL335">
            <v>1783148.2649439648</v>
          </cell>
          <cell r="DM335">
            <v>547171.8333610557</v>
          </cell>
          <cell r="DN335">
            <v>516760.76510013244</v>
          </cell>
          <cell r="DO335">
            <v>0</v>
          </cell>
          <cell r="DP335">
            <v>543641.12191693031</v>
          </cell>
          <cell r="DQ335">
            <v>294278.62420240632</v>
          </cell>
          <cell r="DR335">
            <v>254007.62761171546</v>
          </cell>
          <cell r="DS335">
            <v>191415.65290722399</v>
          </cell>
          <cell r="DT335">
            <v>60030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-8700000</v>
          </cell>
          <cell r="ER335">
            <v>0</v>
          </cell>
        </row>
        <row r="336">
          <cell r="C336" t="str">
            <v>EC.10616</v>
          </cell>
          <cell r="E336" t="str">
            <v>Happy Valley Substation Replacement</v>
          </cell>
          <cell r="L336">
            <v>38960</v>
          </cell>
          <cell r="M336" t="str">
            <v>To be Approved</v>
          </cell>
          <cell r="N336">
            <v>50000</v>
          </cell>
          <cell r="O336">
            <v>3648.14</v>
          </cell>
          <cell r="P336" t="e">
            <v>#NAME?</v>
          </cell>
          <cell r="Q336" t="str">
            <v>This</v>
          </cell>
          <cell r="R336" t="e">
            <v>#NAME?</v>
          </cell>
          <cell r="AB336">
            <v>0</v>
          </cell>
          <cell r="AO336">
            <v>0</v>
          </cell>
          <cell r="AX336">
            <v>0</v>
          </cell>
          <cell r="AY336">
            <v>0</v>
          </cell>
          <cell r="AZ336">
            <v>0</v>
          </cell>
          <cell r="BA336">
            <v>0</v>
          </cell>
          <cell r="BB336">
            <v>0</v>
          </cell>
          <cell r="BC336">
            <v>0</v>
          </cell>
          <cell r="BD336">
            <v>0</v>
          </cell>
          <cell r="BE336">
            <v>0</v>
          </cell>
          <cell r="BF336">
            <v>0</v>
          </cell>
          <cell r="BG336">
            <v>0</v>
          </cell>
          <cell r="BH336">
            <v>0</v>
          </cell>
          <cell r="BI336">
            <v>3648.14</v>
          </cell>
          <cell r="BJ336">
            <v>0</v>
          </cell>
          <cell r="BK336">
            <v>0</v>
          </cell>
          <cell r="BL336">
            <v>0</v>
          </cell>
          <cell r="BM336">
            <v>0</v>
          </cell>
          <cell r="BN336">
            <v>0</v>
          </cell>
          <cell r="BO336">
            <v>3648.14</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3648.14</v>
          </cell>
          <cell r="EQ336">
            <v>0</v>
          </cell>
          <cell r="ER336">
            <v>0</v>
          </cell>
        </row>
        <row r="337">
          <cell r="C337" t="str">
            <v>EC.10617</v>
          </cell>
          <cell r="E337" t="str">
            <v>Berri Substation Reloaction to Monash</v>
          </cell>
          <cell r="L337">
            <v>39660</v>
          </cell>
          <cell r="M337" t="str">
            <v>To Be Approved Alt.</v>
          </cell>
          <cell r="N337">
            <v>50000</v>
          </cell>
          <cell r="O337">
            <v>12300000</v>
          </cell>
          <cell r="P337" t="e">
            <v>#NAME?</v>
          </cell>
          <cell r="Q337" t="str">
            <v>Next</v>
          </cell>
          <cell r="R337" t="e">
            <v>#NAME?</v>
          </cell>
          <cell r="AB337">
            <v>0</v>
          </cell>
          <cell r="AO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2245.9616035300864</v>
          </cell>
          <cell r="CQ337">
            <v>21049.733141603883</v>
          </cell>
          <cell r="CR337">
            <v>41606.270026992672</v>
          </cell>
          <cell r="CS337">
            <v>38130.477071918278</v>
          </cell>
          <cell r="CT337">
            <v>9925.0253377764202</v>
          </cell>
          <cell r="CU337">
            <v>57452.485606661779</v>
          </cell>
          <cell r="CV337">
            <v>170212.62131131953</v>
          </cell>
          <cell r="CW337">
            <v>571227.74185948633</v>
          </cell>
          <cell r="CX337">
            <v>785372.00267058134</v>
          </cell>
          <cell r="CY337">
            <v>1101806.3013431744</v>
          </cell>
          <cell r="CZ337">
            <v>1106781.6816893576</v>
          </cell>
          <cell r="DA337">
            <v>339623.89656893112</v>
          </cell>
          <cell r="DB337">
            <v>1500000</v>
          </cell>
          <cell r="DC337">
            <v>320748.0610966339</v>
          </cell>
          <cell r="DD337">
            <v>337432.42050016363</v>
          </cell>
          <cell r="DE337">
            <v>182655.69778080392</v>
          </cell>
          <cell r="DF337">
            <v>157659.90679347856</v>
          </cell>
          <cell r="DG337">
            <v>118809.7155975873</v>
          </cell>
          <cell r="DH337">
            <v>37260</v>
          </cell>
          <cell r="DI337">
            <v>0</v>
          </cell>
          <cell r="DJ337">
            <v>0</v>
          </cell>
          <cell r="DK337">
            <v>0</v>
          </cell>
          <cell r="DL337">
            <v>0</v>
          </cell>
          <cell r="DM337">
            <v>0</v>
          </cell>
          <cell r="DN337">
            <v>0</v>
          </cell>
          <cell r="DO337">
            <v>3000000</v>
          </cell>
          <cell r="DP337">
            <v>0</v>
          </cell>
          <cell r="DQ337">
            <v>0</v>
          </cell>
          <cell r="DR337">
            <v>0</v>
          </cell>
          <cell r="DS337">
            <v>0</v>
          </cell>
          <cell r="DT337">
            <v>0</v>
          </cell>
          <cell r="DU337">
            <v>0</v>
          </cell>
          <cell r="DV337">
            <v>0</v>
          </cell>
          <cell r="DW337">
            <v>0</v>
          </cell>
          <cell r="DX337">
            <v>0</v>
          </cell>
          <cell r="DY337">
            <v>0</v>
          </cell>
          <cell r="DZ337">
            <v>0</v>
          </cell>
          <cell r="EA337">
            <v>0</v>
          </cell>
          <cell r="EB337">
            <v>7800000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12300000</v>
          </cell>
          <cell r="EQ337">
            <v>0</v>
          </cell>
          <cell r="ER337">
            <v>12300000</v>
          </cell>
        </row>
        <row r="338">
          <cell r="C338" t="str">
            <v>EC.10618</v>
          </cell>
          <cell r="E338" t="str">
            <v>Baroota Substation Replacement</v>
          </cell>
          <cell r="L338">
            <v>39660</v>
          </cell>
          <cell r="M338" t="str">
            <v>To Be Approved Alt.</v>
          </cell>
          <cell r="N338">
            <v>20000</v>
          </cell>
          <cell r="O338">
            <v>5000000</v>
          </cell>
          <cell r="P338" t="e">
            <v>#NAME?</v>
          </cell>
          <cell r="Q338" t="str">
            <v>Next</v>
          </cell>
          <cell r="R338" t="e">
            <v>#NAME?</v>
          </cell>
          <cell r="AB338">
            <v>0</v>
          </cell>
          <cell r="AO338">
            <v>0</v>
          </cell>
          <cell r="AX338">
            <v>0</v>
          </cell>
          <cell r="AY338">
            <v>0</v>
          </cell>
          <cell r="AZ338">
            <v>0</v>
          </cell>
          <cell r="BA338">
            <v>0</v>
          </cell>
          <cell r="BB338">
            <v>0</v>
          </cell>
          <cell r="BC338">
            <v>0</v>
          </cell>
          <cell r="BD338">
            <v>0</v>
          </cell>
          <cell r="BE338">
            <v>0</v>
          </cell>
          <cell r="BF338">
            <v>110</v>
          </cell>
          <cell r="BG338">
            <v>0</v>
          </cell>
          <cell r="BH338">
            <v>0</v>
          </cell>
          <cell r="BI338">
            <v>55</v>
          </cell>
          <cell r="BJ338">
            <v>0</v>
          </cell>
          <cell r="BK338">
            <v>2351</v>
          </cell>
          <cell r="BL338">
            <v>2351</v>
          </cell>
          <cell r="BM338">
            <v>2351</v>
          </cell>
          <cell r="BN338">
            <v>2351</v>
          </cell>
          <cell r="BO338">
            <v>9569</v>
          </cell>
          <cell r="BP338">
            <v>3333</v>
          </cell>
          <cell r="BQ338">
            <v>3333</v>
          </cell>
          <cell r="BR338">
            <v>3226</v>
          </cell>
          <cell r="BS338">
            <v>3429</v>
          </cell>
          <cell r="BT338">
            <v>7229</v>
          </cell>
          <cell r="BU338">
            <v>7470</v>
          </cell>
          <cell r="BV338">
            <v>7470</v>
          </cell>
          <cell r="BW338">
            <v>6747</v>
          </cell>
          <cell r="BX338">
            <v>7470</v>
          </cell>
          <cell r="BY338">
            <v>7229</v>
          </cell>
          <cell r="BZ338">
            <v>7470</v>
          </cell>
          <cell r="CA338">
            <v>6024</v>
          </cell>
          <cell r="CB338">
            <v>0</v>
          </cell>
          <cell r="CC338">
            <v>200000</v>
          </cell>
          <cell r="CD338">
            <v>0</v>
          </cell>
          <cell r="CE338">
            <v>0</v>
          </cell>
          <cell r="CF338">
            <v>0</v>
          </cell>
          <cell r="CG338">
            <v>0</v>
          </cell>
          <cell r="CH338">
            <v>669373</v>
          </cell>
          <cell r="CI338">
            <v>195504</v>
          </cell>
          <cell r="CJ338">
            <v>182891</v>
          </cell>
          <cell r="CK338">
            <v>195504</v>
          </cell>
          <cell r="CL338">
            <v>189198</v>
          </cell>
          <cell r="CM338">
            <v>195505</v>
          </cell>
          <cell r="CN338">
            <v>189198</v>
          </cell>
          <cell r="CO338">
            <v>0</v>
          </cell>
          <cell r="CP338">
            <v>195504</v>
          </cell>
          <cell r="CQ338">
            <v>195504</v>
          </cell>
          <cell r="CR338">
            <v>189198</v>
          </cell>
          <cell r="CS338">
            <v>195504</v>
          </cell>
          <cell r="CT338">
            <v>189198</v>
          </cell>
          <cell r="CU338">
            <v>195504</v>
          </cell>
          <cell r="CV338">
            <v>195504</v>
          </cell>
          <cell r="CW338">
            <v>176585</v>
          </cell>
          <cell r="CX338">
            <v>195504</v>
          </cell>
          <cell r="CY338">
            <v>176585</v>
          </cell>
          <cell r="CZ338">
            <v>6828</v>
          </cell>
          <cell r="DA338">
            <v>7316</v>
          </cell>
          <cell r="DB338">
            <v>0</v>
          </cell>
          <cell r="DC338">
            <v>6087</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1000000</v>
          </cell>
          <cell r="EC338">
            <v>0</v>
          </cell>
          <cell r="ED338">
            <v>0</v>
          </cell>
          <cell r="EE338">
            <v>0</v>
          </cell>
          <cell r="EF338">
            <v>0</v>
          </cell>
          <cell r="EG338">
            <v>0</v>
          </cell>
          <cell r="EH338">
            <v>0</v>
          </cell>
          <cell r="EI338">
            <v>0</v>
          </cell>
          <cell r="EJ338">
            <v>0</v>
          </cell>
          <cell r="EK338">
            <v>0</v>
          </cell>
          <cell r="EL338">
            <v>0</v>
          </cell>
          <cell r="EM338">
            <v>0</v>
          </cell>
          <cell r="EN338">
            <v>0</v>
          </cell>
          <cell r="EO338">
            <v>4000000</v>
          </cell>
          <cell r="EP338">
            <v>5009569</v>
          </cell>
          <cell r="EQ338">
            <v>9569</v>
          </cell>
          <cell r="ER338">
            <v>1000000</v>
          </cell>
        </row>
        <row r="339">
          <cell r="C339" t="str">
            <v>EC.10619</v>
          </cell>
          <cell r="E339" t="str">
            <v>Kincraig Substation Replacement</v>
          </cell>
          <cell r="L339">
            <v>39660</v>
          </cell>
          <cell r="M339" t="str">
            <v>To Be Approved Alt.</v>
          </cell>
          <cell r="N339">
            <v>20000</v>
          </cell>
          <cell r="O339">
            <v>8200000</v>
          </cell>
          <cell r="P339">
            <v>518</v>
          </cell>
          <cell r="Q339" t="str">
            <v>Next</v>
          </cell>
          <cell r="R339">
            <v>40178</v>
          </cell>
          <cell r="AB339">
            <v>0</v>
          </cell>
          <cell r="AO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3410.534286841983</v>
          </cell>
          <cell r="CQ339">
            <v>31964.409585398491</v>
          </cell>
          <cell r="CR339">
            <v>63179.891522470352</v>
          </cell>
          <cell r="CS339">
            <v>57901.835553653684</v>
          </cell>
          <cell r="CT339">
            <v>15071.334772179009</v>
          </cell>
          <cell r="CU339">
            <v>87242.66332863456</v>
          </cell>
          <cell r="CV339">
            <v>258471.01754681853</v>
          </cell>
          <cell r="CW339">
            <v>867419.90430514584</v>
          </cell>
          <cell r="CX339">
            <v>1192601.9299812531</v>
          </cell>
          <cell r="CY339">
            <v>1673113.2724100056</v>
          </cell>
          <cell r="CZ339">
            <v>1680668.4796023576</v>
          </cell>
          <cell r="DA339">
            <v>515725.17627133982</v>
          </cell>
          <cell r="DB339">
            <v>0</v>
          </cell>
          <cell r="DC339">
            <v>487061.87055414781</v>
          </cell>
          <cell r="DD339">
            <v>512397.37927802629</v>
          </cell>
          <cell r="DE339">
            <v>277366.05959307263</v>
          </cell>
          <cell r="DF339">
            <v>239409.48809380078</v>
          </cell>
          <cell r="DG339">
            <v>180414.75331485481</v>
          </cell>
          <cell r="DH339">
            <v>56580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1000000</v>
          </cell>
          <cell r="EC339">
            <v>0</v>
          </cell>
          <cell r="ED339">
            <v>0</v>
          </cell>
          <cell r="EE339">
            <v>0</v>
          </cell>
          <cell r="EF339">
            <v>0</v>
          </cell>
          <cell r="EG339">
            <v>0</v>
          </cell>
          <cell r="EH339">
            <v>0</v>
          </cell>
          <cell r="EI339">
            <v>0</v>
          </cell>
          <cell r="EJ339">
            <v>0</v>
          </cell>
          <cell r="EK339">
            <v>0</v>
          </cell>
          <cell r="EL339">
            <v>0</v>
          </cell>
          <cell r="EM339">
            <v>0</v>
          </cell>
          <cell r="EN339">
            <v>0</v>
          </cell>
          <cell r="EO339">
            <v>2000000</v>
          </cell>
          <cell r="EP339">
            <v>3000000</v>
          </cell>
          <cell r="EQ339">
            <v>-5200000</v>
          </cell>
          <cell r="ER339">
            <v>1000000</v>
          </cell>
        </row>
        <row r="340">
          <cell r="C340" t="str">
            <v>EC.10620</v>
          </cell>
          <cell r="D340" t="str">
            <v>Unreg</v>
          </cell>
          <cell r="E340" t="str">
            <v>Rendelsham Wind Farm</v>
          </cell>
          <cell r="F340">
            <v>38898</v>
          </cell>
          <cell r="G340" t="str">
            <v>To be Approved</v>
          </cell>
          <cell r="H340">
            <v>0</v>
          </cell>
          <cell r="I340">
            <v>10000000</v>
          </cell>
          <cell r="J340">
            <v>365</v>
          </cell>
          <cell r="K340">
            <v>39263</v>
          </cell>
          <cell r="AB340">
            <v>0</v>
          </cell>
          <cell r="AO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833333.33333333326</v>
          </cell>
          <cell r="BQ340">
            <v>833333.33333333326</v>
          </cell>
          <cell r="BR340">
            <v>833333.33333333326</v>
          </cell>
          <cell r="BS340">
            <v>833333.33333333326</v>
          </cell>
          <cell r="BT340">
            <v>833333.33333333326</v>
          </cell>
          <cell r="BU340">
            <v>833333.33333333326</v>
          </cell>
          <cell r="BV340">
            <v>833333.33333333326</v>
          </cell>
          <cell r="BW340">
            <v>833333.33333333326</v>
          </cell>
          <cell r="BX340">
            <v>833333.33333333326</v>
          </cell>
          <cell r="BY340">
            <v>833333.33333333326</v>
          </cell>
          <cell r="BZ340">
            <v>833333.33333333326</v>
          </cell>
          <cell r="CA340">
            <v>833333.33333333326</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-10000000</v>
          </cell>
          <cell r="ER340">
            <v>0</v>
          </cell>
        </row>
        <row r="341">
          <cell r="C341" t="str">
            <v>EC.10621</v>
          </cell>
          <cell r="E341" t="str">
            <v>OPSWAN Acceleration</v>
          </cell>
          <cell r="L341">
            <v>38748</v>
          </cell>
          <cell r="M341" t="str">
            <v>Approved</v>
          </cell>
          <cell r="N341">
            <v>300000</v>
          </cell>
          <cell r="O341">
            <v>300000</v>
          </cell>
          <cell r="P341">
            <v>150</v>
          </cell>
          <cell r="Q341" t="str">
            <v>This</v>
          </cell>
          <cell r="R341">
            <v>38898</v>
          </cell>
          <cell r="AB341">
            <v>0</v>
          </cell>
          <cell r="AO341">
            <v>0</v>
          </cell>
          <cell r="AX341">
            <v>0</v>
          </cell>
          <cell r="AY341">
            <v>0</v>
          </cell>
          <cell r="AZ341">
            <v>0</v>
          </cell>
          <cell r="BA341">
            <v>0</v>
          </cell>
          <cell r="BB341">
            <v>0</v>
          </cell>
          <cell r="BC341">
            <v>0</v>
          </cell>
          <cell r="BD341">
            <v>0</v>
          </cell>
          <cell r="BE341">
            <v>52.5</v>
          </cell>
          <cell r="BF341">
            <v>165</v>
          </cell>
          <cell r="BG341">
            <v>722.75</v>
          </cell>
          <cell r="BH341">
            <v>4420.6499999999996</v>
          </cell>
          <cell r="BI341">
            <v>34517.56</v>
          </cell>
          <cell r="BJ341">
            <v>14166.379999999997</v>
          </cell>
          <cell r="BK341">
            <v>61489</v>
          </cell>
          <cell r="BL341">
            <v>61489</v>
          </cell>
          <cell r="BM341">
            <v>61489</v>
          </cell>
          <cell r="BN341">
            <v>61489</v>
          </cell>
          <cell r="BO341">
            <v>300000.83999999997</v>
          </cell>
          <cell r="BP341">
            <v>0</v>
          </cell>
          <cell r="BQ341">
            <v>0</v>
          </cell>
          <cell r="BR341">
            <v>0</v>
          </cell>
          <cell r="BS341">
            <v>0</v>
          </cell>
          <cell r="BT341">
            <v>0</v>
          </cell>
          <cell r="BU341">
            <v>0</v>
          </cell>
          <cell r="BV341">
            <v>0</v>
          </cell>
          <cell r="BW341">
            <v>0</v>
          </cell>
          <cell r="BX341">
            <v>0</v>
          </cell>
          <cell r="BY341">
            <v>0</v>
          </cell>
          <cell r="BZ341">
            <v>0</v>
          </cell>
          <cell r="CA341">
            <v>0</v>
          </cell>
          <cell r="CB341">
            <v>360000</v>
          </cell>
          <cell r="CC341">
            <v>0</v>
          </cell>
          <cell r="CD341">
            <v>0</v>
          </cell>
          <cell r="CE341">
            <v>0</v>
          </cell>
          <cell r="CF341">
            <v>0</v>
          </cell>
          <cell r="CG341">
            <v>0</v>
          </cell>
          <cell r="CH341">
            <v>0</v>
          </cell>
          <cell r="CI341">
            <v>0</v>
          </cell>
          <cell r="CJ341">
            <v>0</v>
          </cell>
          <cell r="CK341">
            <v>0</v>
          </cell>
          <cell r="CL341">
            <v>0</v>
          </cell>
          <cell r="CM341">
            <v>0</v>
          </cell>
          <cell r="CN341">
            <v>0</v>
          </cell>
          <cell r="CO341">
            <v>360000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1020000.84</v>
          </cell>
          <cell r="EQ341">
            <v>720000.84</v>
          </cell>
          <cell r="ER341">
            <v>720000</v>
          </cell>
        </row>
        <row r="342">
          <cell r="C342" t="str">
            <v>EC.10622</v>
          </cell>
          <cell r="E342" t="str">
            <v>Office Systems 05/06</v>
          </cell>
          <cell r="L342">
            <v>38748</v>
          </cell>
          <cell r="M342" t="str">
            <v>Approved</v>
          </cell>
          <cell r="N342">
            <v>254500</v>
          </cell>
          <cell r="O342">
            <v>253991.48</v>
          </cell>
          <cell r="P342">
            <v>150</v>
          </cell>
          <cell r="Q342" t="str">
            <v>This</v>
          </cell>
          <cell r="R342">
            <v>38898</v>
          </cell>
          <cell r="AB342">
            <v>0</v>
          </cell>
          <cell r="AO342">
            <v>0</v>
          </cell>
          <cell r="AX342">
            <v>0</v>
          </cell>
          <cell r="AY342">
            <v>0</v>
          </cell>
          <cell r="AZ342">
            <v>0</v>
          </cell>
          <cell r="BA342">
            <v>0</v>
          </cell>
          <cell r="BB342">
            <v>0</v>
          </cell>
          <cell r="BC342">
            <v>0</v>
          </cell>
          <cell r="BD342">
            <v>0</v>
          </cell>
          <cell r="BE342">
            <v>149</v>
          </cell>
          <cell r="BF342">
            <v>12998.5</v>
          </cell>
          <cell r="BG342">
            <v>26494.25</v>
          </cell>
          <cell r="BH342">
            <v>27139</v>
          </cell>
          <cell r="BI342">
            <v>10917.5</v>
          </cell>
          <cell r="BJ342">
            <v>880</v>
          </cell>
          <cell r="BK342">
            <v>43853</v>
          </cell>
          <cell r="BL342">
            <v>43853</v>
          </cell>
          <cell r="BM342">
            <v>43853</v>
          </cell>
          <cell r="BN342">
            <v>43853</v>
          </cell>
          <cell r="BO342">
            <v>253990.25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253990.25</v>
          </cell>
          <cell r="EQ342">
            <v>-1.2300000000104774</v>
          </cell>
          <cell r="ER342">
            <v>0</v>
          </cell>
        </row>
        <row r="343">
          <cell r="C343" t="str">
            <v>EC.10623</v>
          </cell>
          <cell r="E343" t="str">
            <v>Project Management Support System</v>
          </cell>
          <cell r="L343">
            <v>38686</v>
          </cell>
          <cell r="M343" t="str">
            <v>To be Approved</v>
          </cell>
          <cell r="N343">
            <v>109560</v>
          </cell>
          <cell r="O343">
            <v>260000</v>
          </cell>
          <cell r="P343" t="e">
            <v>#NAME?</v>
          </cell>
          <cell r="Q343" t="str">
            <v>This</v>
          </cell>
          <cell r="R343" t="e">
            <v>#NAME?</v>
          </cell>
          <cell r="AB343">
            <v>0</v>
          </cell>
          <cell r="AO343">
            <v>0</v>
          </cell>
          <cell r="AX343">
            <v>0</v>
          </cell>
          <cell r="AY343">
            <v>0</v>
          </cell>
          <cell r="AZ343">
            <v>0</v>
          </cell>
          <cell r="BA343">
            <v>0</v>
          </cell>
          <cell r="BB343">
            <v>0</v>
          </cell>
          <cell r="BC343">
            <v>0</v>
          </cell>
          <cell r="BD343">
            <v>21690.19</v>
          </cell>
          <cell r="BE343">
            <v>7592.85</v>
          </cell>
          <cell r="BF343">
            <v>11162.66</v>
          </cell>
          <cell r="BG343">
            <v>15786.18</v>
          </cell>
          <cell r="BH343">
            <v>41079.82</v>
          </cell>
          <cell r="BI343">
            <v>3623.2900000000081</v>
          </cell>
          <cell r="BJ343">
            <v>4420.25</v>
          </cell>
          <cell r="BK343">
            <v>38555</v>
          </cell>
          <cell r="BL343">
            <v>38555</v>
          </cell>
          <cell r="BM343">
            <v>38555</v>
          </cell>
          <cell r="BN343">
            <v>38555</v>
          </cell>
          <cell r="BO343">
            <v>259575.24</v>
          </cell>
          <cell r="BP343">
            <v>0</v>
          </cell>
          <cell r="BQ343">
            <v>0</v>
          </cell>
          <cell r="BR343">
            <v>0</v>
          </cell>
          <cell r="BS343">
            <v>0</v>
          </cell>
          <cell r="BT343">
            <v>0</v>
          </cell>
          <cell r="BU343">
            <v>0</v>
          </cell>
          <cell r="BV343">
            <v>0</v>
          </cell>
          <cell r="BW343">
            <v>0</v>
          </cell>
          <cell r="BX343">
            <v>0</v>
          </cell>
          <cell r="BY343">
            <v>0</v>
          </cell>
          <cell r="BZ343">
            <v>0</v>
          </cell>
          <cell r="CA343">
            <v>0</v>
          </cell>
          <cell r="CB343">
            <v>300000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559575.24</v>
          </cell>
          <cell r="EQ343">
            <v>299575.24</v>
          </cell>
          <cell r="ER343">
            <v>300000</v>
          </cell>
        </row>
        <row r="344">
          <cell r="C344" t="str">
            <v>EC.10624</v>
          </cell>
          <cell r="E344" t="str">
            <v>Computer Room and BUCC Aircon Upgrade</v>
          </cell>
          <cell r="L344">
            <v>38656</v>
          </cell>
          <cell r="M344" t="str">
            <v>Approved</v>
          </cell>
          <cell r="N344">
            <v>70000</v>
          </cell>
          <cell r="O344">
            <v>120124</v>
          </cell>
          <cell r="P344" t="e">
            <v>#NAME?</v>
          </cell>
          <cell r="Q344" t="str">
            <v>This</v>
          </cell>
          <cell r="R344" t="e">
            <v>#NAME?</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1248.25</v>
          </cell>
          <cell r="BF344">
            <v>632.5</v>
          </cell>
          <cell r="BG344">
            <v>1805</v>
          </cell>
          <cell r="BH344">
            <v>51872.5</v>
          </cell>
          <cell r="BI344">
            <v>384.25</v>
          </cell>
          <cell r="BJ344">
            <v>249.75</v>
          </cell>
          <cell r="BK344">
            <v>15983</v>
          </cell>
          <cell r="BL344">
            <v>15983</v>
          </cell>
          <cell r="BM344">
            <v>15983</v>
          </cell>
          <cell r="BN344">
            <v>15983</v>
          </cell>
          <cell r="BO344">
            <v>120124.25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120124.25</v>
          </cell>
          <cell r="EQ344">
            <v>0.25</v>
          </cell>
          <cell r="ER344">
            <v>0</v>
          </cell>
        </row>
        <row r="345">
          <cell r="C345" t="str">
            <v>EC.10625</v>
          </cell>
          <cell r="E345" t="str">
            <v>CLSD 300 Pirie Street Fitout (all floors</v>
          </cell>
          <cell r="L345">
            <v>38686</v>
          </cell>
          <cell r="M345" t="str">
            <v>To be Approved</v>
          </cell>
          <cell r="N345">
            <v>0</v>
          </cell>
          <cell r="O345">
            <v>0</v>
          </cell>
          <cell r="P345">
            <v>212</v>
          </cell>
          <cell r="Q345" t="str">
            <v>This</v>
          </cell>
          <cell r="R345">
            <v>38898</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row>
        <row r="346">
          <cell r="C346" t="str">
            <v>EC.10626</v>
          </cell>
          <cell r="E346" t="str">
            <v>TIPS 66kV Cable Replacement</v>
          </cell>
          <cell r="L346">
            <v>38656</v>
          </cell>
          <cell r="M346" t="str">
            <v>Approved</v>
          </cell>
          <cell r="N346">
            <v>1000000</v>
          </cell>
          <cell r="O346">
            <v>2850000</v>
          </cell>
          <cell r="P346" t="e">
            <v>#NAME?</v>
          </cell>
          <cell r="Q346" t="str">
            <v>This</v>
          </cell>
          <cell r="R346" t="e">
            <v>#NAME?</v>
          </cell>
          <cell r="AB346">
            <v>0</v>
          </cell>
          <cell r="AO346">
            <v>0</v>
          </cell>
          <cell r="BB346">
            <v>0</v>
          </cell>
          <cell r="BC346">
            <v>0</v>
          </cell>
          <cell r="BD346">
            <v>0</v>
          </cell>
          <cell r="BE346">
            <v>0</v>
          </cell>
          <cell r="BF346">
            <v>0</v>
          </cell>
          <cell r="BG346">
            <v>1073</v>
          </cell>
          <cell r="BH346">
            <v>18563.77</v>
          </cell>
          <cell r="BI346">
            <v>31601.75</v>
          </cell>
          <cell r="BJ346">
            <v>11274.400000000001</v>
          </cell>
          <cell r="BK346">
            <v>301426</v>
          </cell>
          <cell r="BL346">
            <v>301426</v>
          </cell>
          <cell r="BM346">
            <v>301426</v>
          </cell>
          <cell r="BN346">
            <v>301426</v>
          </cell>
          <cell r="BO346">
            <v>1268216.92</v>
          </cell>
          <cell r="BP346">
            <v>431786</v>
          </cell>
          <cell r="BQ346">
            <v>431786</v>
          </cell>
          <cell r="BR346">
            <v>111429</v>
          </cell>
          <cell r="CB346">
            <v>1850000</v>
          </cell>
          <cell r="CO346">
            <v>0</v>
          </cell>
          <cell r="DB346">
            <v>0</v>
          </cell>
          <cell r="DO346">
            <v>0</v>
          </cell>
          <cell r="EB346">
            <v>0</v>
          </cell>
          <cell r="EO346">
            <v>0</v>
          </cell>
          <cell r="EP346">
            <v>3118216.92</v>
          </cell>
          <cell r="EQ346">
            <v>268216.91999999993</v>
          </cell>
          <cell r="ER346">
            <v>1850000</v>
          </cell>
        </row>
        <row r="347">
          <cell r="C347" t="str">
            <v>EC.10627</v>
          </cell>
          <cell r="D347" t="str">
            <v>Unreg</v>
          </cell>
          <cell r="E347" t="str">
            <v>Unregulated Inventory Purchases</v>
          </cell>
          <cell r="F347">
            <v>38533</v>
          </cell>
          <cell r="G347" t="str">
            <v>To be Approved</v>
          </cell>
          <cell r="H347">
            <v>0</v>
          </cell>
          <cell r="I347">
            <v>0</v>
          </cell>
          <cell r="J347">
            <v>365</v>
          </cell>
          <cell r="K347">
            <v>38898</v>
          </cell>
          <cell r="AB347">
            <v>0</v>
          </cell>
          <cell r="AO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row>
        <row r="348">
          <cell r="C348" t="str">
            <v>EC.10628</v>
          </cell>
          <cell r="E348" t="str">
            <v>Increase Regualtory Inventory stock Hold</v>
          </cell>
          <cell r="L348">
            <v>38776</v>
          </cell>
          <cell r="M348" t="str">
            <v>To be Approved</v>
          </cell>
          <cell r="N348">
            <v>0</v>
          </cell>
          <cell r="O348">
            <v>421843.45</v>
          </cell>
          <cell r="P348">
            <v>122</v>
          </cell>
          <cell r="Q348" t="str">
            <v>This</v>
          </cell>
          <cell r="R348">
            <v>38898</v>
          </cell>
          <cell r="AB348">
            <v>0</v>
          </cell>
          <cell r="AO348">
            <v>0</v>
          </cell>
          <cell r="AX348">
            <v>0</v>
          </cell>
          <cell r="AY348">
            <v>0</v>
          </cell>
          <cell r="AZ348">
            <v>0</v>
          </cell>
          <cell r="BA348">
            <v>0</v>
          </cell>
          <cell r="BB348">
            <v>0</v>
          </cell>
          <cell r="BC348">
            <v>0</v>
          </cell>
          <cell r="BD348">
            <v>0</v>
          </cell>
          <cell r="BE348">
            <v>0</v>
          </cell>
          <cell r="BF348">
            <v>0</v>
          </cell>
          <cell r="BG348">
            <v>0</v>
          </cell>
          <cell r="BH348">
            <v>1276</v>
          </cell>
          <cell r="BI348">
            <v>3344</v>
          </cell>
          <cell r="BJ348">
            <v>1452</v>
          </cell>
          <cell r="BK348">
            <v>103943</v>
          </cell>
          <cell r="BL348">
            <v>103943</v>
          </cell>
          <cell r="BM348">
            <v>103943</v>
          </cell>
          <cell r="BN348">
            <v>103943</v>
          </cell>
          <cell r="BO348">
            <v>421844</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421844</v>
          </cell>
          <cell r="EQ348">
            <v>0.54999999998835847</v>
          </cell>
          <cell r="ER348">
            <v>0</v>
          </cell>
        </row>
        <row r="349">
          <cell r="C349" t="str">
            <v>EC.10629</v>
          </cell>
          <cell r="D349" t="str">
            <v>Unreg</v>
          </cell>
          <cell r="E349" t="str">
            <v>Leigh Ck Coalfield Connection Point Upgrade</v>
          </cell>
          <cell r="O349">
            <v>4300000</v>
          </cell>
          <cell r="AB349">
            <v>0</v>
          </cell>
          <cell r="AO349">
            <v>0</v>
          </cell>
          <cell r="BB349">
            <v>0</v>
          </cell>
          <cell r="BO349">
            <v>0</v>
          </cell>
          <cell r="CB349">
            <v>0</v>
          </cell>
          <cell r="CO349">
            <v>0</v>
          </cell>
          <cell r="DB349">
            <v>0</v>
          </cell>
          <cell r="DO349">
            <v>0</v>
          </cell>
          <cell r="EB349">
            <v>0</v>
          </cell>
          <cell r="EO349">
            <v>0</v>
          </cell>
          <cell r="EP349">
            <v>0</v>
          </cell>
          <cell r="EQ349">
            <v>-4300000</v>
          </cell>
          <cell r="ER349">
            <v>0</v>
          </cell>
        </row>
        <row r="350">
          <cell r="C350" t="str">
            <v>EC.10630</v>
          </cell>
          <cell r="E350" t="str">
            <v>CLSD Cherry Gardens Substation Replacem</v>
          </cell>
          <cell r="L350">
            <v>38717</v>
          </cell>
          <cell r="M350" t="str">
            <v>To be Approved</v>
          </cell>
          <cell r="N350">
            <v>50000</v>
          </cell>
          <cell r="O350">
            <v>2796</v>
          </cell>
          <cell r="P350">
            <v>730</v>
          </cell>
          <cell r="Q350" t="str">
            <v>This</v>
          </cell>
          <cell r="R350">
            <v>39447</v>
          </cell>
          <cell r="AB350">
            <v>0</v>
          </cell>
          <cell r="AO350">
            <v>0</v>
          </cell>
          <cell r="BB350">
            <v>0</v>
          </cell>
          <cell r="BC350">
            <v>0</v>
          </cell>
          <cell r="BD350">
            <v>0</v>
          </cell>
          <cell r="BE350">
            <v>0</v>
          </cell>
          <cell r="BF350">
            <v>645</v>
          </cell>
          <cell r="BG350">
            <v>1859.13</v>
          </cell>
          <cell r="BH350">
            <v>292</v>
          </cell>
          <cell r="BI350">
            <v>0</v>
          </cell>
          <cell r="BJ350">
            <v>0</v>
          </cell>
          <cell r="BK350">
            <v>0</v>
          </cell>
          <cell r="BL350">
            <v>0</v>
          </cell>
          <cell r="BM350">
            <v>0</v>
          </cell>
          <cell r="BN350">
            <v>0</v>
          </cell>
          <cell r="BO350">
            <v>2796.13</v>
          </cell>
          <cell r="CB350">
            <v>0</v>
          </cell>
          <cell r="CO350">
            <v>0</v>
          </cell>
          <cell r="DB350">
            <v>0</v>
          </cell>
          <cell r="DO350">
            <v>0</v>
          </cell>
          <cell r="EB350">
            <v>0</v>
          </cell>
          <cell r="EO350">
            <v>0</v>
          </cell>
          <cell r="EP350">
            <v>2796.13</v>
          </cell>
          <cell r="EQ350">
            <v>0.13000000000010914</v>
          </cell>
          <cell r="ER350">
            <v>0</v>
          </cell>
        </row>
        <row r="351">
          <cell r="C351" t="str">
            <v>EC.10631</v>
          </cell>
          <cell r="E351" t="str">
            <v>Dorrien-Templers Line Easement</v>
          </cell>
          <cell r="L351">
            <v>38748</v>
          </cell>
          <cell r="M351" t="str">
            <v>To be Approved</v>
          </cell>
          <cell r="N351">
            <v>0</v>
          </cell>
          <cell r="O351">
            <v>2600000</v>
          </cell>
          <cell r="P351" t="e">
            <v>#NAME?</v>
          </cell>
          <cell r="Q351" t="str">
            <v>This</v>
          </cell>
          <cell r="R351" t="e">
            <v>#NAME?</v>
          </cell>
          <cell r="AB351">
            <v>0</v>
          </cell>
          <cell r="AO351">
            <v>0</v>
          </cell>
          <cell r="BB351">
            <v>0</v>
          </cell>
          <cell r="BC351">
            <v>0</v>
          </cell>
          <cell r="BD351">
            <v>0</v>
          </cell>
          <cell r="BE351">
            <v>0</v>
          </cell>
          <cell r="BF351">
            <v>0</v>
          </cell>
          <cell r="BG351">
            <v>0</v>
          </cell>
          <cell r="BH351">
            <v>0</v>
          </cell>
          <cell r="BI351">
            <v>0</v>
          </cell>
          <cell r="BJ351">
            <v>27950</v>
          </cell>
          <cell r="BK351">
            <v>0</v>
          </cell>
          <cell r="BL351">
            <v>0</v>
          </cell>
          <cell r="BM351">
            <v>0</v>
          </cell>
          <cell r="BN351">
            <v>0</v>
          </cell>
          <cell r="BO351">
            <v>758357</v>
          </cell>
          <cell r="BP351">
            <v>0</v>
          </cell>
          <cell r="BQ351">
            <v>0</v>
          </cell>
          <cell r="BR351">
            <v>0</v>
          </cell>
          <cell r="BS351">
            <v>0</v>
          </cell>
          <cell r="BT351">
            <v>0</v>
          </cell>
          <cell r="BU351">
            <v>0</v>
          </cell>
          <cell r="BV351">
            <v>0</v>
          </cell>
          <cell r="BW351">
            <v>0</v>
          </cell>
          <cell r="CB351">
            <v>2240969</v>
          </cell>
          <cell r="CO351">
            <v>0</v>
          </cell>
          <cell r="DB351">
            <v>0</v>
          </cell>
          <cell r="DO351">
            <v>0</v>
          </cell>
          <cell r="EB351">
            <v>0</v>
          </cell>
          <cell r="EO351">
            <v>0</v>
          </cell>
          <cell r="EP351">
            <v>2999326</v>
          </cell>
          <cell r="EQ351">
            <v>399326</v>
          </cell>
          <cell r="ER351">
            <v>2240969</v>
          </cell>
        </row>
        <row r="352">
          <cell r="C352" t="str">
            <v>EC.10632</v>
          </cell>
          <cell r="D352" t="str">
            <v>Capex Refurb - Line Rat</v>
          </cell>
          <cell r="E352" t="str">
            <v>Brinkworth-Para 275 kV Line Up-rating (a</v>
          </cell>
          <cell r="L352">
            <v>38807</v>
          </cell>
          <cell r="M352" t="str">
            <v>To Be Approved Alt.</v>
          </cell>
          <cell r="N352">
            <v>0</v>
          </cell>
          <cell r="O352">
            <v>0</v>
          </cell>
          <cell r="P352">
            <v>275</v>
          </cell>
          <cell r="Q352" t="str">
            <v>This</v>
          </cell>
          <cell r="R352">
            <v>39082</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row>
        <row r="353">
          <cell r="C353" t="str">
            <v>EC.10633</v>
          </cell>
          <cell r="D353" t="str">
            <v>Capex Refurb - Line Rat</v>
          </cell>
          <cell r="E353" t="str">
            <v>Yadnarie - Pt Lincoln 132 kV Line Up-rat</v>
          </cell>
          <cell r="L353">
            <v>38807</v>
          </cell>
          <cell r="M353" t="str">
            <v>To Be Approved Alt.</v>
          </cell>
          <cell r="N353">
            <v>0</v>
          </cell>
          <cell r="O353">
            <v>0</v>
          </cell>
          <cell r="P353">
            <v>426</v>
          </cell>
          <cell r="Q353" t="str">
            <v>This</v>
          </cell>
          <cell r="R353">
            <v>39233</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row>
        <row r="354">
          <cell r="C354" t="str">
            <v>EC.10634</v>
          </cell>
          <cell r="E354" t="str">
            <v>One Network</v>
          </cell>
          <cell r="L354">
            <v>38595</v>
          </cell>
          <cell r="M354" t="str">
            <v>Approved</v>
          </cell>
          <cell r="N354">
            <v>800000</v>
          </cell>
          <cell r="O354">
            <v>800000</v>
          </cell>
          <cell r="P354">
            <v>303</v>
          </cell>
          <cell r="Q354" t="str">
            <v>This</v>
          </cell>
          <cell r="R354">
            <v>38898</v>
          </cell>
          <cell r="AB354">
            <v>0</v>
          </cell>
          <cell r="AO354">
            <v>0</v>
          </cell>
          <cell r="AY354">
            <v>0</v>
          </cell>
          <cell r="AZ354">
            <v>0</v>
          </cell>
          <cell r="BA354">
            <v>0</v>
          </cell>
          <cell r="BB354">
            <v>0</v>
          </cell>
          <cell r="BC354">
            <v>0</v>
          </cell>
          <cell r="BD354">
            <v>0</v>
          </cell>
          <cell r="BE354">
            <v>8927</v>
          </cell>
          <cell r="BF354">
            <v>33235.75</v>
          </cell>
          <cell r="BG354">
            <v>733.25</v>
          </cell>
          <cell r="BH354">
            <v>428921.53</v>
          </cell>
          <cell r="BI354">
            <v>19626.36</v>
          </cell>
          <cell r="BJ354">
            <v>46811.449999999953</v>
          </cell>
          <cell r="BK354">
            <v>65414</v>
          </cell>
          <cell r="BL354">
            <v>65414</v>
          </cell>
          <cell r="BM354">
            <v>65414</v>
          </cell>
          <cell r="BN354">
            <v>65414</v>
          </cell>
          <cell r="BO354">
            <v>799911.34</v>
          </cell>
          <cell r="BP354">
            <v>0</v>
          </cell>
          <cell r="BQ354">
            <v>0</v>
          </cell>
          <cell r="BR354">
            <v>0</v>
          </cell>
          <cell r="BS354">
            <v>0</v>
          </cell>
          <cell r="BT354">
            <v>0</v>
          </cell>
          <cell r="BU354">
            <v>0</v>
          </cell>
          <cell r="BV354">
            <v>0</v>
          </cell>
          <cell r="BW354">
            <v>0</v>
          </cell>
          <cell r="BX354">
            <v>0</v>
          </cell>
          <cell r="BY354">
            <v>0</v>
          </cell>
          <cell r="BZ354">
            <v>0</v>
          </cell>
          <cell r="CA354">
            <v>0</v>
          </cell>
          <cell r="CB354">
            <v>20000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819911.34</v>
          </cell>
          <cell r="EQ354">
            <v>19911.339999999967</v>
          </cell>
          <cell r="ER354">
            <v>20000</v>
          </cell>
        </row>
        <row r="355">
          <cell r="C355" t="str">
            <v>EC.10635</v>
          </cell>
          <cell r="D355" t="str">
            <v>Capex Refurb - Line Rat</v>
          </cell>
          <cell r="E355" t="str">
            <v>49 degree Line Uprating Projects (Lines</v>
          </cell>
          <cell r="L355">
            <v>38717</v>
          </cell>
          <cell r="M355" t="str">
            <v>To be Approved</v>
          </cell>
          <cell r="N355">
            <v>0</v>
          </cell>
          <cell r="O355">
            <v>0</v>
          </cell>
          <cell r="P355">
            <v>365</v>
          </cell>
          <cell r="Q355" t="str">
            <v>This</v>
          </cell>
          <cell r="R355">
            <v>39082</v>
          </cell>
          <cell r="AB355">
            <v>0</v>
          </cell>
          <cell r="AO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row>
        <row r="356">
          <cell r="C356" t="str">
            <v>EC.10636</v>
          </cell>
          <cell r="E356" t="str">
            <v>Performance Management Software</v>
          </cell>
          <cell r="L356">
            <v>38564</v>
          </cell>
          <cell r="M356" t="str">
            <v>Approved</v>
          </cell>
          <cell r="N356">
            <v>64000</v>
          </cell>
          <cell r="O356">
            <v>84882.55</v>
          </cell>
          <cell r="P356">
            <v>365</v>
          </cell>
          <cell r="Q356" t="str">
            <v>This</v>
          </cell>
          <cell r="R356">
            <v>38929</v>
          </cell>
          <cell r="AB356">
            <v>0</v>
          </cell>
          <cell r="AO356">
            <v>0</v>
          </cell>
          <cell r="AY356">
            <v>0</v>
          </cell>
          <cell r="AZ356">
            <v>9465</v>
          </cell>
          <cell r="BA356">
            <v>57709.17</v>
          </cell>
          <cell r="BB356">
            <v>67174.17</v>
          </cell>
          <cell r="BC356">
            <v>2870</v>
          </cell>
          <cell r="BD356">
            <v>6796.53</v>
          </cell>
          <cell r="BE356">
            <v>5524.35</v>
          </cell>
          <cell r="BF356">
            <v>2435</v>
          </cell>
          <cell r="BG356">
            <v>55</v>
          </cell>
          <cell r="BH356">
            <v>27.5</v>
          </cell>
          <cell r="BI356">
            <v>0</v>
          </cell>
          <cell r="BJ356">
            <v>0</v>
          </cell>
          <cell r="BK356">
            <v>0</v>
          </cell>
          <cell r="BL356">
            <v>0</v>
          </cell>
          <cell r="BM356">
            <v>0</v>
          </cell>
          <cell r="BN356">
            <v>0</v>
          </cell>
          <cell r="BO356">
            <v>17708.379999999997</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84882.549999999988</v>
          </cell>
          <cell r="EQ356">
            <v>-1.4551915228366852E-11</v>
          </cell>
          <cell r="ER356">
            <v>0</v>
          </cell>
        </row>
        <row r="357">
          <cell r="C357" t="str">
            <v>EC.10637</v>
          </cell>
          <cell r="D357" t="str">
            <v>Unreg</v>
          </cell>
          <cell r="E357" t="str">
            <v>Prominent Hill Mine Connection</v>
          </cell>
          <cell r="O357">
            <v>83000000</v>
          </cell>
          <cell r="AB357">
            <v>0</v>
          </cell>
          <cell r="AO357">
            <v>0</v>
          </cell>
          <cell r="BB357">
            <v>0</v>
          </cell>
          <cell r="BO357">
            <v>0</v>
          </cell>
          <cell r="CB357">
            <v>207500</v>
          </cell>
          <cell r="CO357">
            <v>311250</v>
          </cell>
          <cell r="DB357">
            <v>2075000</v>
          </cell>
          <cell r="DO357">
            <v>7781250</v>
          </cell>
          <cell r="EB357">
            <v>0</v>
          </cell>
          <cell r="EO357">
            <v>0</v>
          </cell>
          <cell r="EP357">
            <v>10375000</v>
          </cell>
          <cell r="EQ357">
            <v>-72625000</v>
          </cell>
          <cell r="ER357">
            <v>10375000</v>
          </cell>
        </row>
        <row r="358">
          <cell r="C358" t="str">
            <v>EC.10638</v>
          </cell>
          <cell r="E358" t="str">
            <v>Cherry Gdns MVE Happy Valley Line Uprate</v>
          </cell>
          <cell r="L358">
            <v>38748</v>
          </cell>
          <cell r="M358" t="str">
            <v>Approved</v>
          </cell>
          <cell r="N358">
            <v>3800000</v>
          </cell>
          <cell r="O358">
            <v>3425836.53</v>
          </cell>
          <cell r="P358" t="e">
            <v>#NAME?</v>
          </cell>
          <cell r="Q358" t="str">
            <v>This</v>
          </cell>
          <cell r="R358" t="e">
            <v>#NAME?</v>
          </cell>
          <cell r="AB358">
            <v>0</v>
          </cell>
          <cell r="AO358">
            <v>0</v>
          </cell>
          <cell r="BB358">
            <v>0</v>
          </cell>
          <cell r="BC358">
            <v>2339.09</v>
          </cell>
          <cell r="BD358">
            <v>27581.01</v>
          </cell>
          <cell r="BE358">
            <v>9742.17</v>
          </cell>
          <cell r="BF358">
            <v>8150.17</v>
          </cell>
          <cell r="BG358">
            <v>9282.85</v>
          </cell>
          <cell r="BH358">
            <v>6707.4000000000015</v>
          </cell>
          <cell r="BI358">
            <v>5894.8499999999913</v>
          </cell>
          <cell r="BJ358">
            <v>8984.9900000000052</v>
          </cell>
          <cell r="BK358">
            <v>9830</v>
          </cell>
          <cell r="BL358">
            <v>9830</v>
          </cell>
          <cell r="BM358">
            <v>9830</v>
          </cell>
          <cell r="BN358">
            <v>9830</v>
          </cell>
          <cell r="BO358">
            <v>210053</v>
          </cell>
          <cell r="BP358">
            <v>0</v>
          </cell>
          <cell r="BQ358">
            <v>0</v>
          </cell>
          <cell r="BR358">
            <v>0</v>
          </cell>
          <cell r="BS358">
            <v>0</v>
          </cell>
          <cell r="BT358">
            <v>0</v>
          </cell>
          <cell r="BU358">
            <v>0</v>
          </cell>
          <cell r="BV358">
            <v>0</v>
          </cell>
          <cell r="BW358">
            <v>0</v>
          </cell>
          <cell r="CB358">
            <v>3257139</v>
          </cell>
          <cell r="CO358">
            <v>1930</v>
          </cell>
          <cell r="CP358">
            <v>1601</v>
          </cell>
          <cell r="CQ358">
            <v>1601</v>
          </cell>
          <cell r="CR358">
            <v>1549</v>
          </cell>
          <cell r="CS358">
            <v>1085</v>
          </cell>
          <cell r="CT358">
            <v>0</v>
          </cell>
          <cell r="CU358">
            <v>0</v>
          </cell>
          <cell r="CV358">
            <v>0</v>
          </cell>
          <cell r="CW358">
            <v>0</v>
          </cell>
          <cell r="CX358">
            <v>0</v>
          </cell>
          <cell r="CY358">
            <v>0</v>
          </cell>
          <cell r="CZ358">
            <v>0</v>
          </cell>
          <cell r="DA358">
            <v>0</v>
          </cell>
          <cell r="DB358">
            <v>0</v>
          </cell>
          <cell r="DO358">
            <v>0</v>
          </cell>
          <cell r="EB358">
            <v>0</v>
          </cell>
          <cell r="EO358">
            <v>0</v>
          </cell>
          <cell r="EP358">
            <v>3469122</v>
          </cell>
          <cell r="EQ358">
            <v>43285.470000000205</v>
          </cell>
          <cell r="ER358">
            <v>3259069</v>
          </cell>
        </row>
        <row r="359">
          <cell r="C359" t="str">
            <v>EC.10639</v>
          </cell>
          <cell r="D359" t="str">
            <v>Unreg</v>
          </cell>
          <cell r="E359" t="str">
            <v>Mannum Power Station Connection</v>
          </cell>
          <cell r="F359">
            <v>39872</v>
          </cell>
          <cell r="H359">
            <v>0</v>
          </cell>
          <cell r="I359">
            <v>3500000</v>
          </cell>
          <cell r="J359">
            <v>306</v>
          </cell>
          <cell r="K359">
            <v>40178</v>
          </cell>
          <cell r="O359">
            <v>3500000</v>
          </cell>
          <cell r="AB359">
            <v>0</v>
          </cell>
          <cell r="AO359">
            <v>0</v>
          </cell>
          <cell r="BB359">
            <v>0</v>
          </cell>
          <cell r="BC359">
            <v>2132.5</v>
          </cell>
          <cell r="BD359">
            <v>1186.9000000000001</v>
          </cell>
          <cell r="BE359">
            <v>191</v>
          </cell>
          <cell r="BG359">
            <v>0</v>
          </cell>
          <cell r="BH359">
            <v>0</v>
          </cell>
          <cell r="BI359">
            <v>0</v>
          </cell>
          <cell r="BJ359">
            <v>0</v>
          </cell>
          <cell r="BK359">
            <v>1014</v>
          </cell>
          <cell r="BL359">
            <v>1014</v>
          </cell>
          <cell r="BM359">
            <v>1014</v>
          </cell>
          <cell r="BN359">
            <v>1014</v>
          </cell>
          <cell r="BO359">
            <v>7566.4</v>
          </cell>
          <cell r="CB359">
            <v>262500</v>
          </cell>
          <cell r="CO359">
            <v>787500</v>
          </cell>
          <cell r="CW359">
            <v>317494</v>
          </cell>
          <cell r="CX359">
            <v>317494</v>
          </cell>
          <cell r="CY359">
            <v>317494</v>
          </cell>
          <cell r="CZ359">
            <v>317494</v>
          </cell>
          <cell r="DA359">
            <v>317494</v>
          </cell>
          <cell r="DB359">
            <v>0</v>
          </cell>
          <cell r="DC359">
            <v>317494</v>
          </cell>
          <cell r="DD359">
            <v>317494</v>
          </cell>
          <cell r="DE359">
            <v>317494</v>
          </cell>
          <cell r="DF359">
            <v>317494</v>
          </cell>
          <cell r="DG359">
            <v>317494</v>
          </cell>
          <cell r="DH359">
            <v>317494</v>
          </cell>
          <cell r="DO359">
            <v>0</v>
          </cell>
          <cell r="EB359">
            <v>0</v>
          </cell>
          <cell r="EO359">
            <v>0</v>
          </cell>
          <cell r="EP359">
            <v>1057566.3999999999</v>
          </cell>
          <cell r="EQ359">
            <v>-5942433.5999999996</v>
          </cell>
          <cell r="ER359">
            <v>1050000</v>
          </cell>
        </row>
        <row r="360">
          <cell r="C360" t="str">
            <v>EC.10640</v>
          </cell>
          <cell r="E360" t="str">
            <v>Tailem Bend - Snuggery Real Time Rating</v>
          </cell>
          <cell r="L360">
            <v>38748</v>
          </cell>
          <cell r="M360" t="str">
            <v>Approved</v>
          </cell>
          <cell r="N360">
            <v>2522000</v>
          </cell>
          <cell r="O360">
            <v>2522000</v>
          </cell>
          <cell r="P360" t="e">
            <v>#NAME?</v>
          </cell>
          <cell r="Q360" t="str">
            <v>This</v>
          </cell>
          <cell r="R360" t="e">
            <v>#NAME?</v>
          </cell>
          <cell r="AB360">
            <v>0</v>
          </cell>
          <cell r="AO360">
            <v>0</v>
          </cell>
          <cell r="BB360">
            <v>0</v>
          </cell>
          <cell r="BC360">
            <v>1105.5</v>
          </cell>
          <cell r="BD360">
            <v>2097.7199999999998</v>
          </cell>
          <cell r="BE360">
            <v>65882.09</v>
          </cell>
          <cell r="BF360">
            <v>27.5</v>
          </cell>
          <cell r="BG360">
            <v>12227.5</v>
          </cell>
          <cell r="BH360">
            <v>45397.75</v>
          </cell>
          <cell r="BI360">
            <v>35674.65</v>
          </cell>
          <cell r="BJ360">
            <v>139697.74000000002</v>
          </cell>
          <cell r="BK360">
            <v>415438</v>
          </cell>
          <cell r="BL360">
            <v>415438</v>
          </cell>
          <cell r="BM360">
            <v>415438</v>
          </cell>
          <cell r="BN360">
            <v>415438</v>
          </cell>
          <cell r="BO360">
            <v>1963862.45</v>
          </cell>
          <cell r="BP360">
            <v>0</v>
          </cell>
          <cell r="BQ360">
            <v>0</v>
          </cell>
          <cell r="BR360">
            <v>0</v>
          </cell>
          <cell r="BS360">
            <v>0</v>
          </cell>
          <cell r="BT360">
            <v>0</v>
          </cell>
          <cell r="BU360">
            <v>0</v>
          </cell>
          <cell r="BV360">
            <v>0</v>
          </cell>
          <cell r="BW360">
            <v>0</v>
          </cell>
          <cell r="BX360">
            <v>0</v>
          </cell>
          <cell r="BY360">
            <v>0</v>
          </cell>
          <cell r="BZ360">
            <v>0</v>
          </cell>
          <cell r="CA360">
            <v>0</v>
          </cell>
          <cell r="CB360">
            <v>500000</v>
          </cell>
          <cell r="CO360">
            <v>0</v>
          </cell>
          <cell r="DB360">
            <v>0</v>
          </cell>
          <cell r="DO360">
            <v>0</v>
          </cell>
          <cell r="EB360">
            <v>0</v>
          </cell>
          <cell r="EO360">
            <v>0</v>
          </cell>
          <cell r="EP360">
            <v>2463862.4500000002</v>
          </cell>
          <cell r="EQ360">
            <v>-58137.549999999814</v>
          </cell>
          <cell r="ER360">
            <v>500000</v>
          </cell>
        </row>
        <row r="361">
          <cell r="C361" t="str">
            <v>EC.10641</v>
          </cell>
          <cell r="E361" t="str">
            <v>Commissioning of SCADA Alarms</v>
          </cell>
          <cell r="L361">
            <v>38656</v>
          </cell>
          <cell r="M361" t="str">
            <v>Approved</v>
          </cell>
          <cell r="N361">
            <v>60000</v>
          </cell>
          <cell r="O361">
            <v>70000</v>
          </cell>
          <cell r="P361">
            <v>242</v>
          </cell>
          <cell r="Q361" t="str">
            <v>This</v>
          </cell>
          <cell r="R361">
            <v>38898</v>
          </cell>
          <cell r="AB361">
            <v>0</v>
          </cell>
          <cell r="AO361">
            <v>0</v>
          </cell>
          <cell r="BB361">
            <v>0</v>
          </cell>
          <cell r="BC361">
            <v>1781</v>
          </cell>
          <cell r="BD361">
            <v>2092.4299999999998</v>
          </cell>
          <cell r="BE361">
            <v>110</v>
          </cell>
          <cell r="BF361">
            <v>519.54</v>
          </cell>
          <cell r="BG361">
            <v>0</v>
          </cell>
          <cell r="BH361">
            <v>20027.5</v>
          </cell>
          <cell r="BI361">
            <v>0</v>
          </cell>
          <cell r="BJ361">
            <v>0</v>
          </cell>
          <cell r="BK361">
            <v>8423</v>
          </cell>
          <cell r="BL361">
            <v>8423</v>
          </cell>
          <cell r="BM361">
            <v>8423</v>
          </cell>
          <cell r="BN361">
            <v>8423</v>
          </cell>
          <cell r="BO361">
            <v>58222.47</v>
          </cell>
          <cell r="CB361">
            <v>0</v>
          </cell>
          <cell r="CO361">
            <v>0</v>
          </cell>
          <cell r="DB361">
            <v>0</v>
          </cell>
          <cell r="DO361">
            <v>0</v>
          </cell>
          <cell r="EB361">
            <v>0</v>
          </cell>
          <cell r="EO361">
            <v>0</v>
          </cell>
          <cell r="EP361">
            <v>58222.47</v>
          </cell>
          <cell r="EQ361">
            <v>-11777.529999999999</v>
          </cell>
          <cell r="ER361">
            <v>0</v>
          </cell>
        </row>
        <row r="362">
          <cell r="C362" t="str">
            <v>EC.10642</v>
          </cell>
          <cell r="E362" t="str">
            <v>Generation Dispatch Limiter System</v>
          </cell>
          <cell r="N362">
            <v>0</v>
          </cell>
          <cell r="O362">
            <v>0</v>
          </cell>
          <cell r="P362">
            <v>0</v>
          </cell>
          <cell r="Q362" t="str">
            <v>This</v>
          </cell>
          <cell r="AB362">
            <v>0</v>
          </cell>
          <cell r="AO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CB362">
            <v>0</v>
          </cell>
          <cell r="CO362">
            <v>0</v>
          </cell>
          <cell r="DB362">
            <v>0</v>
          </cell>
          <cell r="DO362">
            <v>0</v>
          </cell>
          <cell r="EB362">
            <v>0</v>
          </cell>
          <cell r="EO362">
            <v>0</v>
          </cell>
          <cell r="EP362">
            <v>0</v>
          </cell>
          <cell r="EQ362">
            <v>0</v>
          </cell>
          <cell r="ER362">
            <v>0</v>
          </cell>
        </row>
        <row r="363">
          <cell r="C363" t="str">
            <v>EC.10643</v>
          </cell>
          <cell r="E363" t="str">
            <v>Dynamic Line Ratings System</v>
          </cell>
          <cell r="L363">
            <v>38656</v>
          </cell>
          <cell r="M363" t="str">
            <v>Cancelled</v>
          </cell>
          <cell r="N363">
            <v>20000</v>
          </cell>
          <cell r="O363">
            <v>69999.199999999997</v>
          </cell>
          <cell r="P363">
            <v>242</v>
          </cell>
          <cell r="Q363" t="str">
            <v>This</v>
          </cell>
          <cell r="R363">
            <v>38898</v>
          </cell>
          <cell r="AB363">
            <v>0</v>
          </cell>
          <cell r="AO363">
            <v>0</v>
          </cell>
          <cell r="BB363">
            <v>0</v>
          </cell>
          <cell r="BC363">
            <v>0</v>
          </cell>
          <cell r="BD363">
            <v>0</v>
          </cell>
          <cell r="BE363">
            <v>0</v>
          </cell>
          <cell r="BF363">
            <v>0</v>
          </cell>
          <cell r="BG363">
            <v>2125.39</v>
          </cell>
          <cell r="BH363">
            <v>2106.2500000000005</v>
          </cell>
          <cell r="BI363">
            <v>183</v>
          </cell>
          <cell r="BJ363">
            <v>2303.6099999999997</v>
          </cell>
          <cell r="BK363">
            <v>15820</v>
          </cell>
          <cell r="BL363">
            <v>15820</v>
          </cell>
          <cell r="BM363">
            <v>15820</v>
          </cell>
          <cell r="BN363">
            <v>15820</v>
          </cell>
          <cell r="BO363">
            <v>69998.25</v>
          </cell>
          <cell r="CB363">
            <v>60000</v>
          </cell>
          <cell r="CO363">
            <v>0</v>
          </cell>
          <cell r="DB363">
            <v>0</v>
          </cell>
          <cell r="DO363">
            <v>0</v>
          </cell>
          <cell r="EB363">
            <v>0</v>
          </cell>
          <cell r="EO363">
            <v>0</v>
          </cell>
          <cell r="EP363">
            <v>129998.25</v>
          </cell>
          <cell r="EQ363">
            <v>59999.05</v>
          </cell>
          <cell r="ER363">
            <v>60000</v>
          </cell>
        </row>
        <row r="364">
          <cell r="C364" t="str">
            <v>EC.10645</v>
          </cell>
          <cell r="E364" t="str">
            <v>Project Management Systems &amp; Processes</v>
          </cell>
          <cell r="L364">
            <v>38656</v>
          </cell>
          <cell r="M364" t="str">
            <v>Approved</v>
          </cell>
          <cell r="N364">
            <v>385000</v>
          </cell>
          <cell r="O364">
            <v>295000</v>
          </cell>
          <cell r="P364" t="e">
            <v>#NAME?</v>
          </cell>
          <cell r="Q364" t="str">
            <v>This</v>
          </cell>
          <cell r="R364" t="e">
            <v>#NAME?</v>
          </cell>
          <cell r="AB364">
            <v>0</v>
          </cell>
          <cell r="AO364">
            <v>0</v>
          </cell>
          <cell r="BB364">
            <v>0</v>
          </cell>
          <cell r="BC364">
            <v>216</v>
          </cell>
          <cell r="BD364">
            <v>14069.3</v>
          </cell>
          <cell r="BE364">
            <v>18288.52</v>
          </cell>
          <cell r="BF364">
            <v>20062.64</v>
          </cell>
          <cell r="BG364">
            <v>5005.41</v>
          </cell>
          <cell r="BH364">
            <v>70971.73000000001</v>
          </cell>
          <cell r="BI364">
            <v>14440.47</v>
          </cell>
          <cell r="BJ364">
            <v>17257.75</v>
          </cell>
          <cell r="BK364">
            <v>23447</v>
          </cell>
          <cell r="BL364">
            <v>23447</v>
          </cell>
          <cell r="BM364">
            <v>23447</v>
          </cell>
          <cell r="BN364">
            <v>23447</v>
          </cell>
          <cell r="BO364">
            <v>248982</v>
          </cell>
          <cell r="BP364">
            <v>0</v>
          </cell>
          <cell r="BQ364">
            <v>0</v>
          </cell>
          <cell r="BR364">
            <v>0</v>
          </cell>
          <cell r="BS364">
            <v>0</v>
          </cell>
          <cell r="BT364">
            <v>0</v>
          </cell>
          <cell r="BU364">
            <v>0</v>
          </cell>
          <cell r="BV364">
            <v>0</v>
          </cell>
          <cell r="BW364">
            <v>0</v>
          </cell>
          <cell r="CB364">
            <v>0</v>
          </cell>
          <cell r="CO364">
            <v>0</v>
          </cell>
          <cell r="DB364">
            <v>0</v>
          </cell>
          <cell r="DO364">
            <v>0</v>
          </cell>
          <cell r="EB364">
            <v>0</v>
          </cell>
          <cell r="EO364">
            <v>0</v>
          </cell>
          <cell r="EP364">
            <v>248982</v>
          </cell>
          <cell r="EQ364">
            <v>-46018</v>
          </cell>
          <cell r="ER364">
            <v>0</v>
          </cell>
        </row>
        <row r="365">
          <cell r="C365" t="str">
            <v>EC.10647</v>
          </cell>
          <cell r="D365" t="str">
            <v>Unreg</v>
          </cell>
          <cell r="E365" t="str">
            <v>Salisbury Council Communications</v>
          </cell>
          <cell r="F365">
            <v>39141</v>
          </cell>
          <cell r="G365" t="str">
            <v>To be Approved</v>
          </cell>
          <cell r="H365">
            <v>10000</v>
          </cell>
          <cell r="I365">
            <v>10000</v>
          </cell>
          <cell r="J365" t="e">
            <v>#NAME?</v>
          </cell>
          <cell r="K365" t="e">
            <v>#NAME?</v>
          </cell>
          <cell r="AB365">
            <v>0</v>
          </cell>
          <cell r="AO365">
            <v>0</v>
          </cell>
          <cell r="BB365">
            <v>0</v>
          </cell>
          <cell r="BD365">
            <v>128.71</v>
          </cell>
          <cell r="BE365">
            <v>26.25</v>
          </cell>
          <cell r="BF365">
            <v>0</v>
          </cell>
          <cell r="BG365">
            <v>0</v>
          </cell>
          <cell r="BH365">
            <v>0</v>
          </cell>
          <cell r="BI365">
            <v>0</v>
          </cell>
          <cell r="BJ365">
            <v>0</v>
          </cell>
          <cell r="BK365">
            <v>0</v>
          </cell>
          <cell r="BL365">
            <v>0</v>
          </cell>
          <cell r="BM365">
            <v>0</v>
          </cell>
          <cell r="BN365">
            <v>0</v>
          </cell>
          <cell r="BO365">
            <v>154.96</v>
          </cell>
          <cell r="BP365">
            <v>9845.0400000000009</v>
          </cell>
          <cell r="CB365">
            <v>0</v>
          </cell>
          <cell r="CO365">
            <v>0</v>
          </cell>
          <cell r="DB365">
            <v>0</v>
          </cell>
          <cell r="DO365">
            <v>0</v>
          </cell>
          <cell r="EB365">
            <v>0</v>
          </cell>
          <cell r="EO365">
            <v>0</v>
          </cell>
          <cell r="EP365">
            <v>154.96</v>
          </cell>
          <cell r="EQ365">
            <v>-9845.0400000000009</v>
          </cell>
          <cell r="ER365">
            <v>0</v>
          </cell>
        </row>
        <row r="366">
          <cell r="C366" t="str">
            <v>EC.10648</v>
          </cell>
          <cell r="D366" t="str">
            <v>Unreg</v>
          </cell>
          <cell r="E366" t="str">
            <v>World's End Wind Farm</v>
          </cell>
          <cell r="F366">
            <v>38990</v>
          </cell>
          <cell r="G366" t="str">
            <v>To be Approved</v>
          </cell>
          <cell r="H366">
            <v>75000</v>
          </cell>
          <cell r="I366">
            <v>13200000</v>
          </cell>
          <cell r="J366" t="e">
            <v>#NAME?</v>
          </cell>
          <cell r="K366" t="e">
            <v>#NAME?</v>
          </cell>
          <cell r="AB366">
            <v>0</v>
          </cell>
          <cell r="AO366">
            <v>0</v>
          </cell>
          <cell r="BB366">
            <v>0</v>
          </cell>
          <cell r="BC366">
            <v>0</v>
          </cell>
          <cell r="BD366">
            <v>160.88999999999999</v>
          </cell>
          <cell r="BE366">
            <v>28.25</v>
          </cell>
          <cell r="BF366">
            <v>0</v>
          </cell>
          <cell r="BG366">
            <v>0</v>
          </cell>
          <cell r="BH366">
            <v>2</v>
          </cell>
          <cell r="BI366">
            <v>-2</v>
          </cell>
          <cell r="BJ366">
            <v>0</v>
          </cell>
          <cell r="BK366">
            <v>-1</v>
          </cell>
          <cell r="BL366">
            <v>-1</v>
          </cell>
          <cell r="BM366">
            <v>-1</v>
          </cell>
          <cell r="BN366">
            <v>-1</v>
          </cell>
          <cell r="BO366">
            <v>185.14</v>
          </cell>
          <cell r="BP366">
            <v>776459.58</v>
          </cell>
          <cell r="BQ366">
            <v>776459.58</v>
          </cell>
          <cell r="BR366">
            <v>776459.58</v>
          </cell>
          <cell r="BS366">
            <v>776459.58</v>
          </cell>
          <cell r="BT366">
            <v>776459.58</v>
          </cell>
          <cell r="BU366">
            <v>776459.58</v>
          </cell>
          <cell r="BV366">
            <v>776459.58</v>
          </cell>
          <cell r="BW366">
            <v>776459.58</v>
          </cell>
          <cell r="BX366">
            <v>776459.58</v>
          </cell>
          <cell r="BY366">
            <v>776459.58</v>
          </cell>
          <cell r="BZ366">
            <v>776459.58</v>
          </cell>
          <cell r="CA366">
            <v>776459.58</v>
          </cell>
          <cell r="CB366">
            <v>0</v>
          </cell>
          <cell r="CC366">
            <v>776459.58</v>
          </cell>
          <cell r="CD366">
            <v>776459.58</v>
          </cell>
          <cell r="CE366">
            <v>776459.58</v>
          </cell>
          <cell r="CF366">
            <v>776459.58</v>
          </cell>
          <cell r="CG366">
            <v>776459.58</v>
          </cell>
          <cell r="CO366">
            <v>0</v>
          </cell>
          <cell r="DB366">
            <v>0</v>
          </cell>
          <cell r="DO366">
            <v>0</v>
          </cell>
          <cell r="EB366">
            <v>0</v>
          </cell>
          <cell r="EO366">
            <v>0</v>
          </cell>
          <cell r="EP366">
            <v>185.14</v>
          </cell>
          <cell r="EQ366">
            <v>-13199814.859999999</v>
          </cell>
          <cell r="ER366">
            <v>0</v>
          </cell>
        </row>
        <row r="367">
          <cell r="C367" t="str">
            <v>EC.10649</v>
          </cell>
          <cell r="D367" t="str">
            <v>Unreg</v>
          </cell>
          <cell r="E367" t="str">
            <v>Eucla Basin Mine Development</v>
          </cell>
          <cell r="F367">
            <v>39141</v>
          </cell>
          <cell r="G367" t="str">
            <v>To be Approved</v>
          </cell>
          <cell r="H367">
            <v>10000</v>
          </cell>
          <cell r="I367">
            <v>30000</v>
          </cell>
          <cell r="J367" t="e">
            <v>#NAME?</v>
          </cell>
          <cell r="K367" t="e">
            <v>#NAME?</v>
          </cell>
          <cell r="AB367">
            <v>0</v>
          </cell>
          <cell r="AO367">
            <v>0</v>
          </cell>
          <cell r="BB367">
            <v>0</v>
          </cell>
          <cell r="BC367">
            <v>0</v>
          </cell>
          <cell r="BD367">
            <v>1930.5</v>
          </cell>
          <cell r="BE367">
            <v>3917.85</v>
          </cell>
          <cell r="BF367">
            <v>911</v>
          </cell>
          <cell r="BG367">
            <v>0</v>
          </cell>
          <cell r="BH367">
            <v>340</v>
          </cell>
          <cell r="BI367">
            <v>0</v>
          </cell>
          <cell r="BJ367">
            <v>0</v>
          </cell>
          <cell r="BK367">
            <v>0</v>
          </cell>
          <cell r="BL367">
            <v>0</v>
          </cell>
          <cell r="BM367">
            <v>0</v>
          </cell>
          <cell r="BN367">
            <v>0</v>
          </cell>
          <cell r="BO367">
            <v>7099.35</v>
          </cell>
          <cell r="BP367">
            <v>22900.65</v>
          </cell>
          <cell r="CB367">
            <v>0</v>
          </cell>
          <cell r="CO367">
            <v>0</v>
          </cell>
          <cell r="DB367">
            <v>0</v>
          </cell>
          <cell r="DO367">
            <v>0</v>
          </cell>
          <cell r="EB367">
            <v>0</v>
          </cell>
          <cell r="EO367">
            <v>0</v>
          </cell>
          <cell r="EP367">
            <v>7099.35</v>
          </cell>
          <cell r="EQ367">
            <v>-22900.65</v>
          </cell>
          <cell r="ER367">
            <v>0</v>
          </cell>
        </row>
        <row r="368">
          <cell r="C368" t="str">
            <v>EC.10650</v>
          </cell>
          <cell r="D368" t="str">
            <v>Unreg</v>
          </cell>
          <cell r="E368" t="str">
            <v>Murraylink Monitoring Services</v>
          </cell>
          <cell r="F368">
            <v>38686</v>
          </cell>
          <cell r="G368" t="str">
            <v>To be Approved</v>
          </cell>
          <cell r="H368">
            <v>6000</v>
          </cell>
          <cell r="I368">
            <v>24671.25</v>
          </cell>
          <cell r="J368" t="e">
            <v>#NAME?</v>
          </cell>
          <cell r="K368" t="e">
            <v>#NAME?</v>
          </cell>
          <cell r="O368">
            <v>80000</v>
          </cell>
          <cell r="AB368">
            <v>0</v>
          </cell>
          <cell r="AO368">
            <v>0</v>
          </cell>
          <cell r="BB368">
            <v>0</v>
          </cell>
          <cell r="BC368">
            <v>0</v>
          </cell>
          <cell r="BD368">
            <v>0</v>
          </cell>
          <cell r="BE368">
            <v>3468.5</v>
          </cell>
          <cell r="BF368">
            <v>13258.75</v>
          </cell>
          <cell r="BG368">
            <v>584.25</v>
          </cell>
          <cell r="BH368">
            <v>3928.75</v>
          </cell>
          <cell r="BI368">
            <v>2119.75</v>
          </cell>
          <cell r="BJ368">
            <v>1311.25</v>
          </cell>
          <cell r="BK368">
            <v>0</v>
          </cell>
          <cell r="BL368">
            <v>0</v>
          </cell>
          <cell r="BM368">
            <v>0</v>
          </cell>
          <cell r="BN368">
            <v>0</v>
          </cell>
          <cell r="BO368">
            <v>24671.25</v>
          </cell>
          <cell r="CB368">
            <v>80000</v>
          </cell>
          <cell r="CO368">
            <v>0</v>
          </cell>
          <cell r="DB368">
            <v>0</v>
          </cell>
          <cell r="DO368">
            <v>0</v>
          </cell>
          <cell r="EB368">
            <v>0</v>
          </cell>
          <cell r="EO368">
            <v>0</v>
          </cell>
          <cell r="EP368">
            <v>104671.25</v>
          </cell>
          <cell r="EQ368">
            <v>0</v>
          </cell>
          <cell r="ER368">
            <v>80000</v>
          </cell>
        </row>
        <row r="369">
          <cell r="C369" t="str">
            <v>EC.10651</v>
          </cell>
          <cell r="D369" t="str">
            <v>Unreg</v>
          </cell>
          <cell r="E369" t="str">
            <v>Cathedral Rocks Wind Farm Sys Tst</v>
          </cell>
          <cell r="F369">
            <v>38686</v>
          </cell>
          <cell r="G369" t="str">
            <v>To be Approved</v>
          </cell>
          <cell r="H369">
            <v>0</v>
          </cell>
          <cell r="I369">
            <v>0</v>
          </cell>
          <cell r="J369">
            <v>212</v>
          </cell>
          <cell r="K369">
            <v>38898</v>
          </cell>
          <cell r="AB369">
            <v>0</v>
          </cell>
          <cell r="AO369">
            <v>0</v>
          </cell>
          <cell r="BB369">
            <v>0</v>
          </cell>
          <cell r="BC369">
            <v>0</v>
          </cell>
          <cell r="BD369">
            <v>0</v>
          </cell>
          <cell r="BE369">
            <v>700</v>
          </cell>
          <cell r="BF369">
            <v>27371</v>
          </cell>
          <cell r="BG369">
            <v>-28071.5</v>
          </cell>
          <cell r="BH369">
            <v>-0.5</v>
          </cell>
          <cell r="BI369">
            <v>0.5</v>
          </cell>
          <cell r="BJ369">
            <v>0</v>
          </cell>
          <cell r="BK369">
            <v>0</v>
          </cell>
          <cell r="BL369">
            <v>0</v>
          </cell>
          <cell r="BM369">
            <v>0</v>
          </cell>
          <cell r="BN369">
            <v>0</v>
          </cell>
          <cell r="BO369">
            <v>-0.5</v>
          </cell>
          <cell r="CB369">
            <v>0</v>
          </cell>
          <cell r="CO369">
            <v>0</v>
          </cell>
          <cell r="DB369">
            <v>0</v>
          </cell>
          <cell r="DO369">
            <v>0</v>
          </cell>
          <cell r="EB369">
            <v>0</v>
          </cell>
          <cell r="EO369">
            <v>0</v>
          </cell>
          <cell r="EP369">
            <v>-0.5</v>
          </cell>
          <cell r="EQ369">
            <v>-0.5</v>
          </cell>
          <cell r="ER369">
            <v>0</v>
          </cell>
        </row>
        <row r="370">
          <cell r="C370" t="str">
            <v>EC.10652</v>
          </cell>
          <cell r="D370" t="str">
            <v>Unreg</v>
          </cell>
          <cell r="E370" t="str">
            <v>Tailem Bend Power Station Connection</v>
          </cell>
          <cell r="F370">
            <v>39141</v>
          </cell>
          <cell r="G370" t="str">
            <v>To be Approved</v>
          </cell>
          <cell r="H370">
            <v>10000</v>
          </cell>
          <cell r="I370">
            <v>110000</v>
          </cell>
          <cell r="J370">
            <v>306</v>
          </cell>
          <cell r="K370">
            <v>39447</v>
          </cell>
          <cell r="O370">
            <v>30000000</v>
          </cell>
          <cell r="AB370">
            <v>0</v>
          </cell>
          <cell r="AO370">
            <v>0</v>
          </cell>
          <cell r="BB370">
            <v>0</v>
          </cell>
          <cell r="BC370">
            <v>0</v>
          </cell>
          <cell r="BD370">
            <v>0</v>
          </cell>
          <cell r="BE370">
            <v>1768.55</v>
          </cell>
          <cell r="BF370">
            <v>3640.05</v>
          </cell>
          <cell r="BG370">
            <v>715</v>
          </cell>
          <cell r="BH370">
            <v>509.55000000000018</v>
          </cell>
          <cell r="BI370">
            <v>0.4499999999998181</v>
          </cell>
          <cell r="BJ370">
            <v>975</v>
          </cell>
          <cell r="BK370">
            <v>615</v>
          </cell>
          <cell r="BL370">
            <v>615</v>
          </cell>
          <cell r="BM370">
            <v>615</v>
          </cell>
          <cell r="BN370">
            <v>615</v>
          </cell>
          <cell r="BO370">
            <v>10068.6</v>
          </cell>
          <cell r="BP370">
            <v>99931</v>
          </cell>
          <cell r="CB370">
            <v>99931</v>
          </cell>
          <cell r="CO370">
            <v>0</v>
          </cell>
          <cell r="DB370">
            <v>0</v>
          </cell>
          <cell r="DO370">
            <v>0</v>
          </cell>
          <cell r="EB370">
            <v>6000000</v>
          </cell>
          <cell r="EO370">
            <v>0</v>
          </cell>
          <cell r="EP370">
            <v>6109999.5999999996</v>
          </cell>
          <cell r="EQ370">
            <v>-24000000.399999999</v>
          </cell>
          <cell r="ER370">
            <v>6099931</v>
          </cell>
        </row>
        <row r="371">
          <cell r="C371" t="str">
            <v>EC.10653</v>
          </cell>
          <cell r="D371" t="str">
            <v>Unreg</v>
          </cell>
          <cell r="E371" t="str">
            <v>Wattle Point MLF Studies</v>
          </cell>
          <cell r="F371">
            <v>38686</v>
          </cell>
          <cell r="G371" t="str">
            <v>To be Approved</v>
          </cell>
          <cell r="H371">
            <v>0</v>
          </cell>
          <cell r="I371">
            <v>7003</v>
          </cell>
          <cell r="J371">
            <v>212</v>
          </cell>
          <cell r="K371">
            <v>38898</v>
          </cell>
          <cell r="AB371">
            <v>0</v>
          </cell>
          <cell r="AO371">
            <v>0</v>
          </cell>
          <cell r="BB371">
            <v>0</v>
          </cell>
          <cell r="BC371">
            <v>0</v>
          </cell>
          <cell r="BD371">
            <v>0</v>
          </cell>
          <cell r="BE371">
            <v>2997</v>
          </cell>
          <cell r="BF371">
            <v>0</v>
          </cell>
          <cell r="BG371">
            <v>-2997</v>
          </cell>
          <cell r="BH371">
            <v>0</v>
          </cell>
          <cell r="BI371">
            <v>0</v>
          </cell>
          <cell r="BJ371">
            <v>0</v>
          </cell>
          <cell r="BK371">
            <v>0</v>
          </cell>
          <cell r="BL371">
            <v>0</v>
          </cell>
          <cell r="BM371">
            <v>0</v>
          </cell>
          <cell r="BN371">
            <v>0</v>
          </cell>
          <cell r="BO371">
            <v>0</v>
          </cell>
          <cell r="BP371">
            <v>7003</v>
          </cell>
          <cell r="CB371">
            <v>0</v>
          </cell>
          <cell r="CO371">
            <v>0</v>
          </cell>
          <cell r="DB371">
            <v>0</v>
          </cell>
          <cell r="DO371">
            <v>0</v>
          </cell>
          <cell r="EB371">
            <v>0</v>
          </cell>
          <cell r="EO371">
            <v>0</v>
          </cell>
          <cell r="EP371">
            <v>0</v>
          </cell>
          <cell r="EQ371">
            <v>-7003</v>
          </cell>
          <cell r="ER371">
            <v>0</v>
          </cell>
        </row>
        <row r="372">
          <cell r="C372" t="str">
            <v>EC.10654</v>
          </cell>
          <cell r="E372" t="str">
            <v>Para to Brinkworth Radio Network Upgrade</v>
          </cell>
          <cell r="L372">
            <v>38686</v>
          </cell>
          <cell r="M372" t="str">
            <v>To be Approved</v>
          </cell>
          <cell r="N372">
            <v>530000</v>
          </cell>
          <cell r="O372">
            <v>2385731.88</v>
          </cell>
          <cell r="P372" t="e">
            <v>#NAME?</v>
          </cell>
          <cell r="Q372" t="str">
            <v>This</v>
          </cell>
          <cell r="R372" t="e">
            <v>#NAME?</v>
          </cell>
          <cell r="AB372">
            <v>0</v>
          </cell>
          <cell r="AO372">
            <v>0</v>
          </cell>
          <cell r="BB372">
            <v>0</v>
          </cell>
          <cell r="BC372">
            <v>0</v>
          </cell>
          <cell r="BD372">
            <v>0</v>
          </cell>
          <cell r="BE372">
            <v>96646.98</v>
          </cell>
          <cell r="BF372">
            <v>1479.75</v>
          </cell>
          <cell r="BG372">
            <v>22080.33</v>
          </cell>
          <cell r="BH372">
            <v>7201.5</v>
          </cell>
          <cell r="BI372">
            <v>20099.990000000002</v>
          </cell>
          <cell r="BJ372">
            <v>3347.5</v>
          </cell>
          <cell r="BK372">
            <v>5379.9246715684976</v>
          </cell>
          <cell r="BL372">
            <v>3772.1310915595218</v>
          </cell>
          <cell r="BM372">
            <v>326531.76314531243</v>
          </cell>
          <cell r="BN372">
            <v>3772.1310915595218</v>
          </cell>
          <cell r="BO372">
            <v>202732</v>
          </cell>
          <cell r="BP372">
            <v>0</v>
          </cell>
          <cell r="BQ372">
            <v>0</v>
          </cell>
          <cell r="BR372">
            <v>0</v>
          </cell>
          <cell r="BS372">
            <v>0</v>
          </cell>
          <cell r="BT372">
            <v>0</v>
          </cell>
          <cell r="BU372">
            <v>0</v>
          </cell>
          <cell r="BV372">
            <v>0</v>
          </cell>
          <cell r="BW372">
            <v>0</v>
          </cell>
          <cell r="CB372">
            <v>2168668</v>
          </cell>
          <cell r="CO372">
            <v>0</v>
          </cell>
          <cell r="DB372">
            <v>0</v>
          </cell>
          <cell r="DO372">
            <v>0</v>
          </cell>
          <cell r="EB372">
            <v>0</v>
          </cell>
          <cell r="EO372">
            <v>0</v>
          </cell>
          <cell r="EP372">
            <v>2371400</v>
          </cell>
          <cell r="EQ372">
            <v>-14331.879999999888</v>
          </cell>
          <cell r="ER372">
            <v>2168668</v>
          </cell>
        </row>
        <row r="373">
          <cell r="C373" t="str">
            <v>EC.10655</v>
          </cell>
          <cell r="E373" t="str">
            <v>Business Financial Model</v>
          </cell>
          <cell r="L373">
            <v>38656</v>
          </cell>
          <cell r="M373" t="str">
            <v>Approved</v>
          </cell>
          <cell r="N373">
            <v>200000</v>
          </cell>
          <cell r="O373">
            <v>174996.01</v>
          </cell>
          <cell r="P373" t="e">
            <v>#NAME?</v>
          </cell>
          <cell r="Q373" t="str">
            <v>This</v>
          </cell>
          <cell r="R373" t="e">
            <v>#NAME?</v>
          </cell>
          <cell r="AB373">
            <v>0</v>
          </cell>
          <cell r="AO373">
            <v>0</v>
          </cell>
          <cell r="BB373">
            <v>0</v>
          </cell>
          <cell r="BC373">
            <v>0</v>
          </cell>
          <cell r="BD373">
            <v>0</v>
          </cell>
          <cell r="BE373">
            <v>4052.25</v>
          </cell>
          <cell r="BF373">
            <v>9527.81</v>
          </cell>
          <cell r="BG373">
            <v>136078.75</v>
          </cell>
          <cell r="BH373">
            <v>261.5</v>
          </cell>
          <cell r="BI373">
            <v>0</v>
          </cell>
          <cell r="BJ373">
            <v>0</v>
          </cell>
          <cell r="BK373">
            <v>6269</v>
          </cell>
          <cell r="BL373">
            <v>6269</v>
          </cell>
          <cell r="BM373">
            <v>6269</v>
          </cell>
          <cell r="BN373">
            <v>6269</v>
          </cell>
          <cell r="BO373">
            <v>174996.31</v>
          </cell>
          <cell r="CB373">
            <v>0</v>
          </cell>
          <cell r="CO373">
            <v>0</v>
          </cell>
          <cell r="DB373">
            <v>0</v>
          </cell>
          <cell r="DO373">
            <v>0</v>
          </cell>
          <cell r="EB373">
            <v>0</v>
          </cell>
          <cell r="EO373">
            <v>0</v>
          </cell>
          <cell r="EP373">
            <v>174996.31</v>
          </cell>
          <cell r="EQ373">
            <v>0.29999999998835847</v>
          </cell>
          <cell r="ER373">
            <v>0</v>
          </cell>
        </row>
        <row r="374">
          <cell r="C374" t="str">
            <v>EC.10656</v>
          </cell>
          <cell r="E374" t="str">
            <v>Monthly Pay</v>
          </cell>
          <cell r="L374">
            <v>38656</v>
          </cell>
          <cell r="M374" t="str">
            <v>To be Approved</v>
          </cell>
          <cell r="N374">
            <v>90000</v>
          </cell>
          <cell r="O374">
            <v>90000</v>
          </cell>
          <cell r="P374" t="e">
            <v>#VALUE!</v>
          </cell>
          <cell r="Q374" t="str">
            <v>This</v>
          </cell>
          <cell r="R374"/>
          <cell r="AB374">
            <v>0</v>
          </cell>
          <cell r="AO374">
            <v>0</v>
          </cell>
          <cell r="BB374">
            <v>0</v>
          </cell>
          <cell r="BC374">
            <v>0</v>
          </cell>
          <cell r="BD374">
            <v>0</v>
          </cell>
          <cell r="BE374">
            <v>0</v>
          </cell>
          <cell r="BF374">
            <v>0</v>
          </cell>
          <cell r="BG374">
            <v>0</v>
          </cell>
          <cell r="BH374">
            <v>8610</v>
          </cell>
          <cell r="BI374">
            <v>10011.94</v>
          </cell>
          <cell r="BJ374">
            <v>5000</v>
          </cell>
          <cell r="BK374">
            <v>16595</v>
          </cell>
          <cell r="BL374">
            <v>16595</v>
          </cell>
          <cell r="BM374">
            <v>16595</v>
          </cell>
          <cell r="BN374">
            <v>16595</v>
          </cell>
          <cell r="BO374">
            <v>90001.94</v>
          </cell>
          <cell r="CB374">
            <v>0</v>
          </cell>
          <cell r="CO374">
            <v>0</v>
          </cell>
          <cell r="DB374">
            <v>0</v>
          </cell>
          <cell r="DO374">
            <v>0</v>
          </cell>
          <cell r="EB374">
            <v>0</v>
          </cell>
          <cell r="EO374">
            <v>0</v>
          </cell>
          <cell r="EP374">
            <v>90001.94</v>
          </cell>
          <cell r="EQ374">
            <v>1.9400000000023283</v>
          </cell>
          <cell r="ER374">
            <v>0</v>
          </cell>
        </row>
        <row r="375">
          <cell r="C375" t="str">
            <v>EC.10657</v>
          </cell>
          <cell r="E375" t="str">
            <v>Business Information Project</v>
          </cell>
          <cell r="L375">
            <v>38686</v>
          </cell>
          <cell r="M375" t="str">
            <v>Approved</v>
          </cell>
          <cell r="N375">
            <v>260336</v>
          </cell>
          <cell r="O375">
            <v>242745.89</v>
          </cell>
          <cell r="P375">
            <v>212</v>
          </cell>
          <cell r="Q375" t="str">
            <v>This</v>
          </cell>
          <cell r="R375">
            <v>38898</v>
          </cell>
          <cell r="AB375">
            <v>0</v>
          </cell>
          <cell r="AO375">
            <v>0</v>
          </cell>
          <cell r="BB375">
            <v>0</v>
          </cell>
          <cell r="BG375">
            <v>1654</v>
          </cell>
          <cell r="BH375">
            <v>1006</v>
          </cell>
          <cell r="BI375">
            <v>72686.45</v>
          </cell>
          <cell r="BJ375">
            <v>8162.6999999999971</v>
          </cell>
          <cell r="BK375">
            <v>39809</v>
          </cell>
          <cell r="BL375">
            <v>39809</v>
          </cell>
          <cell r="BM375">
            <v>39809</v>
          </cell>
          <cell r="BN375">
            <v>39809</v>
          </cell>
          <cell r="BO375">
            <v>242745.15</v>
          </cell>
          <cell r="CB375">
            <v>100000</v>
          </cell>
          <cell r="CO375">
            <v>0</v>
          </cell>
          <cell r="DB375">
            <v>0</v>
          </cell>
          <cell r="DO375">
            <v>0</v>
          </cell>
          <cell r="EB375">
            <v>0</v>
          </cell>
          <cell r="EO375">
            <v>0</v>
          </cell>
          <cell r="EP375">
            <v>342745.15</v>
          </cell>
          <cell r="EQ375">
            <v>99999.260000000009</v>
          </cell>
          <cell r="ER375">
            <v>100000</v>
          </cell>
        </row>
        <row r="376">
          <cell r="C376" t="str">
            <v>EC.10659</v>
          </cell>
          <cell r="E376" t="str">
            <v>Revenue Reset</v>
          </cell>
          <cell r="L376">
            <v>38717</v>
          </cell>
          <cell r="M376" t="str">
            <v>Approved</v>
          </cell>
          <cell r="N376">
            <v>160000</v>
          </cell>
          <cell r="O376">
            <v>571783</v>
          </cell>
          <cell r="P376" t="e">
            <v>#NAME?</v>
          </cell>
          <cell r="Q376" t="str">
            <v>This</v>
          </cell>
          <cell r="R376" t="e">
            <v>#NAME?</v>
          </cell>
          <cell r="AB376">
            <v>0</v>
          </cell>
          <cell r="AO376">
            <v>0</v>
          </cell>
          <cell r="BB376">
            <v>0</v>
          </cell>
          <cell r="BC376">
            <v>0</v>
          </cell>
          <cell r="BD376">
            <v>0</v>
          </cell>
          <cell r="BE376">
            <v>0</v>
          </cell>
          <cell r="BF376">
            <v>0</v>
          </cell>
          <cell r="BG376">
            <v>2001.24</v>
          </cell>
          <cell r="BH376">
            <v>46647</v>
          </cell>
          <cell r="BI376">
            <v>982.5</v>
          </cell>
          <cell r="BJ376">
            <v>-48303.24</v>
          </cell>
          <cell r="BK376">
            <v>45114</v>
          </cell>
          <cell r="BL376">
            <v>45114</v>
          </cell>
          <cell r="BM376">
            <v>45114</v>
          </cell>
          <cell r="BN376">
            <v>45114</v>
          </cell>
          <cell r="BO376">
            <v>181783.5</v>
          </cell>
          <cell r="BP376">
            <v>60000</v>
          </cell>
          <cell r="BQ376">
            <v>60000</v>
          </cell>
          <cell r="BR376">
            <v>60000</v>
          </cell>
          <cell r="BS376">
            <v>90000</v>
          </cell>
          <cell r="BT376">
            <v>120000</v>
          </cell>
          <cell r="BU376">
            <v>0</v>
          </cell>
          <cell r="BV376">
            <v>0</v>
          </cell>
          <cell r="BW376">
            <v>0</v>
          </cell>
          <cell r="BX376">
            <v>0</v>
          </cell>
          <cell r="BY376">
            <v>0</v>
          </cell>
          <cell r="BZ376">
            <v>0</v>
          </cell>
          <cell r="CA376">
            <v>0</v>
          </cell>
          <cell r="CB376">
            <v>390000</v>
          </cell>
          <cell r="CO376">
            <v>0</v>
          </cell>
          <cell r="DB376">
            <v>0</v>
          </cell>
          <cell r="DO376">
            <v>0</v>
          </cell>
          <cell r="EB376">
            <v>0</v>
          </cell>
          <cell r="EO376">
            <v>0</v>
          </cell>
          <cell r="EP376">
            <v>571783.5</v>
          </cell>
          <cell r="EQ376">
            <v>0.5</v>
          </cell>
          <cell r="ER376">
            <v>390000</v>
          </cell>
        </row>
        <row r="377">
          <cell r="C377" t="str">
            <v>EC.10660</v>
          </cell>
          <cell r="E377" t="str">
            <v>ElectraNet Business System</v>
          </cell>
          <cell r="L377">
            <v>38717</v>
          </cell>
          <cell r="M377" t="str">
            <v>Approved</v>
          </cell>
          <cell r="N377">
            <v>10000</v>
          </cell>
          <cell r="O377">
            <v>150000</v>
          </cell>
          <cell r="P377" t="e">
            <v>#VALUE!</v>
          </cell>
          <cell r="Q377" t="str">
            <v>This</v>
          </cell>
          <cell r="R377"/>
          <cell r="AB377">
            <v>0</v>
          </cell>
          <cell r="AO377">
            <v>0</v>
          </cell>
          <cell r="BB377">
            <v>0</v>
          </cell>
          <cell r="BC377">
            <v>0</v>
          </cell>
          <cell r="BD377">
            <v>0</v>
          </cell>
          <cell r="BE377">
            <v>0</v>
          </cell>
          <cell r="BF377">
            <v>0</v>
          </cell>
          <cell r="BG377">
            <v>0</v>
          </cell>
          <cell r="BH377">
            <v>4265</v>
          </cell>
          <cell r="BI377">
            <v>440</v>
          </cell>
          <cell r="BJ377">
            <v>3636</v>
          </cell>
          <cell r="BK377">
            <v>10747</v>
          </cell>
          <cell r="BL377">
            <v>10747</v>
          </cell>
          <cell r="BM377">
            <v>10747</v>
          </cell>
          <cell r="BN377">
            <v>10747</v>
          </cell>
          <cell r="BO377">
            <v>51329</v>
          </cell>
          <cell r="BP377">
            <v>0</v>
          </cell>
          <cell r="BQ377">
            <v>0</v>
          </cell>
          <cell r="BR377">
            <v>0</v>
          </cell>
          <cell r="BS377">
            <v>0</v>
          </cell>
          <cell r="BT377">
            <v>0</v>
          </cell>
          <cell r="BU377">
            <v>0</v>
          </cell>
          <cell r="BV377">
            <v>0</v>
          </cell>
          <cell r="BW377">
            <v>0</v>
          </cell>
          <cell r="CB377">
            <v>97660</v>
          </cell>
          <cell r="CO377">
            <v>24</v>
          </cell>
          <cell r="DB377">
            <v>0</v>
          </cell>
          <cell r="DO377">
            <v>0</v>
          </cell>
          <cell r="EB377">
            <v>0</v>
          </cell>
          <cell r="EO377">
            <v>0</v>
          </cell>
          <cell r="EP377">
            <v>149013</v>
          </cell>
          <cell r="EQ377">
            <v>-987</v>
          </cell>
          <cell r="ER377">
            <v>97684</v>
          </cell>
        </row>
        <row r="378">
          <cell r="C378" t="str">
            <v>EC.10661</v>
          </cell>
          <cell r="E378" t="str">
            <v>Barossa Telecoms Network Reinforcement</v>
          </cell>
          <cell r="L378">
            <v>38748</v>
          </cell>
          <cell r="M378" t="str">
            <v>To be Approved</v>
          </cell>
          <cell r="N378">
            <v>50000</v>
          </cell>
          <cell r="O378">
            <v>820000</v>
          </cell>
          <cell r="P378" t="e">
            <v>#NAME?</v>
          </cell>
          <cell r="Q378" t="str">
            <v>This</v>
          </cell>
          <cell r="R378" t="e">
            <v>#NAME?</v>
          </cell>
          <cell r="AB378">
            <v>0</v>
          </cell>
          <cell r="AO378">
            <v>0</v>
          </cell>
          <cell r="BB378">
            <v>0</v>
          </cell>
          <cell r="BC378">
            <v>0</v>
          </cell>
          <cell r="BD378">
            <v>0</v>
          </cell>
          <cell r="BE378">
            <v>0</v>
          </cell>
          <cell r="BF378">
            <v>0</v>
          </cell>
          <cell r="BG378">
            <v>0</v>
          </cell>
          <cell r="BH378">
            <v>4407.5</v>
          </cell>
          <cell r="BI378">
            <v>17279.25</v>
          </cell>
          <cell r="BJ378">
            <v>4119.6500000000015</v>
          </cell>
          <cell r="BK378">
            <v>134678</v>
          </cell>
          <cell r="BL378">
            <v>134678</v>
          </cell>
          <cell r="BM378">
            <v>134678</v>
          </cell>
          <cell r="BN378">
            <v>134678</v>
          </cell>
          <cell r="BO378">
            <v>500783</v>
          </cell>
          <cell r="BP378">
            <v>0</v>
          </cell>
          <cell r="BQ378">
            <v>0</v>
          </cell>
          <cell r="BR378">
            <v>0</v>
          </cell>
          <cell r="BS378">
            <v>0</v>
          </cell>
          <cell r="BT378">
            <v>0</v>
          </cell>
          <cell r="BU378">
            <v>0</v>
          </cell>
          <cell r="BV378">
            <v>0</v>
          </cell>
          <cell r="BW378">
            <v>0</v>
          </cell>
          <cell r="CB378">
            <v>318944</v>
          </cell>
          <cell r="CO378">
            <v>0</v>
          </cell>
          <cell r="DB378">
            <v>0</v>
          </cell>
          <cell r="DO378">
            <v>0</v>
          </cell>
          <cell r="EB378">
            <v>0</v>
          </cell>
          <cell r="EO378">
            <v>0</v>
          </cell>
          <cell r="EP378">
            <v>819727</v>
          </cell>
          <cell r="EQ378">
            <v>-273</v>
          </cell>
          <cell r="ER378">
            <v>318944</v>
          </cell>
        </row>
        <row r="379">
          <cell r="C379" t="str">
            <v>EC.10662</v>
          </cell>
          <cell r="E379" t="str">
            <v>2GHz Radio Frequency Changes</v>
          </cell>
          <cell r="M379" t="str">
            <v>To be Approved</v>
          </cell>
          <cell r="N379">
            <v>43000</v>
          </cell>
          <cell r="O379">
            <v>998000</v>
          </cell>
          <cell r="P379">
            <v>39629</v>
          </cell>
          <cell r="Q379" t="str">
            <v>This</v>
          </cell>
          <cell r="R379">
            <v>39629</v>
          </cell>
          <cell r="AB379">
            <v>0</v>
          </cell>
          <cell r="AO379">
            <v>0</v>
          </cell>
          <cell r="BB379">
            <v>0</v>
          </cell>
          <cell r="BC379">
            <v>0</v>
          </cell>
          <cell r="BD379">
            <v>0</v>
          </cell>
          <cell r="BE379">
            <v>0</v>
          </cell>
          <cell r="BF379">
            <v>0</v>
          </cell>
          <cell r="BG379">
            <v>0</v>
          </cell>
          <cell r="BH379">
            <v>1456.25</v>
          </cell>
          <cell r="BI379">
            <v>20536.75</v>
          </cell>
          <cell r="BJ379">
            <v>3198.25</v>
          </cell>
          <cell r="BK379">
            <v>17421</v>
          </cell>
          <cell r="BL379">
            <v>17421</v>
          </cell>
          <cell r="BM379">
            <v>17421</v>
          </cell>
          <cell r="BN379">
            <v>17421</v>
          </cell>
          <cell r="BO379">
            <v>94875.25</v>
          </cell>
          <cell r="BP379">
            <v>10000</v>
          </cell>
          <cell r="BQ379">
            <v>10000</v>
          </cell>
          <cell r="BR379">
            <v>10000</v>
          </cell>
          <cell r="BS379">
            <v>10000</v>
          </cell>
          <cell r="BT379">
            <v>10000</v>
          </cell>
          <cell r="BU379">
            <v>10000</v>
          </cell>
          <cell r="BV379">
            <v>13986</v>
          </cell>
          <cell r="BW379">
            <v>13986</v>
          </cell>
          <cell r="BX379">
            <v>13986</v>
          </cell>
          <cell r="BY379">
            <v>13986</v>
          </cell>
          <cell r="BZ379">
            <v>13986</v>
          </cell>
          <cell r="CA379">
            <v>13986</v>
          </cell>
          <cell r="CB379">
            <v>100000</v>
          </cell>
          <cell r="CC379">
            <v>13986</v>
          </cell>
          <cell r="CD379">
            <v>13986</v>
          </cell>
          <cell r="CE379">
            <v>13986</v>
          </cell>
          <cell r="CF379">
            <v>13986</v>
          </cell>
          <cell r="CG379">
            <v>13986</v>
          </cell>
          <cell r="CH379">
            <v>13986</v>
          </cell>
          <cell r="CI379">
            <v>13986</v>
          </cell>
          <cell r="CJ379">
            <v>13986</v>
          </cell>
          <cell r="CK379">
            <v>13986</v>
          </cell>
          <cell r="CL379">
            <v>13986</v>
          </cell>
          <cell r="CM379">
            <v>13986</v>
          </cell>
          <cell r="CN379">
            <v>29399</v>
          </cell>
          <cell r="CO379">
            <v>803124.75</v>
          </cell>
          <cell r="CP379">
            <v>27971</v>
          </cell>
          <cell r="CQ379">
            <v>0</v>
          </cell>
          <cell r="CR379">
            <v>0</v>
          </cell>
          <cell r="CS379">
            <v>0</v>
          </cell>
          <cell r="CT379">
            <v>0</v>
          </cell>
          <cell r="CU379">
            <v>0</v>
          </cell>
          <cell r="CV379">
            <v>0</v>
          </cell>
          <cell r="CW379">
            <v>0</v>
          </cell>
          <cell r="CX379">
            <v>0</v>
          </cell>
          <cell r="CY379">
            <v>0</v>
          </cell>
          <cell r="CZ379">
            <v>0</v>
          </cell>
          <cell r="DA379">
            <v>0</v>
          </cell>
          <cell r="DB379">
            <v>0</v>
          </cell>
          <cell r="DO379">
            <v>0</v>
          </cell>
          <cell r="EB379">
            <v>0</v>
          </cell>
          <cell r="EO379">
            <v>0</v>
          </cell>
          <cell r="EP379">
            <v>998000</v>
          </cell>
          <cell r="EQ379">
            <v>0</v>
          </cell>
          <cell r="ER379">
            <v>903124.75</v>
          </cell>
        </row>
        <row r="380">
          <cell r="C380" t="str">
            <v>EC.10663</v>
          </cell>
          <cell r="D380" t="str">
            <v>Unreg</v>
          </cell>
          <cell r="E380" t="str">
            <v>Geodynamics - Transmission Connection</v>
          </cell>
          <cell r="F380">
            <v>38898</v>
          </cell>
          <cell r="G380" t="str">
            <v>To be Approved</v>
          </cell>
          <cell r="H380">
            <v>10000</v>
          </cell>
          <cell r="I380">
            <v>9999.5</v>
          </cell>
          <cell r="J380">
            <v>365</v>
          </cell>
          <cell r="K380">
            <v>39263</v>
          </cell>
          <cell r="O380">
            <v>208500000</v>
          </cell>
          <cell r="AB380">
            <v>0</v>
          </cell>
          <cell r="AO380">
            <v>0</v>
          </cell>
          <cell r="BB380">
            <v>0</v>
          </cell>
          <cell r="BH380">
            <v>0</v>
          </cell>
          <cell r="BI380">
            <v>0</v>
          </cell>
          <cell r="BJ380">
            <v>6330</v>
          </cell>
          <cell r="BK380">
            <v>918</v>
          </cell>
          <cell r="BL380">
            <v>918</v>
          </cell>
          <cell r="BM380">
            <v>918</v>
          </cell>
          <cell r="BN380">
            <v>918</v>
          </cell>
          <cell r="BO380">
            <v>10002</v>
          </cell>
          <cell r="CB380">
            <v>0</v>
          </cell>
          <cell r="CO380">
            <v>0</v>
          </cell>
          <cell r="DB380">
            <v>0</v>
          </cell>
          <cell r="DO380">
            <v>0</v>
          </cell>
          <cell r="EB380">
            <v>0</v>
          </cell>
          <cell r="EO380">
            <v>0</v>
          </cell>
          <cell r="EP380">
            <v>10002</v>
          </cell>
          <cell r="EQ380">
            <v>-208499997.5</v>
          </cell>
          <cell r="ER380">
            <v>0</v>
          </cell>
        </row>
        <row r="381">
          <cell r="C381" t="str">
            <v>EC.10664</v>
          </cell>
          <cell r="E381" t="str">
            <v>Magill 3rd 275/66kv transformer (SIM - Stage 1)</v>
          </cell>
          <cell r="M381" t="str">
            <v>To be Approved</v>
          </cell>
          <cell r="N381">
            <v>0</v>
          </cell>
          <cell r="O381">
            <v>8500000</v>
          </cell>
          <cell r="P381">
            <v>0</v>
          </cell>
          <cell r="AB381">
            <v>0</v>
          </cell>
          <cell r="AO381">
            <v>0</v>
          </cell>
          <cell r="BB381">
            <v>0</v>
          </cell>
          <cell r="BH381">
            <v>0</v>
          </cell>
          <cell r="BI381">
            <v>0</v>
          </cell>
          <cell r="BJ381">
            <v>0</v>
          </cell>
          <cell r="BK381">
            <v>0</v>
          </cell>
          <cell r="BL381">
            <v>0</v>
          </cell>
          <cell r="BM381">
            <v>0</v>
          </cell>
          <cell r="BN381">
            <v>0</v>
          </cell>
          <cell r="BO381">
            <v>332579</v>
          </cell>
          <cell r="BP381">
            <v>0</v>
          </cell>
          <cell r="BQ381">
            <v>0</v>
          </cell>
          <cell r="BR381">
            <v>0</v>
          </cell>
          <cell r="BS381">
            <v>0</v>
          </cell>
          <cell r="BT381">
            <v>0</v>
          </cell>
          <cell r="BU381">
            <v>0</v>
          </cell>
          <cell r="BV381">
            <v>0</v>
          </cell>
          <cell r="BW381">
            <v>0</v>
          </cell>
          <cell r="CB381">
            <v>4855985</v>
          </cell>
          <cell r="CO381">
            <v>3311669</v>
          </cell>
          <cell r="DB381">
            <v>0</v>
          </cell>
          <cell r="DO381">
            <v>0</v>
          </cell>
          <cell r="EB381">
            <v>0</v>
          </cell>
          <cell r="EO381">
            <v>0</v>
          </cell>
          <cell r="EP381">
            <v>8500233</v>
          </cell>
          <cell r="EQ381">
            <v>233</v>
          </cell>
          <cell r="ER381">
            <v>8167654</v>
          </cell>
        </row>
        <row r="382">
          <cell r="C382" t="str">
            <v>EC.10665</v>
          </cell>
          <cell r="E382" t="str">
            <v>Telecommunications Strategy</v>
          </cell>
          <cell r="M382" t="str">
            <v>To be Approved</v>
          </cell>
          <cell r="N382">
            <v>120000</v>
          </cell>
          <cell r="O382">
            <v>110906.14</v>
          </cell>
          <cell r="P382">
            <v>0</v>
          </cell>
          <cell r="AB382">
            <v>0</v>
          </cell>
          <cell r="AO382">
            <v>0</v>
          </cell>
          <cell r="BB382">
            <v>0</v>
          </cell>
          <cell r="BH382">
            <v>0</v>
          </cell>
          <cell r="BI382">
            <v>137.5</v>
          </cell>
          <cell r="BJ382">
            <v>638.5</v>
          </cell>
          <cell r="BK382">
            <v>27500</v>
          </cell>
          <cell r="BL382">
            <v>27500</v>
          </cell>
          <cell r="BM382">
            <v>27500</v>
          </cell>
          <cell r="BN382">
            <v>27500</v>
          </cell>
          <cell r="BO382">
            <v>110776</v>
          </cell>
          <cell r="BP382">
            <v>129</v>
          </cell>
          <cell r="BQ382">
            <v>0</v>
          </cell>
          <cell r="BR382">
            <v>0</v>
          </cell>
          <cell r="BS382">
            <v>0</v>
          </cell>
          <cell r="BT382">
            <v>0</v>
          </cell>
          <cell r="BU382">
            <v>0</v>
          </cell>
          <cell r="BV382">
            <v>0</v>
          </cell>
          <cell r="BW382">
            <v>0</v>
          </cell>
          <cell r="BX382">
            <v>0</v>
          </cell>
          <cell r="BY382">
            <v>0</v>
          </cell>
          <cell r="BZ382">
            <v>0</v>
          </cell>
          <cell r="CA382">
            <v>0</v>
          </cell>
          <cell r="CB382">
            <v>0</v>
          </cell>
          <cell r="CO382">
            <v>0</v>
          </cell>
          <cell r="DB382">
            <v>0</v>
          </cell>
          <cell r="DO382">
            <v>0</v>
          </cell>
          <cell r="EB382">
            <v>0</v>
          </cell>
          <cell r="EO382">
            <v>0</v>
          </cell>
          <cell r="EP382">
            <v>110776</v>
          </cell>
          <cell r="EQ382">
            <v>-130.13999999999942</v>
          </cell>
          <cell r="ER382">
            <v>0</v>
          </cell>
        </row>
        <row r="383">
          <cell r="C383" t="str">
            <v>EC.10666</v>
          </cell>
          <cell r="E383" t="str">
            <v>Preparation &amp; Development of TDM</v>
          </cell>
          <cell r="M383" t="str">
            <v>To be Approved</v>
          </cell>
          <cell r="N383">
            <v>5000</v>
          </cell>
          <cell r="O383">
            <v>80000.009999999995</v>
          </cell>
          <cell r="P383" t="e">
            <v>#VALUE!</v>
          </cell>
          <cell r="Q383" t="str">
            <v>This</v>
          </cell>
          <cell r="R383"/>
          <cell r="AB383">
            <v>0</v>
          </cell>
          <cell r="AO383">
            <v>0</v>
          </cell>
          <cell r="BB383">
            <v>0</v>
          </cell>
          <cell r="BH383">
            <v>0</v>
          </cell>
          <cell r="BI383">
            <v>0</v>
          </cell>
          <cell r="BJ383">
            <v>281.75</v>
          </cell>
          <cell r="BK383">
            <v>19930</v>
          </cell>
          <cell r="BL383">
            <v>19930</v>
          </cell>
          <cell r="BM383">
            <v>19930</v>
          </cell>
          <cell r="BN383">
            <v>19930</v>
          </cell>
          <cell r="BO383">
            <v>80001.75</v>
          </cell>
          <cell r="CB383">
            <v>0</v>
          </cell>
          <cell r="CO383">
            <v>0</v>
          </cell>
          <cell r="DB383">
            <v>0</v>
          </cell>
          <cell r="DO383">
            <v>0</v>
          </cell>
          <cell r="EB383">
            <v>0</v>
          </cell>
          <cell r="EO383">
            <v>0</v>
          </cell>
          <cell r="EP383">
            <v>80001.75</v>
          </cell>
          <cell r="EQ383">
            <v>1.7400000000052387</v>
          </cell>
          <cell r="ER383">
            <v>0</v>
          </cell>
        </row>
        <row r="384">
          <cell r="C384" t="str">
            <v>EC.10667</v>
          </cell>
          <cell r="D384" t="str">
            <v>Unreg</v>
          </cell>
          <cell r="E384" t="str">
            <v>Mt Millar Wind Farm NER</v>
          </cell>
          <cell r="F384">
            <v>38898</v>
          </cell>
          <cell r="G384" t="str">
            <v>To be Approved</v>
          </cell>
          <cell r="H384">
            <v>20000</v>
          </cell>
          <cell r="I384">
            <v>20000</v>
          </cell>
          <cell r="J384">
            <v>365</v>
          </cell>
          <cell r="K384">
            <v>39263</v>
          </cell>
          <cell r="O384">
            <v>128700</v>
          </cell>
          <cell r="AB384">
            <v>0</v>
          </cell>
          <cell r="AO384">
            <v>0</v>
          </cell>
          <cell r="BB384">
            <v>0</v>
          </cell>
          <cell r="BH384">
            <v>0</v>
          </cell>
          <cell r="BI384">
            <v>0</v>
          </cell>
          <cell r="BJ384">
            <v>0</v>
          </cell>
          <cell r="BO384">
            <v>0</v>
          </cell>
          <cell r="CB384">
            <v>128700</v>
          </cell>
          <cell r="CC384">
            <v>20000</v>
          </cell>
          <cell r="CO384">
            <v>0</v>
          </cell>
          <cell r="DB384">
            <v>0</v>
          </cell>
          <cell r="DO384">
            <v>0</v>
          </cell>
          <cell r="EB384">
            <v>0</v>
          </cell>
          <cell r="EO384">
            <v>0</v>
          </cell>
          <cell r="EP384">
            <v>128700</v>
          </cell>
          <cell r="EQ384">
            <v>-20000</v>
          </cell>
          <cell r="ER384">
            <v>128700</v>
          </cell>
        </row>
        <row r="385">
          <cell r="C385" t="str">
            <v>EC.10668</v>
          </cell>
          <cell r="E385">
            <v>0</v>
          </cell>
          <cell r="AB385">
            <v>0</v>
          </cell>
          <cell r="AO385">
            <v>0</v>
          </cell>
          <cell r="BB385">
            <v>0</v>
          </cell>
          <cell r="BH385">
            <v>0</v>
          </cell>
          <cell r="BI385">
            <v>0</v>
          </cell>
          <cell r="BJ385">
            <v>0</v>
          </cell>
          <cell r="BO385">
            <v>0</v>
          </cell>
          <cell r="CB385">
            <v>0</v>
          </cell>
          <cell r="CO385">
            <v>0</v>
          </cell>
          <cell r="DB385">
            <v>0</v>
          </cell>
          <cell r="DO385">
            <v>0</v>
          </cell>
          <cell r="EB385">
            <v>0</v>
          </cell>
          <cell r="EO385">
            <v>0</v>
          </cell>
          <cell r="EP385">
            <v>0</v>
          </cell>
          <cell r="EQ385">
            <v>0</v>
          </cell>
          <cell r="ER385">
            <v>0</v>
          </cell>
        </row>
        <row r="386">
          <cell r="C386" t="str">
            <v>EC.10669</v>
          </cell>
          <cell r="E386">
            <v>0</v>
          </cell>
          <cell r="AB386">
            <v>0</v>
          </cell>
          <cell r="AO386">
            <v>0</v>
          </cell>
          <cell r="BB386">
            <v>0</v>
          </cell>
          <cell r="BH386">
            <v>0</v>
          </cell>
          <cell r="BI386">
            <v>0</v>
          </cell>
          <cell r="BJ386">
            <v>0</v>
          </cell>
          <cell r="BO386">
            <v>0</v>
          </cell>
          <cell r="CB386">
            <v>0</v>
          </cell>
          <cell r="CO386">
            <v>0</v>
          </cell>
          <cell r="DB386">
            <v>0</v>
          </cell>
          <cell r="DO386">
            <v>0</v>
          </cell>
          <cell r="EB386">
            <v>0</v>
          </cell>
          <cell r="EO386">
            <v>0</v>
          </cell>
          <cell r="EP386">
            <v>0</v>
          </cell>
          <cell r="EQ386">
            <v>0</v>
          </cell>
          <cell r="ER386">
            <v>0</v>
          </cell>
        </row>
        <row r="387">
          <cell r="C387" t="str">
            <v>EC.10670</v>
          </cell>
          <cell r="E387" t="str">
            <v>IT Hardware 05/06</v>
          </cell>
          <cell r="L387">
            <v>38748</v>
          </cell>
          <cell r="M387" t="str">
            <v>Approved</v>
          </cell>
          <cell r="N387">
            <v>495000</v>
          </cell>
          <cell r="O387">
            <v>494995.77</v>
          </cell>
          <cell r="P387" t="e">
            <v>#NAME?</v>
          </cell>
          <cell r="Q387" t="str">
            <v>This</v>
          </cell>
          <cell r="R387" t="e">
            <v>#NAME?</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1801.82</v>
          </cell>
          <cell r="BE387">
            <v>341.5</v>
          </cell>
          <cell r="BF387">
            <v>23644.85</v>
          </cell>
          <cell r="BG387">
            <v>112553.48</v>
          </cell>
          <cell r="BH387">
            <v>9591.1499999999942</v>
          </cell>
          <cell r="BI387">
            <v>3868.5</v>
          </cell>
          <cell r="BJ387">
            <v>9234.3800000000047</v>
          </cell>
          <cell r="BK387">
            <v>83490</v>
          </cell>
          <cell r="BL387">
            <v>83490</v>
          </cell>
          <cell r="BM387">
            <v>83490</v>
          </cell>
          <cell r="BN387">
            <v>83490</v>
          </cell>
          <cell r="BO387">
            <v>494995.68</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494995.68</v>
          </cell>
          <cell r="EQ387">
            <v>-9.0000000025611371E-2</v>
          </cell>
          <cell r="ER387">
            <v>0</v>
          </cell>
        </row>
        <row r="388">
          <cell r="C388" t="str">
            <v>EC.10671</v>
          </cell>
          <cell r="E388" t="str">
            <v>IT Software 05/06</v>
          </cell>
          <cell r="L388">
            <v>38748</v>
          </cell>
          <cell r="M388" t="str">
            <v>Approved</v>
          </cell>
          <cell r="N388">
            <v>1048700</v>
          </cell>
          <cell r="O388">
            <v>970890.4</v>
          </cell>
          <cell r="P388">
            <v>150</v>
          </cell>
          <cell r="Q388" t="str">
            <v>This</v>
          </cell>
          <cell r="R388">
            <v>38898</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7285.66</v>
          </cell>
          <cell r="BF388">
            <v>25335.86</v>
          </cell>
          <cell r="BG388">
            <v>12502.32</v>
          </cell>
          <cell r="BH388">
            <v>12293.18</v>
          </cell>
          <cell r="BI388">
            <v>67149.16</v>
          </cell>
          <cell r="BJ388">
            <v>21996.960000000021</v>
          </cell>
          <cell r="BK388">
            <v>206082</v>
          </cell>
          <cell r="BL388">
            <v>206082</v>
          </cell>
          <cell r="BM388">
            <v>206082</v>
          </cell>
          <cell r="BN388">
            <v>206082</v>
          </cell>
          <cell r="BO388">
            <v>970891.14</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970891.14</v>
          </cell>
          <cell r="EQ388">
            <v>0.73999999999068677</v>
          </cell>
          <cell r="ER388">
            <v>0</v>
          </cell>
        </row>
        <row r="389">
          <cell r="C389" t="str">
            <v>EC.10672</v>
          </cell>
          <cell r="E389" t="str">
            <v>PC &amp; Printer Replacement Program 05/06</v>
          </cell>
          <cell r="L389">
            <v>38533</v>
          </cell>
          <cell r="M389" t="str">
            <v>Cancelled</v>
          </cell>
          <cell r="N389">
            <v>0</v>
          </cell>
          <cell r="O389">
            <v>0</v>
          </cell>
          <cell r="P389">
            <v>365</v>
          </cell>
          <cell r="Q389" t="str">
            <v>This</v>
          </cell>
          <cell r="R389">
            <v>38898</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O389">
            <v>0</v>
          </cell>
          <cell r="EP389">
            <v>0</v>
          </cell>
          <cell r="EQ389">
            <v>0</v>
          </cell>
          <cell r="ER389">
            <v>0</v>
          </cell>
        </row>
        <row r="390">
          <cell r="C390" t="str">
            <v>EC.10673</v>
          </cell>
          <cell r="E390" t="str">
            <v>Port Lincoln &amp; Yadnarie Capacitor Banks</v>
          </cell>
          <cell r="O390">
            <v>5050000</v>
          </cell>
          <cell r="AB390">
            <v>0</v>
          </cell>
          <cell r="AO390">
            <v>0</v>
          </cell>
          <cell r="BB390">
            <v>0</v>
          </cell>
          <cell r="BO390">
            <v>0</v>
          </cell>
          <cell r="CB390">
            <v>250000</v>
          </cell>
          <cell r="CO390">
            <v>1500000</v>
          </cell>
          <cell r="DB390">
            <v>3300000</v>
          </cell>
          <cell r="DO390">
            <v>0</v>
          </cell>
          <cell r="EB390">
            <v>0</v>
          </cell>
          <cell r="EO390">
            <v>0</v>
          </cell>
          <cell r="EP390">
            <v>5050000</v>
          </cell>
          <cell r="EQ390">
            <v>0</v>
          </cell>
          <cell r="ER390">
            <v>5050000</v>
          </cell>
        </row>
        <row r="391">
          <cell r="C391" t="str">
            <v>EC.10674</v>
          </cell>
          <cell r="O391">
            <v>0</v>
          </cell>
          <cell r="AB391">
            <v>0</v>
          </cell>
          <cell r="AO391">
            <v>0</v>
          </cell>
          <cell r="BB391">
            <v>0</v>
          </cell>
          <cell r="BO391">
            <v>0</v>
          </cell>
          <cell r="CB391">
            <v>0</v>
          </cell>
          <cell r="CO391">
            <v>0</v>
          </cell>
          <cell r="DB391">
            <v>0</v>
          </cell>
          <cell r="DO391">
            <v>0</v>
          </cell>
          <cell r="EB391">
            <v>0</v>
          </cell>
          <cell r="EO391">
            <v>0</v>
          </cell>
          <cell r="EP391">
            <v>0</v>
          </cell>
          <cell r="EQ391">
            <v>0</v>
          </cell>
          <cell r="ER391">
            <v>0</v>
          </cell>
        </row>
        <row r="392">
          <cell r="C392" t="str">
            <v>EC.10681</v>
          </cell>
          <cell r="E392" t="str">
            <v>276 Pirie Street Building Upgrade</v>
          </cell>
          <cell r="L392">
            <v>38564</v>
          </cell>
          <cell r="M392" t="str">
            <v>Approved</v>
          </cell>
          <cell r="N392">
            <v>198000</v>
          </cell>
          <cell r="O392">
            <v>198000</v>
          </cell>
          <cell r="P392" t="e">
            <v>#NAME?</v>
          </cell>
          <cell r="Q392" t="str">
            <v>This</v>
          </cell>
          <cell r="R392" t="e">
            <v>#NAME?</v>
          </cell>
          <cell r="S392">
            <v>38442</v>
          </cell>
          <cell r="T392">
            <v>80000</v>
          </cell>
          <cell r="U392">
            <v>38898</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17258.29</v>
          </cell>
          <cell r="BE392">
            <v>20431.439999999999</v>
          </cell>
          <cell r="BF392">
            <v>1504.25</v>
          </cell>
          <cell r="BG392">
            <v>65077</v>
          </cell>
          <cell r="BH392">
            <v>37248.990000000005</v>
          </cell>
          <cell r="BI392">
            <v>203707.12</v>
          </cell>
          <cell r="BJ392">
            <v>-165335.95000000001</v>
          </cell>
          <cell r="BK392">
            <v>1806</v>
          </cell>
          <cell r="BL392">
            <v>1806</v>
          </cell>
          <cell r="BM392">
            <v>1806</v>
          </cell>
          <cell r="BN392">
            <v>1806</v>
          </cell>
          <cell r="BO392">
            <v>187114</v>
          </cell>
          <cell r="BP392">
            <v>0</v>
          </cell>
          <cell r="BQ392">
            <v>0</v>
          </cell>
          <cell r="BR392">
            <v>0</v>
          </cell>
          <cell r="BS392">
            <v>0</v>
          </cell>
          <cell r="BT392">
            <v>0</v>
          </cell>
          <cell r="BU392">
            <v>0</v>
          </cell>
          <cell r="BV392">
            <v>0</v>
          </cell>
          <cell r="BW392">
            <v>0</v>
          </cell>
          <cell r="CB392">
            <v>10098</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197212</v>
          </cell>
          <cell r="EQ392">
            <v>-788</v>
          </cell>
          <cell r="ER392">
            <v>10098</v>
          </cell>
        </row>
        <row r="393">
          <cell r="C393" t="str">
            <v>EC.10681.2</v>
          </cell>
          <cell r="E393" t="str">
            <v>276 Pirie Street Building Upgrade</v>
          </cell>
          <cell r="L393">
            <v>38564</v>
          </cell>
          <cell r="M393" t="str">
            <v>Cancelled</v>
          </cell>
          <cell r="N393">
            <v>0</v>
          </cell>
          <cell r="O393">
            <v>0</v>
          </cell>
          <cell r="P393">
            <v>334</v>
          </cell>
          <cell r="Q393" t="str">
            <v>This</v>
          </cell>
          <cell r="R393">
            <v>38898</v>
          </cell>
          <cell r="AB393">
            <v>0</v>
          </cell>
          <cell r="AO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CB393">
            <v>0</v>
          </cell>
          <cell r="CO393">
            <v>0</v>
          </cell>
          <cell r="DB393">
            <v>0</v>
          </cell>
          <cell r="DO393">
            <v>0</v>
          </cell>
          <cell r="EB393">
            <v>0</v>
          </cell>
          <cell r="EO393">
            <v>0</v>
          </cell>
          <cell r="EP393">
            <v>0</v>
          </cell>
          <cell r="EQ393">
            <v>0</v>
          </cell>
          <cell r="ER393">
            <v>0</v>
          </cell>
        </row>
        <row r="394">
          <cell r="C394" t="str">
            <v>EC.10681.A</v>
          </cell>
          <cell r="E394" t="str">
            <v>Level 2 Furniture &amp; Building Upgrade</v>
          </cell>
          <cell r="L394">
            <v>38748</v>
          </cell>
          <cell r="M394" t="str">
            <v>Approved</v>
          </cell>
          <cell r="N394">
            <v>195000</v>
          </cell>
          <cell r="O394">
            <v>194999.5</v>
          </cell>
          <cell r="P394" t="e">
            <v>#NAME?</v>
          </cell>
          <cell r="Q394" t="str">
            <v>This</v>
          </cell>
          <cell r="R394" t="e">
            <v>#NAME?</v>
          </cell>
          <cell r="AB394">
            <v>0</v>
          </cell>
          <cell r="AO394">
            <v>0</v>
          </cell>
          <cell r="BB394">
            <v>0</v>
          </cell>
          <cell r="BC394">
            <v>0</v>
          </cell>
          <cell r="BD394">
            <v>785.95</v>
          </cell>
          <cell r="BE394">
            <v>7283.3</v>
          </cell>
          <cell r="BF394">
            <v>10393.75</v>
          </cell>
          <cell r="BG394">
            <v>5849.53</v>
          </cell>
          <cell r="BH394">
            <v>6811</v>
          </cell>
          <cell r="BI394">
            <v>469</v>
          </cell>
          <cell r="BJ394">
            <v>101480</v>
          </cell>
          <cell r="BK394">
            <v>15482</v>
          </cell>
          <cell r="BL394">
            <v>15482</v>
          </cell>
          <cell r="BM394">
            <v>15482</v>
          </cell>
          <cell r="BN394">
            <v>15482</v>
          </cell>
          <cell r="BO394">
            <v>195000.53</v>
          </cell>
          <cell r="CB394">
            <v>0</v>
          </cell>
          <cell r="CO394">
            <v>0</v>
          </cell>
          <cell r="DB394">
            <v>0</v>
          </cell>
          <cell r="DO394">
            <v>0</v>
          </cell>
          <cell r="EB394">
            <v>0</v>
          </cell>
          <cell r="EO394">
            <v>0</v>
          </cell>
          <cell r="EP394">
            <v>195000.53</v>
          </cell>
          <cell r="EQ394">
            <v>1.0299999999988358</v>
          </cell>
          <cell r="ER394">
            <v>0</v>
          </cell>
        </row>
        <row r="395">
          <cell r="C395" t="str">
            <v>EC.10682</v>
          </cell>
          <cell r="E395" t="str">
            <v>Furniture - 05/06</v>
          </cell>
          <cell r="L395">
            <v>38533</v>
          </cell>
          <cell r="M395" t="str">
            <v>Cancelled</v>
          </cell>
          <cell r="N395">
            <v>0</v>
          </cell>
          <cell r="O395">
            <v>0</v>
          </cell>
          <cell r="P395">
            <v>365</v>
          </cell>
          <cell r="Q395" t="str">
            <v>This</v>
          </cell>
          <cell r="R395">
            <v>38898</v>
          </cell>
          <cell r="S395">
            <v>38595</v>
          </cell>
          <cell r="T395">
            <v>10000</v>
          </cell>
          <cell r="U395">
            <v>39263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O395">
            <v>0</v>
          </cell>
          <cell r="EP395">
            <v>0</v>
          </cell>
          <cell r="EQ395">
            <v>0</v>
          </cell>
          <cell r="ER395">
            <v>0</v>
          </cell>
        </row>
        <row r="396">
          <cell r="C396" t="str">
            <v>EC.10683</v>
          </cell>
          <cell r="E396" t="str">
            <v>IT Infrastructure Business Requirements - 05/06</v>
          </cell>
          <cell r="L396">
            <v>38533</v>
          </cell>
          <cell r="M396" t="str">
            <v>Cancelled</v>
          </cell>
          <cell r="N396">
            <v>0</v>
          </cell>
          <cell r="O396">
            <v>0</v>
          </cell>
          <cell r="P396">
            <v>365</v>
          </cell>
          <cell r="Q396" t="str">
            <v>This</v>
          </cell>
          <cell r="R396">
            <v>38898</v>
          </cell>
          <cell r="S396">
            <v>38411</v>
          </cell>
          <cell r="T396">
            <v>50000</v>
          </cell>
          <cell r="U396">
            <v>38868</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O396">
            <v>0</v>
          </cell>
          <cell r="EP396">
            <v>0</v>
          </cell>
          <cell r="EQ396">
            <v>0</v>
          </cell>
          <cell r="ER396">
            <v>0</v>
          </cell>
        </row>
        <row r="397">
          <cell r="C397" t="str">
            <v>EC.10684</v>
          </cell>
          <cell r="E397" t="str">
            <v>Telecom Capacity Upgrade Projects 05/06</v>
          </cell>
          <cell r="L397">
            <v>38533</v>
          </cell>
          <cell r="M397" t="str">
            <v>Cancelled</v>
          </cell>
          <cell r="N397">
            <v>0</v>
          </cell>
          <cell r="O397">
            <v>0</v>
          </cell>
          <cell r="P397">
            <v>365</v>
          </cell>
          <cell r="Q397" t="str">
            <v>This</v>
          </cell>
          <cell r="R397">
            <v>38898</v>
          </cell>
          <cell r="S397">
            <v>38442</v>
          </cell>
          <cell r="T397">
            <v>1000000</v>
          </cell>
          <cell r="U397">
            <v>38898</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O397">
            <v>0</v>
          </cell>
          <cell r="EP397">
            <v>0</v>
          </cell>
          <cell r="EQ397">
            <v>0</v>
          </cell>
          <cell r="ER397">
            <v>0</v>
          </cell>
        </row>
        <row r="398">
          <cell r="C398" t="str">
            <v>EC.10685</v>
          </cell>
          <cell r="E398" t="str">
            <v>Substation Secondary Systems Upgrade Projects 05/06</v>
          </cell>
          <cell r="L398">
            <v>38533</v>
          </cell>
          <cell r="M398" t="str">
            <v>Cancelled</v>
          </cell>
          <cell r="N398">
            <v>0</v>
          </cell>
          <cell r="O398">
            <v>0</v>
          </cell>
          <cell r="P398">
            <v>365</v>
          </cell>
          <cell r="Q398" t="str">
            <v>This</v>
          </cell>
          <cell r="R398">
            <v>38898</v>
          </cell>
          <cell r="S398">
            <v>38442</v>
          </cell>
          <cell r="T398">
            <v>1000000</v>
          </cell>
          <cell r="U398">
            <v>38898</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CB398">
            <v>0</v>
          </cell>
          <cell r="CO398">
            <v>0</v>
          </cell>
          <cell r="DB398">
            <v>0</v>
          </cell>
          <cell r="DO398">
            <v>0</v>
          </cell>
          <cell r="EB398">
            <v>0</v>
          </cell>
          <cell r="EO398">
            <v>0</v>
          </cell>
          <cell r="EP398">
            <v>0</v>
          </cell>
          <cell r="EQ398">
            <v>0</v>
          </cell>
          <cell r="ER398">
            <v>0</v>
          </cell>
        </row>
        <row r="399">
          <cell r="C399" t="str">
            <v>EC.10686</v>
          </cell>
          <cell r="E399" t="str">
            <v>IT OCS 0506</v>
          </cell>
          <cell r="L399">
            <v>38748</v>
          </cell>
          <cell r="M399" t="str">
            <v>Approved</v>
          </cell>
          <cell r="N399">
            <v>269388</v>
          </cell>
          <cell r="O399">
            <v>269026.61</v>
          </cell>
          <cell r="P399">
            <v>150</v>
          </cell>
          <cell r="Q399" t="str">
            <v>This</v>
          </cell>
          <cell r="R399">
            <v>38898</v>
          </cell>
          <cell r="S399">
            <v>38442</v>
          </cell>
          <cell r="T399">
            <v>90000</v>
          </cell>
          <cell r="U399">
            <v>38898</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964</v>
          </cell>
          <cell r="BG399">
            <v>53152.71</v>
          </cell>
          <cell r="BH399">
            <v>63163.909999999996</v>
          </cell>
          <cell r="BI399">
            <v>59740.04</v>
          </cell>
          <cell r="BJ399">
            <v>10518.5</v>
          </cell>
          <cell r="BK399">
            <v>20372</v>
          </cell>
          <cell r="BL399">
            <v>20372</v>
          </cell>
          <cell r="BM399">
            <v>20372</v>
          </cell>
          <cell r="BN399">
            <v>20372</v>
          </cell>
          <cell r="BO399">
            <v>269027.16000000003</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269027.16000000003</v>
          </cell>
          <cell r="EQ399">
            <v>0.55000000004656613</v>
          </cell>
          <cell r="ER399">
            <v>0</v>
          </cell>
        </row>
        <row r="400">
          <cell r="C400" t="str">
            <v>EC.10687</v>
          </cell>
          <cell r="E400" t="str">
            <v>Special Test Instrumentation 05/06</v>
          </cell>
          <cell r="L400">
            <v>38686</v>
          </cell>
          <cell r="M400" t="str">
            <v>To be Approved</v>
          </cell>
          <cell r="N400">
            <v>0</v>
          </cell>
          <cell r="O400">
            <v>0</v>
          </cell>
          <cell r="P400">
            <v>212</v>
          </cell>
          <cell r="Q400" t="str">
            <v>This</v>
          </cell>
          <cell r="R400">
            <v>38898</v>
          </cell>
          <cell r="S400">
            <v>38411</v>
          </cell>
          <cell r="T400">
            <v>40000</v>
          </cell>
          <cell r="U400">
            <v>38868</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0</v>
          </cell>
          <cell r="EF400">
            <v>0</v>
          </cell>
          <cell r="EG400">
            <v>0</v>
          </cell>
          <cell r="EH400">
            <v>0</v>
          </cell>
          <cell r="EI400">
            <v>0</v>
          </cell>
          <cell r="EJ400">
            <v>0</v>
          </cell>
          <cell r="EK400">
            <v>0</v>
          </cell>
          <cell r="EL400">
            <v>0</v>
          </cell>
          <cell r="EM400">
            <v>0</v>
          </cell>
          <cell r="EN400">
            <v>0</v>
          </cell>
          <cell r="EO400">
            <v>0</v>
          </cell>
          <cell r="EP400">
            <v>0</v>
          </cell>
          <cell r="EQ400">
            <v>0</v>
          </cell>
          <cell r="ER400">
            <v>0</v>
          </cell>
        </row>
        <row r="401">
          <cell r="C401" t="str">
            <v>EC.10688</v>
          </cell>
          <cell r="E401" t="str">
            <v>High Voltage Test Equipment 05/06</v>
          </cell>
          <cell r="L401">
            <v>38533</v>
          </cell>
          <cell r="M401" t="str">
            <v>Cancelled</v>
          </cell>
          <cell r="N401">
            <v>0</v>
          </cell>
          <cell r="O401">
            <v>0</v>
          </cell>
          <cell r="P401">
            <v>365</v>
          </cell>
          <cell r="Q401" t="str">
            <v>This</v>
          </cell>
          <cell r="R401">
            <v>38898</v>
          </cell>
          <cell r="S401">
            <v>38411</v>
          </cell>
          <cell r="T401">
            <v>30000</v>
          </cell>
          <cell r="U401">
            <v>38868</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row>
        <row r="402">
          <cell r="C402" t="str">
            <v>EC.10689</v>
          </cell>
          <cell r="E402" t="str">
            <v>Oil Test Centre Equipment 05/06</v>
          </cell>
          <cell r="L402">
            <v>38533</v>
          </cell>
          <cell r="M402" t="str">
            <v>Cancelled</v>
          </cell>
          <cell r="N402">
            <v>0</v>
          </cell>
          <cell r="O402">
            <v>0</v>
          </cell>
          <cell r="P402">
            <v>365</v>
          </cell>
          <cell r="Q402" t="str">
            <v>This</v>
          </cell>
          <cell r="R402">
            <v>38898</v>
          </cell>
          <cell r="S402">
            <v>38411</v>
          </cell>
          <cell r="T402">
            <v>30000</v>
          </cell>
          <cell r="U402">
            <v>38868</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row>
        <row r="403">
          <cell r="C403" t="str">
            <v>EC.10690</v>
          </cell>
          <cell r="E403" t="str">
            <v>Telecommunications Test Equipment 05/06</v>
          </cell>
          <cell r="L403">
            <v>38686</v>
          </cell>
          <cell r="M403" t="str">
            <v>To be Approved</v>
          </cell>
          <cell r="N403">
            <v>0</v>
          </cell>
          <cell r="O403">
            <v>0</v>
          </cell>
          <cell r="P403">
            <v>212</v>
          </cell>
          <cell r="Q403" t="str">
            <v>This</v>
          </cell>
          <cell r="R403">
            <v>38898</v>
          </cell>
          <cell r="S403">
            <v>38411</v>
          </cell>
          <cell r="T403">
            <v>25000</v>
          </cell>
          <cell r="U403">
            <v>38868</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row>
        <row r="404">
          <cell r="C404" t="str">
            <v>EC.10691</v>
          </cell>
          <cell r="D404" t="str">
            <v>Capex Refurb</v>
          </cell>
          <cell r="E404" t="str">
            <v>On-Line Diagnostic Monitoring Various (10915) - 05/06</v>
          </cell>
          <cell r="L404">
            <v>38533</v>
          </cell>
          <cell r="M404" t="str">
            <v>Cancelled</v>
          </cell>
          <cell r="N404">
            <v>0</v>
          </cell>
          <cell r="O404">
            <v>0</v>
          </cell>
          <cell r="P404">
            <v>365</v>
          </cell>
          <cell r="Q404" t="str">
            <v>This</v>
          </cell>
          <cell r="R404">
            <v>38898</v>
          </cell>
          <cell r="S404">
            <v>38442</v>
          </cell>
          <cell r="T404">
            <v>1000000</v>
          </cell>
          <cell r="U404">
            <v>38898</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O404">
            <v>0</v>
          </cell>
          <cell r="EP404">
            <v>0</v>
          </cell>
          <cell r="EQ404">
            <v>0</v>
          </cell>
          <cell r="ER404">
            <v>0</v>
          </cell>
        </row>
        <row r="405">
          <cell r="C405" t="str">
            <v>EC.10692</v>
          </cell>
          <cell r="D405" t="str">
            <v>Capex Refurb</v>
          </cell>
          <cell r="E405" t="str">
            <v>Substations - replacement of aged assets (10925) - 05/06</v>
          </cell>
          <cell r="L405">
            <v>38533</v>
          </cell>
          <cell r="M405" t="str">
            <v>Cancelled</v>
          </cell>
          <cell r="N405">
            <v>0</v>
          </cell>
          <cell r="O405">
            <v>0</v>
          </cell>
          <cell r="P405">
            <v>365</v>
          </cell>
          <cell r="Q405" t="str">
            <v>This</v>
          </cell>
          <cell r="R405">
            <v>38898</v>
          </cell>
          <cell r="S405">
            <v>38077</v>
          </cell>
          <cell r="T405">
            <v>1284000</v>
          </cell>
          <cell r="U405">
            <v>38898</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O405">
            <v>0</v>
          </cell>
          <cell r="EP405">
            <v>0</v>
          </cell>
          <cell r="EQ405">
            <v>0</v>
          </cell>
          <cell r="ER405">
            <v>0</v>
          </cell>
        </row>
        <row r="406">
          <cell r="C406" t="str">
            <v>EC.10693</v>
          </cell>
          <cell r="D406" t="str">
            <v>Capex Refurb</v>
          </cell>
          <cell r="E406" t="str">
            <v>Substations - replacement of under rated plant (10930) - 05/06</v>
          </cell>
          <cell r="L406">
            <v>38533</v>
          </cell>
          <cell r="M406" t="str">
            <v>Cancelled</v>
          </cell>
          <cell r="N406">
            <v>0</v>
          </cell>
          <cell r="O406">
            <v>0</v>
          </cell>
          <cell r="P406">
            <v>365</v>
          </cell>
          <cell r="Q406" t="str">
            <v>This</v>
          </cell>
          <cell r="R406">
            <v>38898</v>
          </cell>
          <cell r="S406">
            <v>38077</v>
          </cell>
          <cell r="T406">
            <v>50000</v>
          </cell>
          <cell r="U406">
            <v>38898</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O406">
            <v>0</v>
          </cell>
          <cell r="EP406">
            <v>0</v>
          </cell>
          <cell r="EQ406">
            <v>0</v>
          </cell>
          <cell r="ER406">
            <v>0</v>
          </cell>
        </row>
        <row r="407">
          <cell r="C407" t="str">
            <v>EC.10694</v>
          </cell>
          <cell r="E407" t="str">
            <v>Substations and Telecommunications Spare</v>
          </cell>
          <cell r="L407">
            <v>38686</v>
          </cell>
          <cell r="M407" t="str">
            <v>To be Approved</v>
          </cell>
          <cell r="N407">
            <v>450000</v>
          </cell>
          <cell r="O407">
            <v>3105302.54</v>
          </cell>
          <cell r="P407">
            <v>212</v>
          </cell>
          <cell r="Q407" t="str">
            <v>This</v>
          </cell>
          <cell r="R407">
            <v>38898</v>
          </cell>
          <cell r="S407">
            <v>38411</v>
          </cell>
          <cell r="T407">
            <v>450000</v>
          </cell>
          <cell r="U407">
            <v>38868</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755301.54</v>
          </cell>
          <cell r="BG407">
            <v>1224613.76</v>
          </cell>
          <cell r="BH407">
            <v>328645.86999999988</v>
          </cell>
          <cell r="BI407">
            <v>-147600.95999999999</v>
          </cell>
          <cell r="BJ407">
            <v>343859.37999999989</v>
          </cell>
          <cell r="BK407">
            <v>150121</v>
          </cell>
          <cell r="BL407">
            <v>150121</v>
          </cell>
          <cell r="BM407">
            <v>150121</v>
          </cell>
          <cell r="BN407">
            <v>150121</v>
          </cell>
          <cell r="BO407">
            <v>6062923</v>
          </cell>
          <cell r="BP407">
            <v>0</v>
          </cell>
          <cell r="BQ407">
            <v>0</v>
          </cell>
          <cell r="BR407">
            <v>0</v>
          </cell>
          <cell r="BS407">
            <v>0</v>
          </cell>
          <cell r="BT407">
            <v>0</v>
          </cell>
          <cell r="BU407">
            <v>0</v>
          </cell>
          <cell r="BV407">
            <v>0</v>
          </cell>
          <cell r="BW407">
            <v>0</v>
          </cell>
          <cell r="CB407">
            <v>2400000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0</v>
          </cell>
          <cell r="EF407">
            <v>0</v>
          </cell>
          <cell r="EG407">
            <v>0</v>
          </cell>
          <cell r="EH407">
            <v>0</v>
          </cell>
          <cell r="EI407">
            <v>0</v>
          </cell>
          <cell r="EJ407">
            <v>0</v>
          </cell>
          <cell r="EK407">
            <v>0</v>
          </cell>
          <cell r="EL407">
            <v>0</v>
          </cell>
          <cell r="EM407">
            <v>0</v>
          </cell>
          <cell r="EN407">
            <v>0</v>
          </cell>
          <cell r="EO407">
            <v>0</v>
          </cell>
          <cell r="EP407">
            <v>8462923</v>
          </cell>
          <cell r="EQ407">
            <v>5357620.46</v>
          </cell>
          <cell r="ER407">
            <v>2400000</v>
          </cell>
        </row>
        <row r="408">
          <cell r="C408" t="str">
            <v>EC.10695</v>
          </cell>
          <cell r="E408" t="str">
            <v>Transmission Lines Spares 05/06</v>
          </cell>
          <cell r="L408">
            <v>38748</v>
          </cell>
          <cell r="M408" t="str">
            <v>Approved</v>
          </cell>
          <cell r="N408">
            <v>200000</v>
          </cell>
          <cell r="O408">
            <v>200000</v>
          </cell>
          <cell r="P408">
            <v>150</v>
          </cell>
          <cell r="Q408" t="str">
            <v>This</v>
          </cell>
          <cell r="R408">
            <v>38898</v>
          </cell>
          <cell r="S408">
            <v>38411</v>
          </cell>
          <cell r="T408">
            <v>200000</v>
          </cell>
          <cell r="U408">
            <v>38868</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50000</v>
          </cell>
          <cell r="BL408">
            <v>50000</v>
          </cell>
          <cell r="BM408">
            <v>50000</v>
          </cell>
          <cell r="BN408">
            <v>50000</v>
          </cell>
          <cell r="BO408">
            <v>200000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200000</v>
          </cell>
          <cell r="EQ408">
            <v>0</v>
          </cell>
          <cell r="ER408">
            <v>0</v>
          </cell>
        </row>
        <row r="409">
          <cell r="C409" t="str">
            <v>EC.10696</v>
          </cell>
          <cell r="E409" t="str">
            <v>IT Software Misc - 05/06</v>
          </cell>
          <cell r="L409">
            <v>38533</v>
          </cell>
          <cell r="M409" t="str">
            <v>Cancelled</v>
          </cell>
          <cell r="N409">
            <v>0</v>
          </cell>
          <cell r="O409">
            <v>0</v>
          </cell>
          <cell r="P409">
            <v>365</v>
          </cell>
          <cell r="Q409" t="str">
            <v>This</v>
          </cell>
          <cell r="R409">
            <v>38898</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O409">
            <v>0</v>
          </cell>
          <cell r="EP409">
            <v>0</v>
          </cell>
          <cell r="EQ409">
            <v>0</v>
          </cell>
          <cell r="ER409">
            <v>0</v>
          </cell>
        </row>
        <row r="410">
          <cell r="C410" t="str">
            <v>EC.10697</v>
          </cell>
          <cell r="E410" t="str">
            <v>Northern Region Communications Upgrade</v>
          </cell>
          <cell r="L410">
            <v>38533</v>
          </cell>
          <cell r="M410" t="str">
            <v>Cancelled</v>
          </cell>
          <cell r="N410">
            <v>0</v>
          </cell>
          <cell r="O410">
            <v>0</v>
          </cell>
          <cell r="P410">
            <v>365</v>
          </cell>
          <cell r="Q410" t="str">
            <v>This</v>
          </cell>
          <cell r="R410">
            <v>38898</v>
          </cell>
          <cell r="S410">
            <v>39172</v>
          </cell>
          <cell r="T410">
            <v>10000000</v>
          </cell>
          <cell r="U410">
            <v>39629</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CB410">
            <v>0</v>
          </cell>
          <cell r="CO410">
            <v>0</v>
          </cell>
          <cell r="DB410">
            <v>0</v>
          </cell>
          <cell r="DO410">
            <v>0</v>
          </cell>
          <cell r="EB410">
            <v>0</v>
          </cell>
          <cell r="EO410">
            <v>0</v>
          </cell>
          <cell r="EP410">
            <v>0</v>
          </cell>
          <cell r="EQ410">
            <v>0</v>
          </cell>
          <cell r="ER410">
            <v>0</v>
          </cell>
        </row>
        <row r="411">
          <cell r="C411" t="str">
            <v>EC.10698</v>
          </cell>
          <cell r="E411" t="str">
            <v>Upgrade radio link capacity and replace obsolescent equipment (10312) - 05/06</v>
          </cell>
          <cell r="L411">
            <v>38533</v>
          </cell>
          <cell r="M411" t="str">
            <v>Cancelled</v>
          </cell>
          <cell r="N411">
            <v>0</v>
          </cell>
          <cell r="O411">
            <v>0</v>
          </cell>
          <cell r="P411">
            <v>365</v>
          </cell>
          <cell r="Q411" t="str">
            <v>This</v>
          </cell>
          <cell r="R411">
            <v>38898</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CB411">
            <v>0</v>
          </cell>
          <cell r="CO411">
            <v>0</v>
          </cell>
          <cell r="DB411">
            <v>0</v>
          </cell>
          <cell r="DO411">
            <v>0</v>
          </cell>
          <cell r="EB411">
            <v>0</v>
          </cell>
          <cell r="EO411">
            <v>0</v>
          </cell>
          <cell r="EP411">
            <v>0</v>
          </cell>
          <cell r="EQ411">
            <v>0</v>
          </cell>
          <cell r="ER411">
            <v>0</v>
          </cell>
        </row>
        <row r="412">
          <cell r="C412" t="str">
            <v>EC.10699</v>
          </cell>
          <cell r="E412" t="str">
            <v>PLQ Applications Joint Developments 05/06</v>
          </cell>
          <cell r="L412">
            <v>38533</v>
          </cell>
          <cell r="M412" t="str">
            <v>Cancelled</v>
          </cell>
          <cell r="N412">
            <v>0</v>
          </cell>
          <cell r="O412">
            <v>0</v>
          </cell>
          <cell r="P412">
            <v>365</v>
          </cell>
          <cell r="Q412" t="str">
            <v>This</v>
          </cell>
          <cell r="R412">
            <v>38898</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O412">
            <v>0</v>
          </cell>
          <cell r="EP412">
            <v>0</v>
          </cell>
          <cell r="EQ412">
            <v>0</v>
          </cell>
          <cell r="ER412">
            <v>0</v>
          </cell>
        </row>
        <row r="413">
          <cell r="C413" t="str">
            <v>EC.10700</v>
          </cell>
          <cell r="D413" t="str">
            <v>Unreg</v>
          </cell>
          <cell r="E413" t="str">
            <v>Mt Millar Wind Farm NGM (at Yadnarie)</v>
          </cell>
          <cell r="O413">
            <v>100000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100000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O413">
            <v>0</v>
          </cell>
          <cell r="EP413">
            <v>100000</v>
          </cell>
          <cell r="EQ413">
            <v>0</v>
          </cell>
          <cell r="ER413">
            <v>100000</v>
          </cell>
        </row>
        <row r="414">
          <cell r="C414" t="str">
            <v>EC.10701</v>
          </cell>
          <cell r="D414" t="str">
            <v>Unreg</v>
          </cell>
          <cell r="E414" t="str">
            <v>Murraylink Management Services</v>
          </cell>
          <cell r="L414">
            <v>39263</v>
          </cell>
          <cell r="M414" t="str">
            <v>To be Approved</v>
          </cell>
          <cell r="N414">
            <v>50000</v>
          </cell>
          <cell r="O414">
            <v>0</v>
          </cell>
          <cell r="P414">
            <v>366</v>
          </cell>
          <cell r="Q414" t="str">
            <v>This</v>
          </cell>
          <cell r="R414">
            <v>39629</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50000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O414">
            <v>0</v>
          </cell>
          <cell r="EP414">
            <v>0</v>
          </cell>
          <cell r="EQ414">
            <v>0</v>
          </cell>
          <cell r="ER414">
            <v>0</v>
          </cell>
        </row>
        <row r="415">
          <cell r="C415" t="str">
            <v>EC.10702</v>
          </cell>
          <cell r="E415" t="str">
            <v>Document Management Project</v>
          </cell>
          <cell r="O415">
            <v>730000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530000</v>
          </cell>
          <cell r="CC415">
            <v>0</v>
          </cell>
          <cell r="CD415">
            <v>0</v>
          </cell>
          <cell r="CE415">
            <v>0</v>
          </cell>
          <cell r="CF415">
            <v>0</v>
          </cell>
          <cell r="CG415">
            <v>0</v>
          </cell>
          <cell r="CH415">
            <v>0</v>
          </cell>
          <cell r="CI415">
            <v>0</v>
          </cell>
          <cell r="CJ415">
            <v>0</v>
          </cell>
          <cell r="CK415">
            <v>0</v>
          </cell>
          <cell r="CL415">
            <v>0</v>
          </cell>
          <cell r="CM415">
            <v>0</v>
          </cell>
          <cell r="CN415">
            <v>0</v>
          </cell>
          <cell r="CO415">
            <v>200000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O415">
            <v>0</v>
          </cell>
          <cell r="EP415">
            <v>730000</v>
          </cell>
          <cell r="EQ415">
            <v>0</v>
          </cell>
          <cell r="ER415">
            <v>730000</v>
          </cell>
        </row>
        <row r="416">
          <cell r="C416" t="str">
            <v>EC.10703</v>
          </cell>
          <cell r="E416" t="str">
            <v>SVC Secondary Systems Replacement (Para &amp; South East) Stage 2</v>
          </cell>
          <cell r="O416">
            <v>9000000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4000000</v>
          </cell>
          <cell r="DC416">
            <v>0</v>
          </cell>
          <cell r="DD416">
            <v>0</v>
          </cell>
          <cell r="DE416">
            <v>0</v>
          </cell>
          <cell r="DF416">
            <v>0</v>
          </cell>
          <cell r="DG416">
            <v>0</v>
          </cell>
          <cell r="DH416">
            <v>0</v>
          </cell>
          <cell r="DI416">
            <v>0</v>
          </cell>
          <cell r="DJ416">
            <v>0</v>
          </cell>
          <cell r="DK416">
            <v>0</v>
          </cell>
          <cell r="DL416">
            <v>0</v>
          </cell>
          <cell r="DM416">
            <v>0</v>
          </cell>
          <cell r="DN416">
            <v>0</v>
          </cell>
          <cell r="DO416">
            <v>5000000</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O416">
            <v>0</v>
          </cell>
          <cell r="EP416">
            <v>9000000</v>
          </cell>
          <cell r="EQ416">
            <v>0</v>
          </cell>
          <cell r="ER416">
            <v>9000000</v>
          </cell>
        </row>
        <row r="417">
          <cell r="C417" t="str">
            <v>EC.10704</v>
          </cell>
          <cell r="D417" t="str">
            <v>Unreg</v>
          </cell>
          <cell r="E417" t="str">
            <v>Hallett #2 Power Station Connection</v>
          </cell>
          <cell r="O417">
            <v>10000000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3000000</v>
          </cell>
          <cell r="CC417">
            <v>0</v>
          </cell>
          <cell r="CD417">
            <v>0</v>
          </cell>
          <cell r="CE417">
            <v>0</v>
          </cell>
          <cell r="CF417">
            <v>0</v>
          </cell>
          <cell r="CG417">
            <v>0</v>
          </cell>
          <cell r="CH417">
            <v>0</v>
          </cell>
          <cell r="CI417">
            <v>0</v>
          </cell>
          <cell r="CJ417">
            <v>0</v>
          </cell>
          <cell r="CK417">
            <v>0</v>
          </cell>
          <cell r="CL417">
            <v>0</v>
          </cell>
          <cell r="CM417">
            <v>0</v>
          </cell>
          <cell r="CN417">
            <v>0</v>
          </cell>
          <cell r="CO417">
            <v>7000000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0</v>
          </cell>
          <cell r="EB417">
            <v>0</v>
          </cell>
          <cell r="EO417">
            <v>0</v>
          </cell>
          <cell r="EP417">
            <v>10000000</v>
          </cell>
          <cell r="EQ417">
            <v>0</v>
          </cell>
          <cell r="ER417">
            <v>10000000</v>
          </cell>
        </row>
        <row r="418">
          <cell r="C418" t="str">
            <v>EC.10705</v>
          </cell>
          <cell r="E418" t="str">
            <v>SAP BW Pilot to Production</v>
          </cell>
          <cell r="O418">
            <v>300000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300000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0</v>
          </cell>
          <cell r="EB418">
            <v>0</v>
          </cell>
          <cell r="EO418">
            <v>0</v>
          </cell>
          <cell r="EP418">
            <v>300000</v>
          </cell>
          <cell r="EQ418">
            <v>0</v>
          </cell>
          <cell r="ER418">
            <v>300000</v>
          </cell>
        </row>
        <row r="419">
          <cell r="C419" t="str">
            <v>EC.10706</v>
          </cell>
          <cell r="E419" t="str">
            <v>Xpress Cost Estimation Module &amp; Enet BPOs</v>
          </cell>
          <cell r="O419">
            <v>2000000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2000000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O419">
            <v>0</v>
          </cell>
          <cell r="EP419">
            <v>2000000</v>
          </cell>
          <cell r="EQ419">
            <v>0</v>
          </cell>
          <cell r="ER419">
            <v>2000000</v>
          </cell>
        </row>
        <row r="420">
          <cell r="C420" t="str">
            <v>EC.10707</v>
          </cell>
          <cell r="D420" t="str">
            <v>Unreg</v>
          </cell>
          <cell r="E420" t="str">
            <v>ATCO Power Station Connection</v>
          </cell>
          <cell r="O420">
            <v>1000000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200000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O420">
            <v>0</v>
          </cell>
          <cell r="EP420">
            <v>200000</v>
          </cell>
          <cell r="EQ420">
            <v>-800000</v>
          </cell>
          <cell r="ER420">
            <v>200000</v>
          </cell>
        </row>
        <row r="421">
          <cell r="C421" t="str">
            <v>EC.10708</v>
          </cell>
          <cell r="E421" t="str">
            <v>Uninterupted Power Supply (UPS) - 300 Pirie St</v>
          </cell>
          <cell r="O421">
            <v>120000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120000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O421">
            <v>0</v>
          </cell>
          <cell r="EP421">
            <v>120000</v>
          </cell>
          <cell r="EQ421">
            <v>0</v>
          </cell>
          <cell r="ER421">
            <v>120000</v>
          </cell>
        </row>
        <row r="422">
          <cell r="C422" t="str">
            <v>EC.10709</v>
          </cell>
          <cell r="E422" t="str">
            <v>Lift Upgrade - 300 Pirie St</v>
          </cell>
          <cell r="O422">
            <v>70000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70000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O422">
            <v>0</v>
          </cell>
          <cell r="EP422">
            <v>70000</v>
          </cell>
          <cell r="EQ422">
            <v>0</v>
          </cell>
          <cell r="ER422">
            <v>70000</v>
          </cell>
        </row>
        <row r="423">
          <cell r="C423" t="str">
            <v>EC.10710</v>
          </cell>
          <cell r="E423" t="str">
            <v>Building Upgrade - Equipment Room Level 2 300 Pirie St</v>
          </cell>
          <cell r="O423">
            <v>60000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60000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O423">
            <v>0</v>
          </cell>
          <cell r="EP423">
            <v>60000</v>
          </cell>
          <cell r="EQ423">
            <v>0</v>
          </cell>
          <cell r="ER423">
            <v>60000</v>
          </cell>
        </row>
        <row r="424">
          <cell r="C424" t="str">
            <v>EC.10711</v>
          </cell>
          <cell r="E424" t="str">
            <v>Fencing, Gates and Carpark Resurfacing - Pirie St / Rymill Pk</v>
          </cell>
          <cell r="O424">
            <v>150000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150000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O424">
            <v>0</v>
          </cell>
          <cell r="EP424">
            <v>150000</v>
          </cell>
          <cell r="EQ424">
            <v>0</v>
          </cell>
          <cell r="ER424">
            <v>150000</v>
          </cell>
        </row>
        <row r="425">
          <cell r="C425" t="str">
            <v>EC.10712</v>
          </cell>
          <cell r="E425" t="str">
            <v>New Office Accommodation Fit-Out</v>
          </cell>
          <cell r="O425">
            <v>50000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50000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O425">
            <v>0</v>
          </cell>
          <cell r="EP425">
            <v>50000</v>
          </cell>
          <cell r="EQ425">
            <v>0</v>
          </cell>
          <cell r="ER425">
            <v>50000</v>
          </cell>
        </row>
        <row r="426">
          <cell r="C426" t="str">
            <v>EC.10713</v>
          </cell>
          <cell r="E426" t="str">
            <v>Office Accommodation 293 Pirie St</v>
          </cell>
          <cell r="O426">
            <v>160000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160000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O426">
            <v>0</v>
          </cell>
          <cell r="EP426">
            <v>160000</v>
          </cell>
          <cell r="EQ426">
            <v>0</v>
          </cell>
          <cell r="ER426">
            <v>160000</v>
          </cell>
        </row>
        <row r="427">
          <cell r="C427" t="str">
            <v>EC.10714</v>
          </cell>
          <cell r="E427" t="str">
            <v>Para Fire Pump System</v>
          </cell>
          <cell r="O427">
            <v>250000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250000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O427">
            <v>0</v>
          </cell>
          <cell r="EP427">
            <v>250000</v>
          </cell>
          <cell r="EQ427">
            <v>0</v>
          </cell>
          <cell r="ER427">
            <v>250000</v>
          </cell>
        </row>
        <row r="428">
          <cell r="C428" t="str">
            <v>EC.10715</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O428">
            <v>0</v>
          </cell>
          <cell r="EP428">
            <v>0</v>
          </cell>
          <cell r="EQ428">
            <v>0</v>
          </cell>
          <cell r="ER428">
            <v>0</v>
          </cell>
        </row>
        <row r="429">
          <cell r="C429" t="str">
            <v>EC.10716</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O429">
            <v>0</v>
          </cell>
          <cell r="EP429">
            <v>0</v>
          </cell>
          <cell r="EQ429">
            <v>0</v>
          </cell>
          <cell r="ER429">
            <v>0</v>
          </cell>
        </row>
        <row r="430">
          <cell r="C430" t="str">
            <v>EC.10717</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O430">
            <v>0</v>
          </cell>
          <cell r="EP430">
            <v>0</v>
          </cell>
          <cell r="EQ430">
            <v>0</v>
          </cell>
          <cell r="ER430">
            <v>0</v>
          </cell>
        </row>
        <row r="431">
          <cell r="C431" t="str">
            <v>EC.10718</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O431">
            <v>0</v>
          </cell>
          <cell r="EP431">
            <v>0</v>
          </cell>
          <cell r="EQ431">
            <v>0</v>
          </cell>
          <cell r="ER431">
            <v>0</v>
          </cell>
        </row>
        <row r="432">
          <cell r="C432" t="str">
            <v>EC.10719</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0</v>
          </cell>
          <cell r="DR432">
            <v>0</v>
          </cell>
          <cell r="DS432">
            <v>0</v>
          </cell>
          <cell r="DT432">
            <v>0</v>
          </cell>
          <cell r="DU432">
            <v>0</v>
          </cell>
          <cell r="DV432">
            <v>0</v>
          </cell>
          <cell r="DW432">
            <v>0</v>
          </cell>
          <cell r="DX432">
            <v>0</v>
          </cell>
          <cell r="DY432">
            <v>0</v>
          </cell>
          <cell r="DZ432">
            <v>0</v>
          </cell>
          <cell r="EA432">
            <v>0</v>
          </cell>
          <cell r="EB432">
            <v>0</v>
          </cell>
          <cell r="EO432">
            <v>0</v>
          </cell>
          <cell r="EP432">
            <v>0</v>
          </cell>
          <cell r="EQ432">
            <v>0</v>
          </cell>
          <cell r="ER432">
            <v>0</v>
          </cell>
        </row>
        <row r="433">
          <cell r="C433" t="str">
            <v>EC.10720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O433">
            <v>0</v>
          </cell>
          <cell r="EP433">
            <v>0</v>
          </cell>
          <cell r="EQ433">
            <v>0</v>
          </cell>
          <cell r="ER433">
            <v>0</v>
          </cell>
        </row>
        <row r="434">
          <cell r="C434" t="str">
            <v>EC.10721</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O434">
            <v>0</v>
          </cell>
          <cell r="EP434">
            <v>0</v>
          </cell>
          <cell r="EQ434">
            <v>0</v>
          </cell>
          <cell r="ER434">
            <v>0</v>
          </cell>
        </row>
        <row r="435">
          <cell r="C435" t="str">
            <v>EC.10722</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cell r="DT435">
            <v>0</v>
          </cell>
          <cell r="DU435">
            <v>0</v>
          </cell>
          <cell r="DV435">
            <v>0</v>
          </cell>
          <cell r="DW435">
            <v>0</v>
          </cell>
          <cell r="DX435">
            <v>0</v>
          </cell>
          <cell r="DY435">
            <v>0</v>
          </cell>
          <cell r="DZ435">
            <v>0</v>
          </cell>
          <cell r="EA435">
            <v>0</v>
          </cell>
          <cell r="EB435">
            <v>0</v>
          </cell>
          <cell r="EO435">
            <v>0</v>
          </cell>
          <cell r="EP435">
            <v>0</v>
          </cell>
          <cell r="EQ435">
            <v>0</v>
          </cell>
          <cell r="ER435">
            <v>0</v>
          </cell>
        </row>
        <row r="436">
          <cell r="C436" t="str">
            <v>EC.10723</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O436">
            <v>0</v>
          </cell>
          <cell r="EP436">
            <v>0</v>
          </cell>
          <cell r="EQ436">
            <v>0</v>
          </cell>
          <cell r="ER436">
            <v>0</v>
          </cell>
        </row>
        <row r="437">
          <cell r="C437" t="str">
            <v>EC.10724</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O437">
            <v>0</v>
          </cell>
          <cell r="EP437">
            <v>0</v>
          </cell>
          <cell r="EQ437">
            <v>0</v>
          </cell>
          <cell r="ER437">
            <v>0</v>
          </cell>
        </row>
        <row r="438">
          <cell r="C438" t="str">
            <v>EC.10725</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cell r="DV438">
            <v>0</v>
          </cell>
          <cell r="DW438">
            <v>0</v>
          </cell>
          <cell r="DX438">
            <v>0</v>
          </cell>
          <cell r="DY438">
            <v>0</v>
          </cell>
          <cell r="DZ438">
            <v>0</v>
          </cell>
          <cell r="EA438">
            <v>0</v>
          </cell>
          <cell r="EB438">
            <v>0</v>
          </cell>
          <cell r="EO438">
            <v>0</v>
          </cell>
          <cell r="EP438">
            <v>0</v>
          </cell>
          <cell r="EQ438">
            <v>0</v>
          </cell>
          <cell r="ER438">
            <v>0</v>
          </cell>
        </row>
        <row r="439">
          <cell r="C439" t="str">
            <v>EC.10726</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cell r="DT439">
            <v>0</v>
          </cell>
          <cell r="DU439">
            <v>0</v>
          </cell>
          <cell r="DV439">
            <v>0</v>
          </cell>
          <cell r="DW439">
            <v>0</v>
          </cell>
          <cell r="DX439">
            <v>0</v>
          </cell>
          <cell r="DY439">
            <v>0</v>
          </cell>
          <cell r="DZ439">
            <v>0</v>
          </cell>
          <cell r="EA439">
            <v>0</v>
          </cell>
          <cell r="EB439">
            <v>0</v>
          </cell>
          <cell r="EO439">
            <v>0</v>
          </cell>
          <cell r="EP439">
            <v>0</v>
          </cell>
          <cell r="EQ439">
            <v>0</v>
          </cell>
          <cell r="ER439">
            <v>0</v>
          </cell>
        </row>
        <row r="440">
          <cell r="C440" t="str">
            <v>EC.10727</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cell r="DT440">
            <v>0</v>
          </cell>
          <cell r="DU440">
            <v>0</v>
          </cell>
          <cell r="DV440">
            <v>0</v>
          </cell>
          <cell r="DW440">
            <v>0</v>
          </cell>
          <cell r="DX440">
            <v>0</v>
          </cell>
          <cell r="DY440">
            <v>0</v>
          </cell>
          <cell r="DZ440">
            <v>0</v>
          </cell>
          <cell r="EA440">
            <v>0</v>
          </cell>
          <cell r="EB440">
            <v>0</v>
          </cell>
          <cell r="EO440">
            <v>0</v>
          </cell>
          <cell r="EP440">
            <v>0</v>
          </cell>
          <cell r="EQ440">
            <v>0</v>
          </cell>
          <cell r="ER440">
            <v>0</v>
          </cell>
        </row>
        <row r="441">
          <cell r="C441" t="str">
            <v>EC.10728</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cell r="DT441">
            <v>0</v>
          </cell>
          <cell r="DU441">
            <v>0</v>
          </cell>
          <cell r="DV441">
            <v>0</v>
          </cell>
          <cell r="DW441">
            <v>0</v>
          </cell>
          <cell r="DX441">
            <v>0</v>
          </cell>
          <cell r="DY441">
            <v>0</v>
          </cell>
          <cell r="DZ441">
            <v>0</v>
          </cell>
          <cell r="EA441">
            <v>0</v>
          </cell>
          <cell r="EB441">
            <v>0</v>
          </cell>
          <cell r="EO441">
            <v>0</v>
          </cell>
          <cell r="EP441">
            <v>0</v>
          </cell>
          <cell r="EQ441">
            <v>0</v>
          </cell>
          <cell r="ER441">
            <v>0</v>
          </cell>
        </row>
        <row r="442">
          <cell r="C442" t="str">
            <v>EC.10729</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0</v>
          </cell>
          <cell r="EB442">
            <v>0</v>
          </cell>
          <cell r="EO442">
            <v>0</v>
          </cell>
          <cell r="EP442">
            <v>0</v>
          </cell>
          <cell r="EQ442">
            <v>0</v>
          </cell>
          <cell r="ER442">
            <v>0</v>
          </cell>
        </row>
        <row r="443">
          <cell r="C443" t="str">
            <v>EC.10730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O443">
            <v>0</v>
          </cell>
          <cell r="EP443">
            <v>0</v>
          </cell>
          <cell r="EQ443">
            <v>0</v>
          </cell>
          <cell r="ER443">
            <v>0</v>
          </cell>
        </row>
        <row r="444">
          <cell r="C444" t="str">
            <v>EC.10770</v>
          </cell>
          <cell r="E444" t="str">
            <v>IT Hardware 06/07</v>
          </cell>
          <cell r="L444">
            <v>38898</v>
          </cell>
          <cell r="M444" t="str">
            <v>To be Approved</v>
          </cell>
          <cell r="N444">
            <v>0</v>
          </cell>
          <cell r="O444">
            <v>500000</v>
          </cell>
          <cell r="P444" t="e">
            <v>#NAME?</v>
          </cell>
          <cell r="Q444" t="str">
            <v>This</v>
          </cell>
          <cell r="R444" t="e">
            <v>#NAME?</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41666.666666666664</v>
          </cell>
          <cell r="BQ444">
            <v>41666.666666666664</v>
          </cell>
          <cell r="BR444">
            <v>41666.666666666664</v>
          </cell>
          <cell r="BS444">
            <v>41666.666666666664</v>
          </cell>
          <cell r="BT444">
            <v>41666.666666666664</v>
          </cell>
          <cell r="BU444">
            <v>41666.666666666664</v>
          </cell>
          <cell r="BV444">
            <v>41666.666666666664</v>
          </cell>
          <cell r="BW444">
            <v>41666.666666666664</v>
          </cell>
          <cell r="BX444">
            <v>41666.666666666664</v>
          </cell>
          <cell r="BY444">
            <v>41666.666666666664</v>
          </cell>
          <cell r="BZ444">
            <v>41666.666666666664</v>
          </cell>
          <cell r="CA444">
            <v>41666.666666666664</v>
          </cell>
          <cell r="CB444">
            <v>500000.00000000006</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500000.00000000006</v>
          </cell>
          <cell r="EQ444">
            <v>5.8207660913467407E-11</v>
          </cell>
          <cell r="ER444">
            <v>500000.00000000006</v>
          </cell>
        </row>
        <row r="445">
          <cell r="C445" t="str">
            <v>EC.10771</v>
          </cell>
          <cell r="E445" t="str">
            <v>IT Software 06/07</v>
          </cell>
          <cell r="L445">
            <v>38898</v>
          </cell>
          <cell r="M445" t="str">
            <v>To be Approved</v>
          </cell>
          <cell r="N445">
            <v>0</v>
          </cell>
          <cell r="O445">
            <v>500000</v>
          </cell>
          <cell r="P445" t="e">
            <v>#NAME?</v>
          </cell>
          <cell r="Q445" t="str">
            <v>This</v>
          </cell>
          <cell r="R445" t="e">
            <v>#NAME?</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33333.333333333328</v>
          </cell>
          <cell r="BQ445">
            <v>33333.333333333328</v>
          </cell>
          <cell r="BR445">
            <v>33333.333333333328</v>
          </cell>
          <cell r="BS445">
            <v>33333.333333333328</v>
          </cell>
          <cell r="BT445">
            <v>33333.333333333328</v>
          </cell>
          <cell r="BU445">
            <v>33333.333333333328</v>
          </cell>
          <cell r="BV445">
            <v>33333.333333333328</v>
          </cell>
          <cell r="BW445">
            <v>33333.333333333328</v>
          </cell>
          <cell r="BX445">
            <v>33333.333333333328</v>
          </cell>
          <cell r="BY445">
            <v>33333.333333333328</v>
          </cell>
          <cell r="BZ445">
            <v>33333.333333333328</v>
          </cell>
          <cell r="CA445">
            <v>33333.333333333328</v>
          </cell>
          <cell r="CB445">
            <v>399999.99999999983</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399999.99999999983</v>
          </cell>
          <cell r="EQ445">
            <v>-100000.00000000017</v>
          </cell>
          <cell r="ER445">
            <v>399999.99999999983</v>
          </cell>
        </row>
        <row r="446">
          <cell r="C446" t="str">
            <v>EC.10772</v>
          </cell>
          <cell r="E446" t="str">
            <v>PC &amp; Printer Replacement Program 06/07</v>
          </cell>
          <cell r="L446">
            <v>38898</v>
          </cell>
          <cell r="M446" t="str">
            <v>Cancelled</v>
          </cell>
          <cell r="N446">
            <v>0</v>
          </cell>
          <cell r="O446">
            <v>0</v>
          </cell>
          <cell r="P446">
            <v>365</v>
          </cell>
          <cell r="Q446" t="str">
            <v>This</v>
          </cell>
          <cell r="R446">
            <v>39263</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O446">
            <v>0</v>
          </cell>
          <cell r="EP446">
            <v>0</v>
          </cell>
          <cell r="EQ446">
            <v>0</v>
          </cell>
          <cell r="ER446">
            <v>0</v>
          </cell>
        </row>
        <row r="447">
          <cell r="C447" t="str">
            <v>EC.10781</v>
          </cell>
          <cell r="E447" t="str">
            <v>Furn &amp; Gen Building Upgrades - 06/07</v>
          </cell>
          <cell r="L447">
            <v>38898</v>
          </cell>
          <cell r="M447" t="str">
            <v>To be Approved</v>
          </cell>
          <cell r="N447">
            <v>0</v>
          </cell>
          <cell r="O447">
            <v>90000</v>
          </cell>
          <cell r="P447" t="e">
            <v>#NAME?</v>
          </cell>
          <cell r="Q447" t="str">
            <v>This</v>
          </cell>
          <cell r="R447" t="e">
            <v>#NAME?</v>
          </cell>
          <cell r="S447">
            <v>38807</v>
          </cell>
          <cell r="T447">
            <v>80000</v>
          </cell>
          <cell r="U447">
            <v>39263</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7500</v>
          </cell>
          <cell r="BQ447">
            <v>7500</v>
          </cell>
          <cell r="BR447">
            <v>7500</v>
          </cell>
          <cell r="BS447">
            <v>7500</v>
          </cell>
          <cell r="BT447">
            <v>7500</v>
          </cell>
          <cell r="BU447">
            <v>7500</v>
          </cell>
          <cell r="BV447">
            <v>7500</v>
          </cell>
          <cell r="BW447">
            <v>7500</v>
          </cell>
          <cell r="BX447">
            <v>7500</v>
          </cell>
          <cell r="BY447">
            <v>7500</v>
          </cell>
          <cell r="BZ447">
            <v>7500</v>
          </cell>
          <cell r="CA447">
            <v>7500</v>
          </cell>
          <cell r="CB447">
            <v>90000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90000</v>
          </cell>
          <cell r="EQ447">
            <v>0</v>
          </cell>
          <cell r="ER447">
            <v>90000</v>
          </cell>
        </row>
        <row r="448">
          <cell r="C448" t="str">
            <v>EC.10782</v>
          </cell>
          <cell r="E448" t="str">
            <v>Furniture - 06/07</v>
          </cell>
          <cell r="L448">
            <v>38898</v>
          </cell>
          <cell r="M448" t="str">
            <v>Cancelled</v>
          </cell>
          <cell r="N448">
            <v>0</v>
          </cell>
          <cell r="O448">
            <v>0</v>
          </cell>
          <cell r="P448">
            <v>365</v>
          </cell>
          <cell r="Q448" t="str">
            <v>This</v>
          </cell>
          <cell r="R448">
            <v>39263</v>
          </cell>
          <cell r="S448">
            <v>38929</v>
          </cell>
          <cell r="T448">
            <v>10000</v>
          </cell>
          <cell r="U448">
            <v>39599</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0</v>
          </cell>
          <cell r="EB448">
            <v>0</v>
          </cell>
          <cell r="EO448">
            <v>0</v>
          </cell>
          <cell r="EP448">
            <v>0</v>
          </cell>
          <cell r="EQ448">
            <v>0</v>
          </cell>
          <cell r="ER448">
            <v>0</v>
          </cell>
        </row>
        <row r="449">
          <cell r="C449" t="str">
            <v>EC.10783</v>
          </cell>
          <cell r="E449" t="str">
            <v>IT Infrastructure Business Requirements - 06/07</v>
          </cell>
          <cell r="L449">
            <v>38898</v>
          </cell>
          <cell r="M449" t="str">
            <v>Cancelled</v>
          </cell>
          <cell r="N449">
            <v>0</v>
          </cell>
          <cell r="O449">
            <v>0</v>
          </cell>
          <cell r="P449">
            <v>365</v>
          </cell>
          <cell r="Q449" t="str">
            <v>This</v>
          </cell>
          <cell r="R449">
            <v>39263</v>
          </cell>
          <cell r="S449">
            <v>38776</v>
          </cell>
          <cell r="T449">
            <v>50000</v>
          </cell>
          <cell r="U449">
            <v>39233</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O449">
            <v>0</v>
          </cell>
          <cell r="EP449">
            <v>0</v>
          </cell>
          <cell r="EQ449">
            <v>0</v>
          </cell>
          <cell r="ER449">
            <v>0</v>
          </cell>
        </row>
        <row r="450">
          <cell r="C450" t="str">
            <v>EC.10784</v>
          </cell>
          <cell r="E450" t="str">
            <v>Telecom Capacity Upgrade Projects 06/07</v>
          </cell>
          <cell r="L450">
            <v>38898</v>
          </cell>
          <cell r="M450" t="str">
            <v>Cancelled</v>
          </cell>
          <cell r="N450">
            <v>0</v>
          </cell>
          <cell r="O450">
            <v>0</v>
          </cell>
          <cell r="P450">
            <v>365</v>
          </cell>
          <cell r="Q450" t="str">
            <v>This</v>
          </cell>
          <cell r="R450">
            <v>39263</v>
          </cell>
          <cell r="S450">
            <v>38807</v>
          </cell>
          <cell r="T450">
            <v>1000000</v>
          </cell>
          <cell r="U450">
            <v>39263</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O450">
            <v>0</v>
          </cell>
          <cell r="EP450">
            <v>0</v>
          </cell>
          <cell r="EQ450">
            <v>0</v>
          </cell>
          <cell r="ER450">
            <v>0</v>
          </cell>
        </row>
        <row r="451">
          <cell r="C451" t="str">
            <v>EC.10785</v>
          </cell>
          <cell r="E451" t="str">
            <v>Substation Secondary Systems Upgrade Projects 06/07</v>
          </cell>
          <cell r="L451">
            <v>38898</v>
          </cell>
          <cell r="M451" t="str">
            <v>Cancelled</v>
          </cell>
          <cell r="N451">
            <v>0</v>
          </cell>
          <cell r="O451">
            <v>0</v>
          </cell>
          <cell r="P451">
            <v>365</v>
          </cell>
          <cell r="Q451" t="str">
            <v>This</v>
          </cell>
          <cell r="R451">
            <v>39263</v>
          </cell>
          <cell r="S451">
            <v>38807</v>
          </cell>
          <cell r="T451">
            <v>1000000</v>
          </cell>
          <cell r="U451">
            <v>39263</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0</v>
          </cell>
          <cell r="EF451">
            <v>0</v>
          </cell>
          <cell r="EG451">
            <v>0</v>
          </cell>
          <cell r="EH451">
            <v>0</v>
          </cell>
          <cell r="EI451">
            <v>0</v>
          </cell>
          <cell r="EJ451">
            <v>0</v>
          </cell>
          <cell r="EK451">
            <v>0</v>
          </cell>
          <cell r="EL451">
            <v>0</v>
          </cell>
          <cell r="EM451">
            <v>0</v>
          </cell>
          <cell r="EN451">
            <v>0</v>
          </cell>
          <cell r="EO451">
            <v>0</v>
          </cell>
          <cell r="EP451">
            <v>0</v>
          </cell>
          <cell r="EQ451">
            <v>0</v>
          </cell>
          <cell r="ER451">
            <v>0</v>
          </cell>
        </row>
        <row r="452">
          <cell r="C452" t="str">
            <v>EC.10786</v>
          </cell>
          <cell r="E452" t="str">
            <v>OCS Misc  06/07</v>
          </cell>
          <cell r="L452">
            <v>38898</v>
          </cell>
          <cell r="M452" t="str">
            <v>To be Approved</v>
          </cell>
          <cell r="N452">
            <v>0</v>
          </cell>
          <cell r="O452">
            <v>500000</v>
          </cell>
          <cell r="P452" t="e">
            <v>#NAME?</v>
          </cell>
          <cell r="Q452" t="str">
            <v>This</v>
          </cell>
          <cell r="R452" t="e">
            <v>#NAME?</v>
          </cell>
          <cell r="S452">
            <v>38807</v>
          </cell>
          <cell r="T452">
            <v>90000</v>
          </cell>
          <cell r="U452">
            <v>39263</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41666.666666666664</v>
          </cell>
          <cell r="BQ452">
            <v>41666.666666666664</v>
          </cell>
          <cell r="BR452">
            <v>41666.666666666664</v>
          </cell>
          <cell r="BS452">
            <v>41666.666666666664</v>
          </cell>
          <cell r="BT452">
            <v>41666.666666666664</v>
          </cell>
          <cell r="BU452">
            <v>41666.666666666664</v>
          </cell>
          <cell r="BV452">
            <v>41666.666666666664</v>
          </cell>
          <cell r="BW452">
            <v>41666.666666666664</v>
          </cell>
          <cell r="BX452">
            <v>41666.666666666664</v>
          </cell>
          <cell r="BY452">
            <v>41666.666666666664</v>
          </cell>
          <cell r="BZ452">
            <v>41666.666666666664</v>
          </cell>
          <cell r="CA452">
            <v>41666.666666666664</v>
          </cell>
          <cell r="CB452">
            <v>500000.00000000006</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500000.00000000006</v>
          </cell>
          <cell r="EQ452">
            <v>5.8207660913467407E-11</v>
          </cell>
          <cell r="ER452">
            <v>500000.00000000006</v>
          </cell>
        </row>
        <row r="453">
          <cell r="C453" t="str">
            <v>EC.10787</v>
          </cell>
          <cell r="E453" t="str">
            <v>Special Test Instrumentation 06/07</v>
          </cell>
          <cell r="L453">
            <v>38898</v>
          </cell>
          <cell r="M453" t="str">
            <v>To be Approved</v>
          </cell>
          <cell r="N453">
            <v>0</v>
          </cell>
          <cell r="O453">
            <v>40000</v>
          </cell>
          <cell r="P453">
            <v>365</v>
          </cell>
          <cell r="Q453" t="str">
            <v>This</v>
          </cell>
          <cell r="R453">
            <v>39263</v>
          </cell>
          <cell r="S453">
            <v>38776</v>
          </cell>
          <cell r="T453">
            <v>40000</v>
          </cell>
          <cell r="U453">
            <v>39233</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3333.333333333333</v>
          </cell>
          <cell r="BQ453">
            <v>3333.333333333333</v>
          </cell>
          <cell r="BR453">
            <v>3333.333333333333</v>
          </cell>
          <cell r="BS453">
            <v>3333.333333333333</v>
          </cell>
          <cell r="BT453">
            <v>3333.333333333333</v>
          </cell>
          <cell r="BU453">
            <v>3333.333333333333</v>
          </cell>
          <cell r="BV453">
            <v>3333.333333333333</v>
          </cell>
          <cell r="BW453">
            <v>3333.333333333333</v>
          </cell>
          <cell r="BX453">
            <v>3333.333333333333</v>
          </cell>
          <cell r="BY453">
            <v>3333.333333333333</v>
          </cell>
          <cell r="BZ453">
            <v>3333.333333333333</v>
          </cell>
          <cell r="CA453">
            <v>3333.333333333333</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-40000</v>
          </cell>
          <cell r="ER453">
            <v>0</v>
          </cell>
        </row>
        <row r="454">
          <cell r="C454" t="str">
            <v>EC.10788</v>
          </cell>
          <cell r="E454" t="str">
            <v>High Voltage Test Equipment 06/07</v>
          </cell>
          <cell r="L454">
            <v>38898</v>
          </cell>
          <cell r="M454" t="str">
            <v>Cancelled</v>
          </cell>
          <cell r="N454">
            <v>0</v>
          </cell>
          <cell r="O454">
            <v>0</v>
          </cell>
          <cell r="P454">
            <v>365</v>
          </cell>
          <cell r="Q454" t="str">
            <v>This</v>
          </cell>
          <cell r="R454">
            <v>39263</v>
          </cell>
          <cell r="S454">
            <v>38776</v>
          </cell>
          <cell r="T454">
            <v>30000</v>
          </cell>
          <cell r="U454">
            <v>39233</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0</v>
          </cell>
          <cell r="EB454">
            <v>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row>
        <row r="455">
          <cell r="C455" t="str">
            <v>EC.10789</v>
          </cell>
          <cell r="E455" t="str">
            <v>Oil Test Centre Equipment 06/07</v>
          </cell>
          <cell r="L455">
            <v>38898</v>
          </cell>
          <cell r="M455" t="str">
            <v>Cancelled</v>
          </cell>
          <cell r="N455">
            <v>0</v>
          </cell>
          <cell r="O455">
            <v>0</v>
          </cell>
          <cell r="P455">
            <v>365</v>
          </cell>
          <cell r="Q455" t="str">
            <v>This</v>
          </cell>
          <cell r="R455">
            <v>39263</v>
          </cell>
          <cell r="S455">
            <v>38776</v>
          </cell>
          <cell r="T455">
            <v>30000</v>
          </cell>
          <cell r="U455">
            <v>39233</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cell r="DT455">
            <v>0</v>
          </cell>
          <cell r="DU455">
            <v>0</v>
          </cell>
          <cell r="DV455">
            <v>0</v>
          </cell>
          <cell r="DW455">
            <v>0</v>
          </cell>
          <cell r="DX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row>
        <row r="456">
          <cell r="C456" t="str">
            <v>EC.10790</v>
          </cell>
          <cell r="E456" t="str">
            <v>Telecommunications Test Equipment 06/07</v>
          </cell>
          <cell r="L456">
            <v>38898</v>
          </cell>
          <cell r="M456" t="str">
            <v>To be Approved</v>
          </cell>
          <cell r="N456">
            <v>0</v>
          </cell>
          <cell r="O456">
            <v>25000</v>
          </cell>
          <cell r="P456" t="e">
            <v>#NAME?</v>
          </cell>
          <cell r="Q456" t="str">
            <v>This</v>
          </cell>
          <cell r="R456" t="e">
            <v>#NAME?</v>
          </cell>
          <cell r="S456">
            <v>38776</v>
          </cell>
          <cell r="T456">
            <v>25000</v>
          </cell>
          <cell r="U456">
            <v>39233</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2083.333333333333</v>
          </cell>
          <cell r="BQ456">
            <v>2083.333333333333</v>
          </cell>
          <cell r="BR456">
            <v>2083.333333333333</v>
          </cell>
          <cell r="BS456">
            <v>2083.333333333333</v>
          </cell>
          <cell r="BT456">
            <v>2083.333333333333</v>
          </cell>
          <cell r="BU456">
            <v>2083.333333333333</v>
          </cell>
          <cell r="BV456">
            <v>2083.333333333333</v>
          </cell>
          <cell r="BW456">
            <v>2083.333333333333</v>
          </cell>
          <cell r="BX456">
            <v>2083.333333333333</v>
          </cell>
          <cell r="BY456">
            <v>2083.333333333333</v>
          </cell>
          <cell r="BZ456">
            <v>2083.333333333333</v>
          </cell>
          <cell r="CA456">
            <v>2083.333333333333</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cell r="DJ456">
            <v>0</v>
          </cell>
          <cell r="DK456">
            <v>0</v>
          </cell>
          <cell r="DL456">
            <v>0</v>
          </cell>
          <cell r="DM456">
            <v>0</v>
          </cell>
          <cell r="DN456">
            <v>0</v>
          </cell>
          <cell r="DO456">
            <v>0</v>
          </cell>
          <cell r="DP456">
            <v>0</v>
          </cell>
          <cell r="DQ456">
            <v>0</v>
          </cell>
          <cell r="DR456">
            <v>0</v>
          </cell>
          <cell r="DS456">
            <v>0</v>
          </cell>
          <cell r="DT456">
            <v>0</v>
          </cell>
          <cell r="DU456">
            <v>0</v>
          </cell>
          <cell r="DV456">
            <v>0</v>
          </cell>
          <cell r="DW456">
            <v>0</v>
          </cell>
          <cell r="DX456">
            <v>0</v>
          </cell>
          <cell r="DY456">
            <v>0</v>
          </cell>
          <cell r="DZ456">
            <v>0</v>
          </cell>
          <cell r="EA456">
            <v>0</v>
          </cell>
          <cell r="EB456">
            <v>0</v>
          </cell>
          <cell r="EC456">
            <v>0</v>
          </cell>
          <cell r="ED456">
            <v>0</v>
          </cell>
          <cell r="EE456">
            <v>0</v>
          </cell>
          <cell r="EF456">
            <v>0</v>
          </cell>
          <cell r="EG456">
            <v>0</v>
          </cell>
          <cell r="EH456">
            <v>0</v>
          </cell>
          <cell r="EI456">
            <v>0</v>
          </cell>
          <cell r="EJ456">
            <v>0</v>
          </cell>
          <cell r="EK456">
            <v>0</v>
          </cell>
          <cell r="EL456">
            <v>0</v>
          </cell>
          <cell r="EM456">
            <v>0</v>
          </cell>
          <cell r="EN456">
            <v>0</v>
          </cell>
          <cell r="EO456">
            <v>0</v>
          </cell>
          <cell r="EP456">
            <v>0</v>
          </cell>
          <cell r="EQ456">
            <v>-25000</v>
          </cell>
          <cell r="ER456">
            <v>0</v>
          </cell>
        </row>
        <row r="457">
          <cell r="C457" t="str">
            <v>EC.10791</v>
          </cell>
          <cell r="D457" t="str">
            <v>Capex Refurb</v>
          </cell>
          <cell r="E457" t="str">
            <v>On-Line Diagnostic Monitoring Various (10915) - 06/07</v>
          </cell>
          <cell r="L457">
            <v>38898</v>
          </cell>
          <cell r="M457" t="str">
            <v>Cancelled</v>
          </cell>
          <cell r="N457">
            <v>0</v>
          </cell>
          <cell r="O457">
            <v>0</v>
          </cell>
          <cell r="P457">
            <v>365</v>
          </cell>
          <cell r="Q457" t="str">
            <v>This</v>
          </cell>
          <cell r="R457">
            <v>39263</v>
          </cell>
          <cell r="S457">
            <v>38807</v>
          </cell>
          <cell r="T457">
            <v>1000000</v>
          </cell>
          <cell r="U457">
            <v>39263</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cell r="DT457">
            <v>0</v>
          </cell>
          <cell r="DU457">
            <v>0</v>
          </cell>
          <cell r="DV457">
            <v>0</v>
          </cell>
          <cell r="DW457">
            <v>0</v>
          </cell>
          <cell r="DX457">
            <v>0</v>
          </cell>
          <cell r="DY457">
            <v>0</v>
          </cell>
          <cell r="DZ457">
            <v>0</v>
          </cell>
          <cell r="EA457">
            <v>0</v>
          </cell>
          <cell r="EB457">
            <v>0</v>
          </cell>
          <cell r="EO457">
            <v>0</v>
          </cell>
          <cell r="EP457">
            <v>0</v>
          </cell>
          <cell r="EQ457">
            <v>0</v>
          </cell>
          <cell r="ER457">
            <v>0</v>
          </cell>
        </row>
        <row r="458">
          <cell r="C458" t="str">
            <v>EC.10792</v>
          </cell>
          <cell r="D458" t="str">
            <v>Capex Refurb</v>
          </cell>
          <cell r="E458" t="str">
            <v>Substations - replacement of aged assets (10925) - 06/07</v>
          </cell>
          <cell r="L458">
            <v>38898</v>
          </cell>
          <cell r="M458" t="str">
            <v>Cancelled</v>
          </cell>
          <cell r="N458">
            <v>0</v>
          </cell>
          <cell r="O458">
            <v>0</v>
          </cell>
          <cell r="P458">
            <v>365</v>
          </cell>
          <cell r="Q458" t="str">
            <v>This</v>
          </cell>
          <cell r="R458">
            <v>39263</v>
          </cell>
          <cell r="S458">
            <v>38442</v>
          </cell>
          <cell r="T458">
            <v>1283000</v>
          </cell>
          <cell r="U458">
            <v>39263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CB458">
            <v>0</v>
          </cell>
          <cell r="CO458">
            <v>0</v>
          </cell>
          <cell r="DB458">
            <v>0</v>
          </cell>
          <cell r="DO458">
            <v>0</v>
          </cell>
          <cell r="EB458">
            <v>0</v>
          </cell>
          <cell r="EO458">
            <v>0</v>
          </cell>
          <cell r="EP458">
            <v>0</v>
          </cell>
          <cell r="EQ458">
            <v>0</v>
          </cell>
          <cell r="ER458">
            <v>0</v>
          </cell>
        </row>
        <row r="459">
          <cell r="C459" t="str">
            <v>EC.10793</v>
          </cell>
          <cell r="D459" t="str">
            <v>Capex Refurb</v>
          </cell>
          <cell r="E459" t="str">
            <v>Substations - replacement of under rated plant (10930) - 06/07</v>
          </cell>
          <cell r="L459">
            <v>38898</v>
          </cell>
          <cell r="M459" t="str">
            <v>Cancelled</v>
          </cell>
          <cell r="N459">
            <v>0</v>
          </cell>
          <cell r="O459">
            <v>0</v>
          </cell>
          <cell r="P459">
            <v>365</v>
          </cell>
          <cell r="Q459" t="str">
            <v>This</v>
          </cell>
          <cell r="R459">
            <v>39263</v>
          </cell>
          <cell r="S459">
            <v>38442</v>
          </cell>
          <cell r="T459">
            <v>50000</v>
          </cell>
          <cell r="U459">
            <v>39263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O459">
            <v>0</v>
          </cell>
          <cell r="EP459">
            <v>0</v>
          </cell>
          <cell r="EQ459">
            <v>0</v>
          </cell>
          <cell r="ER459">
            <v>0</v>
          </cell>
        </row>
        <row r="460">
          <cell r="C460" t="str">
            <v>EC.10794</v>
          </cell>
          <cell r="E460" t="str">
            <v>Inventory Purchases FY 06/07</v>
          </cell>
          <cell r="L460">
            <v>38898</v>
          </cell>
          <cell r="M460" t="str">
            <v>To be Approved</v>
          </cell>
          <cell r="N460">
            <v>0</v>
          </cell>
          <cell r="O460">
            <v>900000</v>
          </cell>
          <cell r="P460" t="e">
            <v>#NAME?</v>
          </cell>
          <cell r="Q460" t="str">
            <v>This</v>
          </cell>
          <cell r="R460" t="e">
            <v>#NAME?</v>
          </cell>
          <cell r="S460">
            <v>38776</v>
          </cell>
          <cell r="T460">
            <v>450000</v>
          </cell>
          <cell r="U460">
            <v>39233</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37500</v>
          </cell>
          <cell r="BQ460">
            <v>37500</v>
          </cell>
          <cell r="BR460">
            <v>37500</v>
          </cell>
          <cell r="BS460">
            <v>37500</v>
          </cell>
          <cell r="BT460">
            <v>37500</v>
          </cell>
          <cell r="BU460">
            <v>37500</v>
          </cell>
          <cell r="BV460">
            <v>37500</v>
          </cell>
          <cell r="BW460">
            <v>37500</v>
          </cell>
          <cell r="BX460">
            <v>37500</v>
          </cell>
          <cell r="BY460">
            <v>37500</v>
          </cell>
          <cell r="BZ460">
            <v>37500</v>
          </cell>
          <cell r="CA460">
            <v>37500</v>
          </cell>
          <cell r="CB460">
            <v>900000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0</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900000</v>
          </cell>
          <cell r="EQ460">
            <v>0</v>
          </cell>
          <cell r="ER460">
            <v>900000</v>
          </cell>
        </row>
        <row r="461">
          <cell r="C461" t="str">
            <v>EC.10795</v>
          </cell>
          <cell r="E461" t="str">
            <v>Transmission Lines Spares 06/07</v>
          </cell>
          <cell r="L461">
            <v>38898</v>
          </cell>
          <cell r="M461" t="str">
            <v>To be Approved</v>
          </cell>
          <cell r="N461">
            <v>0</v>
          </cell>
          <cell r="O461">
            <v>0</v>
          </cell>
          <cell r="P461" t="e">
            <v>#NAME?</v>
          </cell>
          <cell r="Q461" t="str">
            <v>This</v>
          </cell>
          <cell r="R461" t="e">
            <v>#NAME?</v>
          </cell>
          <cell r="S461">
            <v>38776</v>
          </cell>
          <cell r="T461">
            <v>200000</v>
          </cell>
          <cell r="U461">
            <v>39233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16666.666666666664</v>
          </cell>
          <cell r="BQ461">
            <v>16666.666666666664</v>
          </cell>
          <cell r="BR461">
            <v>16666.666666666664</v>
          </cell>
          <cell r="BS461">
            <v>16666.666666666664</v>
          </cell>
          <cell r="BT461">
            <v>16666.666666666664</v>
          </cell>
          <cell r="BU461">
            <v>16666.666666666664</v>
          </cell>
          <cell r="BV461">
            <v>16666.666666666664</v>
          </cell>
          <cell r="BW461">
            <v>16666.666666666664</v>
          </cell>
          <cell r="BX461">
            <v>16666.666666666664</v>
          </cell>
          <cell r="BY461">
            <v>16666.666666666664</v>
          </cell>
          <cell r="BZ461">
            <v>16666.666666666664</v>
          </cell>
          <cell r="CA461">
            <v>16666.666666666664</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cell r="DJ461">
            <v>0</v>
          </cell>
          <cell r="DK461">
            <v>0</v>
          </cell>
          <cell r="DL461">
            <v>0</v>
          </cell>
          <cell r="DM461">
            <v>0</v>
          </cell>
          <cell r="DN461">
            <v>0</v>
          </cell>
          <cell r="DO461">
            <v>0</v>
          </cell>
          <cell r="DP461">
            <v>0</v>
          </cell>
          <cell r="DQ461">
            <v>0</v>
          </cell>
          <cell r="DR461">
            <v>0</v>
          </cell>
          <cell r="DS461">
            <v>0</v>
          </cell>
          <cell r="DT461">
            <v>0</v>
          </cell>
          <cell r="DU461">
            <v>0</v>
          </cell>
          <cell r="DV461">
            <v>0</v>
          </cell>
          <cell r="DW461">
            <v>0</v>
          </cell>
          <cell r="DX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row>
        <row r="462">
          <cell r="C462" t="str">
            <v>EC.10796</v>
          </cell>
          <cell r="E462" t="str">
            <v>IT Software Misc - 06/07</v>
          </cell>
          <cell r="L462">
            <v>38898</v>
          </cell>
          <cell r="M462" t="str">
            <v>Cancelled</v>
          </cell>
          <cell r="N462">
            <v>0</v>
          </cell>
          <cell r="O462">
            <v>0</v>
          </cell>
          <cell r="P462">
            <v>365</v>
          </cell>
          <cell r="Q462" t="str">
            <v>This</v>
          </cell>
          <cell r="R462">
            <v>39263</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cell r="DT462">
            <v>0</v>
          </cell>
          <cell r="DU462">
            <v>0</v>
          </cell>
          <cell r="DV462">
            <v>0</v>
          </cell>
          <cell r="DW462">
            <v>0</v>
          </cell>
          <cell r="DX462">
            <v>0</v>
          </cell>
          <cell r="DY462">
            <v>0</v>
          </cell>
          <cell r="DZ462">
            <v>0</v>
          </cell>
          <cell r="EA462">
            <v>0</v>
          </cell>
          <cell r="EB462">
            <v>0</v>
          </cell>
          <cell r="EO462">
            <v>0</v>
          </cell>
          <cell r="EP462">
            <v>0</v>
          </cell>
          <cell r="EQ462">
            <v>0</v>
          </cell>
          <cell r="ER462">
            <v>0</v>
          </cell>
        </row>
        <row r="463">
          <cell r="C463" t="str">
            <v>EC.10797</v>
          </cell>
          <cell r="E463" t="str">
            <v>Northern Region Communications Upgrade</v>
          </cell>
          <cell r="L463">
            <v>38898</v>
          </cell>
          <cell r="M463" t="str">
            <v>Cancelled</v>
          </cell>
          <cell r="N463">
            <v>0</v>
          </cell>
          <cell r="O463">
            <v>0</v>
          </cell>
          <cell r="P463">
            <v>365</v>
          </cell>
          <cell r="Q463" t="str">
            <v>This</v>
          </cell>
          <cell r="R463">
            <v>39263</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CB463">
            <v>0</v>
          </cell>
          <cell r="CO463">
            <v>0</v>
          </cell>
          <cell r="DB463">
            <v>0</v>
          </cell>
          <cell r="DO463">
            <v>0</v>
          </cell>
          <cell r="EB463">
            <v>0</v>
          </cell>
          <cell r="EO463">
            <v>0</v>
          </cell>
          <cell r="EP463">
            <v>0</v>
          </cell>
          <cell r="EQ463">
            <v>0</v>
          </cell>
          <cell r="ER463">
            <v>0</v>
          </cell>
        </row>
        <row r="464">
          <cell r="C464" t="str">
            <v>EC.10798</v>
          </cell>
          <cell r="E464" t="str">
            <v>Upgrade radio link capacity and replace obsolescent equipment (10312) - 06/07</v>
          </cell>
          <cell r="L464">
            <v>38898</v>
          </cell>
          <cell r="M464" t="str">
            <v>Cancelled</v>
          </cell>
          <cell r="N464">
            <v>0</v>
          </cell>
          <cell r="O464">
            <v>0</v>
          </cell>
          <cell r="P464">
            <v>365</v>
          </cell>
          <cell r="Q464" t="str">
            <v>This</v>
          </cell>
          <cell r="R464">
            <v>39263</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CB464">
            <v>0</v>
          </cell>
          <cell r="CO464">
            <v>0</v>
          </cell>
          <cell r="DB464">
            <v>0</v>
          </cell>
          <cell r="DO464">
            <v>0</v>
          </cell>
          <cell r="EB464">
            <v>0</v>
          </cell>
          <cell r="EO464">
            <v>0</v>
          </cell>
          <cell r="EP464">
            <v>0</v>
          </cell>
          <cell r="EQ464">
            <v>0</v>
          </cell>
          <cell r="ER464">
            <v>0</v>
          </cell>
        </row>
        <row r="465">
          <cell r="C465" t="str">
            <v>EC.10799</v>
          </cell>
          <cell r="E465" t="str">
            <v>PLQ Applications Joint Developments 06/07</v>
          </cell>
          <cell r="L465">
            <v>38898</v>
          </cell>
          <cell r="M465" t="str">
            <v>Cancelled</v>
          </cell>
          <cell r="N465">
            <v>0</v>
          </cell>
          <cell r="O465">
            <v>0</v>
          </cell>
          <cell r="P465">
            <v>365</v>
          </cell>
          <cell r="Q465" t="str">
            <v>This</v>
          </cell>
          <cell r="R465">
            <v>39263</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cell r="DT465">
            <v>0</v>
          </cell>
          <cell r="DU465">
            <v>0</v>
          </cell>
          <cell r="DV465">
            <v>0</v>
          </cell>
          <cell r="DW465">
            <v>0</v>
          </cell>
          <cell r="DX465">
            <v>0</v>
          </cell>
          <cell r="DY465">
            <v>0</v>
          </cell>
          <cell r="DZ465">
            <v>0</v>
          </cell>
          <cell r="EA465">
            <v>0</v>
          </cell>
          <cell r="EB465">
            <v>0</v>
          </cell>
          <cell r="EO465">
            <v>0</v>
          </cell>
          <cell r="EP465">
            <v>0</v>
          </cell>
          <cell r="EQ465">
            <v>0</v>
          </cell>
          <cell r="ER465">
            <v>0</v>
          </cell>
        </row>
        <row r="466">
          <cell r="C466" t="str">
            <v>EC.10801</v>
          </cell>
          <cell r="E466" t="str">
            <v>Geospatial Systems</v>
          </cell>
          <cell r="O466">
            <v>200000</v>
          </cell>
          <cell r="AB466">
            <v>0</v>
          </cell>
          <cell r="AO466">
            <v>0</v>
          </cell>
          <cell r="BB466">
            <v>0</v>
          </cell>
          <cell r="BO466">
            <v>0</v>
          </cell>
          <cell r="CB466">
            <v>0</v>
          </cell>
          <cell r="CO466">
            <v>200000</v>
          </cell>
          <cell r="DB466">
            <v>0</v>
          </cell>
          <cell r="DO466">
            <v>0</v>
          </cell>
          <cell r="EB466">
            <v>0</v>
          </cell>
          <cell r="EO466">
            <v>0</v>
          </cell>
          <cell r="EP466">
            <v>200000</v>
          </cell>
          <cell r="EQ466">
            <v>0</v>
          </cell>
          <cell r="ER466">
            <v>200000</v>
          </cell>
        </row>
        <row r="467">
          <cell r="C467" t="str">
            <v>EC.10802</v>
          </cell>
          <cell r="E467" t="str">
            <v>Real Time Information</v>
          </cell>
          <cell r="O467">
            <v>200000</v>
          </cell>
          <cell r="AB467">
            <v>0</v>
          </cell>
          <cell r="AO467">
            <v>0</v>
          </cell>
          <cell r="BB467">
            <v>0</v>
          </cell>
          <cell r="BO467">
            <v>0</v>
          </cell>
          <cell r="CB467">
            <v>0</v>
          </cell>
          <cell r="CO467">
            <v>200000</v>
          </cell>
          <cell r="DB467">
            <v>0</v>
          </cell>
          <cell r="DO467">
            <v>0</v>
          </cell>
          <cell r="EB467">
            <v>0</v>
          </cell>
          <cell r="EO467">
            <v>0</v>
          </cell>
          <cell r="EP467">
            <v>200000</v>
          </cell>
          <cell r="EQ467">
            <v>0</v>
          </cell>
          <cell r="ER467">
            <v>200000</v>
          </cell>
        </row>
        <row r="468">
          <cell r="C468" t="str">
            <v>EC.10803</v>
          </cell>
          <cell r="E468" t="str">
            <v>Davenport Substation - Cultana Line Exits</v>
          </cell>
          <cell r="O468">
            <v>1100000</v>
          </cell>
          <cell r="AB468">
            <v>0</v>
          </cell>
          <cell r="AO468">
            <v>0</v>
          </cell>
          <cell r="BB468">
            <v>0</v>
          </cell>
          <cell r="BO468">
            <v>0</v>
          </cell>
          <cell r="CB468">
            <v>0</v>
          </cell>
          <cell r="CO468">
            <v>280000</v>
          </cell>
          <cell r="DB468">
            <v>820000</v>
          </cell>
          <cell r="DO468">
            <v>0</v>
          </cell>
          <cell r="EB468">
            <v>0</v>
          </cell>
          <cell r="EO468">
            <v>0</v>
          </cell>
          <cell r="EP468">
            <v>1100000</v>
          </cell>
          <cell r="EQ468">
            <v>0</v>
          </cell>
          <cell r="ER468">
            <v>1100000</v>
          </cell>
        </row>
        <row r="469">
          <cell r="C469" t="str">
            <v>EC.10804</v>
          </cell>
          <cell r="D469" t="str">
            <v>Unreg</v>
          </cell>
          <cell r="E469" t="str">
            <v>South East - Snuggery - Mayurra Tee Connection</v>
          </cell>
          <cell r="O469">
            <v>500000</v>
          </cell>
          <cell r="AB469">
            <v>0</v>
          </cell>
          <cell r="AO469">
            <v>0</v>
          </cell>
          <cell r="BB469">
            <v>0</v>
          </cell>
          <cell r="BO469">
            <v>0</v>
          </cell>
          <cell r="CB469">
            <v>80000</v>
          </cell>
          <cell r="CO469">
            <v>420000</v>
          </cell>
          <cell r="DB469">
            <v>0</v>
          </cell>
          <cell r="DO469">
            <v>0</v>
          </cell>
          <cell r="EB469">
            <v>0</v>
          </cell>
          <cell r="EO469">
            <v>0</v>
          </cell>
          <cell r="EP469">
            <v>500000</v>
          </cell>
          <cell r="EQ469">
            <v>0</v>
          </cell>
          <cell r="ER469">
            <v>500000</v>
          </cell>
        </row>
        <row r="470">
          <cell r="C470" t="str">
            <v>EC.10805</v>
          </cell>
          <cell r="D470" t="str">
            <v>Unreg</v>
          </cell>
          <cell r="E470" t="str">
            <v>Penola Pulp Mill Backup Supply Connection</v>
          </cell>
          <cell r="O470">
            <v>2000000</v>
          </cell>
          <cell r="AB470">
            <v>0</v>
          </cell>
          <cell r="AO470">
            <v>0</v>
          </cell>
          <cell r="BB470">
            <v>0</v>
          </cell>
          <cell r="BO470">
            <v>0</v>
          </cell>
          <cell r="CB470">
            <v>100000</v>
          </cell>
          <cell r="CO470">
            <v>900000</v>
          </cell>
          <cell r="DB470">
            <v>0</v>
          </cell>
          <cell r="DO470">
            <v>0</v>
          </cell>
          <cell r="EB470">
            <v>0</v>
          </cell>
          <cell r="EO470">
            <v>0</v>
          </cell>
          <cell r="EP470">
            <v>1000000</v>
          </cell>
          <cell r="EQ470">
            <v>-1000000</v>
          </cell>
          <cell r="ER470">
            <v>1000000</v>
          </cell>
        </row>
        <row r="471">
          <cell r="C471" t="str">
            <v>EC.10806</v>
          </cell>
          <cell r="E471" t="str">
            <v>Transformer Storage Facility</v>
          </cell>
          <cell r="O471">
            <v>600000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400000</v>
          </cell>
          <cell r="CC471">
            <v>0</v>
          </cell>
          <cell r="CD471">
            <v>0</v>
          </cell>
          <cell r="CE471">
            <v>0</v>
          </cell>
          <cell r="CF471">
            <v>0</v>
          </cell>
          <cell r="CG471">
            <v>0</v>
          </cell>
          <cell r="CH471">
            <v>0</v>
          </cell>
          <cell r="CI471">
            <v>0</v>
          </cell>
          <cell r="CJ471">
            <v>0</v>
          </cell>
          <cell r="CK471">
            <v>0</v>
          </cell>
          <cell r="CL471">
            <v>0</v>
          </cell>
          <cell r="CM471">
            <v>0</v>
          </cell>
          <cell r="CN471">
            <v>0</v>
          </cell>
          <cell r="CO471">
            <v>200000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O471">
            <v>0</v>
          </cell>
          <cell r="EP471">
            <v>600000</v>
          </cell>
          <cell r="EQ471">
            <v>0</v>
          </cell>
          <cell r="ER471">
            <v>600000</v>
          </cell>
        </row>
        <row r="472">
          <cell r="C472" t="str">
            <v>EC.10807</v>
          </cell>
          <cell r="E472" t="str">
            <v>Security Alarm Systems Upgrade</v>
          </cell>
          <cell r="O472">
            <v>400000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200000</v>
          </cell>
          <cell r="CC472">
            <v>0</v>
          </cell>
          <cell r="CD472">
            <v>0</v>
          </cell>
          <cell r="CE472">
            <v>0</v>
          </cell>
          <cell r="CF472">
            <v>0</v>
          </cell>
          <cell r="CG472">
            <v>0</v>
          </cell>
          <cell r="CH472">
            <v>0</v>
          </cell>
          <cell r="CI472">
            <v>0</v>
          </cell>
          <cell r="CJ472">
            <v>0</v>
          </cell>
          <cell r="CK472">
            <v>0</v>
          </cell>
          <cell r="CL472">
            <v>0</v>
          </cell>
          <cell r="CM472">
            <v>0</v>
          </cell>
          <cell r="CN472">
            <v>0</v>
          </cell>
          <cell r="CO472">
            <v>200000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cell r="DT472">
            <v>0</v>
          </cell>
          <cell r="DU472">
            <v>0</v>
          </cell>
          <cell r="DV472">
            <v>0</v>
          </cell>
          <cell r="DW472">
            <v>0</v>
          </cell>
          <cell r="DX472">
            <v>0</v>
          </cell>
          <cell r="DY472">
            <v>0</v>
          </cell>
          <cell r="DZ472">
            <v>0</v>
          </cell>
          <cell r="EA472">
            <v>0</v>
          </cell>
          <cell r="EB472">
            <v>0</v>
          </cell>
          <cell r="EO472">
            <v>0</v>
          </cell>
          <cell r="EP472">
            <v>400000</v>
          </cell>
          <cell r="EQ472">
            <v>0</v>
          </cell>
          <cell r="ER472">
            <v>400000</v>
          </cell>
        </row>
        <row r="473">
          <cell r="C473" t="str">
            <v>EC.10808</v>
          </cell>
          <cell r="E473" t="str">
            <v>Site Access Systems Upgrade</v>
          </cell>
          <cell r="O473">
            <v>700000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500000</v>
          </cell>
          <cell r="CC473">
            <v>0</v>
          </cell>
          <cell r="CD473">
            <v>0</v>
          </cell>
          <cell r="CE473">
            <v>0</v>
          </cell>
          <cell r="CF473">
            <v>0</v>
          </cell>
          <cell r="CG473">
            <v>0</v>
          </cell>
          <cell r="CH473">
            <v>0</v>
          </cell>
          <cell r="CI473">
            <v>0</v>
          </cell>
          <cell r="CJ473">
            <v>0</v>
          </cell>
          <cell r="CK473">
            <v>0</v>
          </cell>
          <cell r="CL473">
            <v>0</v>
          </cell>
          <cell r="CM473">
            <v>0</v>
          </cell>
          <cell r="CN473">
            <v>0</v>
          </cell>
          <cell r="CO473">
            <v>200000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cell r="DT473">
            <v>0</v>
          </cell>
          <cell r="DU473">
            <v>0</v>
          </cell>
          <cell r="DV473">
            <v>0</v>
          </cell>
          <cell r="DW473">
            <v>0</v>
          </cell>
          <cell r="DX473">
            <v>0</v>
          </cell>
          <cell r="DY473">
            <v>0</v>
          </cell>
          <cell r="DZ473">
            <v>0</v>
          </cell>
          <cell r="EA473">
            <v>0</v>
          </cell>
          <cell r="EB473">
            <v>0</v>
          </cell>
          <cell r="EO473">
            <v>0</v>
          </cell>
          <cell r="EP473">
            <v>700000</v>
          </cell>
          <cell r="EQ473">
            <v>0</v>
          </cell>
          <cell r="ER473">
            <v>700000</v>
          </cell>
        </row>
        <row r="474">
          <cell r="C474" t="str">
            <v>EC.10809</v>
          </cell>
          <cell r="E474" t="str">
            <v>Transformer Blast Walls</v>
          </cell>
          <cell r="O474">
            <v>800000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400000</v>
          </cell>
          <cell r="CC474">
            <v>0</v>
          </cell>
          <cell r="CD474">
            <v>0</v>
          </cell>
          <cell r="CE474">
            <v>0</v>
          </cell>
          <cell r="CF474">
            <v>0</v>
          </cell>
          <cell r="CG474">
            <v>0</v>
          </cell>
          <cell r="CH474">
            <v>0</v>
          </cell>
          <cell r="CI474">
            <v>0</v>
          </cell>
          <cell r="CJ474">
            <v>0</v>
          </cell>
          <cell r="CK474">
            <v>0</v>
          </cell>
          <cell r="CL474">
            <v>0</v>
          </cell>
          <cell r="CM474">
            <v>0</v>
          </cell>
          <cell r="CN474">
            <v>0</v>
          </cell>
          <cell r="CO474">
            <v>400000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cell r="DT474">
            <v>0</v>
          </cell>
          <cell r="DU474">
            <v>0</v>
          </cell>
          <cell r="DV474">
            <v>0</v>
          </cell>
          <cell r="DW474">
            <v>0</v>
          </cell>
          <cell r="DX474">
            <v>0</v>
          </cell>
          <cell r="DY474">
            <v>0</v>
          </cell>
          <cell r="DZ474">
            <v>0</v>
          </cell>
          <cell r="EA474">
            <v>0</v>
          </cell>
          <cell r="EB474">
            <v>0</v>
          </cell>
          <cell r="EO474">
            <v>0</v>
          </cell>
          <cell r="EP474">
            <v>800000</v>
          </cell>
          <cell r="EQ474">
            <v>0</v>
          </cell>
          <cell r="ER474">
            <v>800000</v>
          </cell>
        </row>
        <row r="475">
          <cell r="C475" t="str">
            <v>EC.10810</v>
          </cell>
          <cell r="D475" t="str">
            <v>Capex Refurb</v>
          </cell>
          <cell r="E475" t="str">
            <v>TIPS B FMJL CT Replacement</v>
          </cell>
          <cell r="O475">
            <v>3000000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1500000</v>
          </cell>
          <cell r="CC475">
            <v>0</v>
          </cell>
          <cell r="CD475">
            <v>0</v>
          </cell>
          <cell r="CE475">
            <v>0</v>
          </cell>
          <cell r="CF475">
            <v>0</v>
          </cell>
          <cell r="CG475">
            <v>0</v>
          </cell>
          <cell r="CH475">
            <v>0</v>
          </cell>
          <cell r="CI475">
            <v>0</v>
          </cell>
          <cell r="CJ475">
            <v>0</v>
          </cell>
          <cell r="CK475">
            <v>0</v>
          </cell>
          <cell r="CL475">
            <v>0</v>
          </cell>
          <cell r="CM475">
            <v>0</v>
          </cell>
          <cell r="CN475">
            <v>0</v>
          </cell>
          <cell r="CO475">
            <v>1500000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cell r="DT475">
            <v>0</v>
          </cell>
          <cell r="DU475">
            <v>0</v>
          </cell>
          <cell r="DV475">
            <v>0</v>
          </cell>
          <cell r="DW475">
            <v>0</v>
          </cell>
          <cell r="DX475">
            <v>0</v>
          </cell>
          <cell r="DY475">
            <v>0</v>
          </cell>
          <cell r="DZ475">
            <v>0</v>
          </cell>
          <cell r="EA475">
            <v>0</v>
          </cell>
          <cell r="EB475">
            <v>0</v>
          </cell>
          <cell r="EO475">
            <v>0</v>
          </cell>
          <cell r="EP475">
            <v>3000000</v>
          </cell>
          <cell r="EQ475">
            <v>0</v>
          </cell>
          <cell r="ER475">
            <v>3000000</v>
          </cell>
        </row>
        <row r="476">
          <cell r="C476" t="str">
            <v>EC.10811</v>
          </cell>
          <cell r="E476" t="str">
            <v>Templers Voltage Control</v>
          </cell>
          <cell r="O476">
            <v>2600000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200000</v>
          </cell>
          <cell r="CC476">
            <v>0</v>
          </cell>
          <cell r="CD476">
            <v>0</v>
          </cell>
          <cell r="CE476">
            <v>0</v>
          </cell>
          <cell r="CF476">
            <v>0</v>
          </cell>
          <cell r="CG476">
            <v>0</v>
          </cell>
          <cell r="CH476">
            <v>0</v>
          </cell>
          <cell r="CI476">
            <v>0</v>
          </cell>
          <cell r="CJ476">
            <v>0</v>
          </cell>
          <cell r="CK476">
            <v>0</v>
          </cell>
          <cell r="CL476">
            <v>0</v>
          </cell>
          <cell r="CM476">
            <v>0</v>
          </cell>
          <cell r="CN476">
            <v>0</v>
          </cell>
          <cell r="CO476">
            <v>2400000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cell r="DT476">
            <v>0</v>
          </cell>
          <cell r="DU476">
            <v>0</v>
          </cell>
          <cell r="DV476">
            <v>0</v>
          </cell>
          <cell r="DW476">
            <v>0</v>
          </cell>
          <cell r="DX476">
            <v>0</v>
          </cell>
          <cell r="DY476">
            <v>0</v>
          </cell>
          <cell r="DZ476">
            <v>0</v>
          </cell>
          <cell r="EA476">
            <v>0</v>
          </cell>
          <cell r="EB476">
            <v>0</v>
          </cell>
          <cell r="EO476">
            <v>0</v>
          </cell>
          <cell r="EP476">
            <v>2600000</v>
          </cell>
          <cell r="EQ476">
            <v>0</v>
          </cell>
          <cell r="ER476">
            <v>2600000</v>
          </cell>
        </row>
        <row r="477">
          <cell r="C477" t="str">
            <v>EC.10868</v>
          </cell>
          <cell r="E477" t="str">
            <v>OCS Misc  07/08</v>
          </cell>
          <cell r="N477">
            <v>0</v>
          </cell>
          <cell r="O477">
            <v>0</v>
          </cell>
          <cell r="P477">
            <v>0</v>
          </cell>
          <cell r="Q477" t="str">
            <v>This</v>
          </cell>
          <cell r="AB477">
            <v>0</v>
          </cell>
          <cell r="AO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CB477">
            <v>0</v>
          </cell>
          <cell r="CO477">
            <v>0</v>
          </cell>
          <cell r="DB477">
            <v>0</v>
          </cell>
          <cell r="DO477">
            <v>0</v>
          </cell>
          <cell r="EB477">
            <v>0</v>
          </cell>
          <cell r="EO477">
            <v>0</v>
          </cell>
          <cell r="EP477">
            <v>0</v>
          </cell>
          <cell r="EQ477">
            <v>0</v>
          </cell>
          <cell r="ER477">
            <v>0</v>
          </cell>
        </row>
        <row r="478">
          <cell r="C478" t="str">
            <v>EC.10870</v>
          </cell>
          <cell r="E478" t="str">
            <v>IT Hardware 07/08</v>
          </cell>
          <cell r="L478">
            <v>39263</v>
          </cell>
          <cell r="M478" t="str">
            <v>To be Approved</v>
          </cell>
          <cell r="N478">
            <v>0</v>
          </cell>
          <cell r="O478">
            <v>750000</v>
          </cell>
          <cell r="P478" t="e">
            <v>#NAME?</v>
          </cell>
          <cell r="Q478" t="str">
            <v>This</v>
          </cell>
          <cell r="R478" t="e">
            <v>#NAME?</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41666.666666666664</v>
          </cell>
          <cell r="CD478">
            <v>41666.666666666664</v>
          </cell>
          <cell r="CE478">
            <v>41666.666666666664</v>
          </cell>
          <cell r="CF478">
            <v>41666.666666666664</v>
          </cell>
          <cell r="CG478">
            <v>41666.666666666664</v>
          </cell>
          <cell r="CH478">
            <v>41666.666666666664</v>
          </cell>
          <cell r="CI478">
            <v>41666.666666666664</v>
          </cell>
          <cell r="CJ478">
            <v>41666.666666666664</v>
          </cell>
          <cell r="CK478">
            <v>41666.666666666664</v>
          </cell>
          <cell r="CL478">
            <v>41666.666666666664</v>
          </cell>
          <cell r="CM478">
            <v>41666.666666666664</v>
          </cell>
          <cell r="CN478">
            <v>41666.666666666664</v>
          </cell>
          <cell r="CO478">
            <v>750000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cell r="DT478">
            <v>0</v>
          </cell>
          <cell r="DU478">
            <v>0</v>
          </cell>
          <cell r="DV478">
            <v>0</v>
          </cell>
          <cell r="DW478">
            <v>0</v>
          </cell>
          <cell r="DX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750000</v>
          </cell>
          <cell r="EQ478">
            <v>0</v>
          </cell>
          <cell r="ER478">
            <v>750000</v>
          </cell>
        </row>
        <row r="479">
          <cell r="C479" t="str">
            <v>EC.10871</v>
          </cell>
          <cell r="E479" t="str">
            <v>IT Software 07/08</v>
          </cell>
          <cell r="L479">
            <v>39263</v>
          </cell>
          <cell r="M479" t="str">
            <v>To be Approved</v>
          </cell>
          <cell r="N479">
            <v>0</v>
          </cell>
          <cell r="O479">
            <v>800000</v>
          </cell>
          <cell r="P479" t="e">
            <v>#NAME?</v>
          </cell>
          <cell r="Q479" t="str">
            <v>This</v>
          </cell>
          <cell r="R479" t="e">
            <v>#NAME?</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33333.333333333328</v>
          </cell>
          <cell r="CD479">
            <v>33333.333333333328</v>
          </cell>
          <cell r="CE479">
            <v>33333.333333333328</v>
          </cell>
          <cell r="CF479">
            <v>33333.333333333328</v>
          </cell>
          <cell r="CG479">
            <v>33333.333333333328</v>
          </cell>
          <cell r="CH479">
            <v>33333.333333333328</v>
          </cell>
          <cell r="CI479">
            <v>33333.333333333328</v>
          </cell>
          <cell r="CJ479">
            <v>33333.333333333328</v>
          </cell>
          <cell r="CK479">
            <v>33333.333333333328</v>
          </cell>
          <cell r="CL479">
            <v>33333.333333333328</v>
          </cell>
          <cell r="CM479">
            <v>33333.333333333328</v>
          </cell>
          <cell r="CN479">
            <v>33333.333333333328</v>
          </cell>
          <cell r="CO479">
            <v>800000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cell r="DT479">
            <v>0</v>
          </cell>
          <cell r="DU479">
            <v>0</v>
          </cell>
          <cell r="DV479">
            <v>0</v>
          </cell>
          <cell r="DW479">
            <v>0</v>
          </cell>
          <cell r="DX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800000</v>
          </cell>
          <cell r="EQ479">
            <v>0</v>
          </cell>
          <cell r="ER479">
            <v>800000</v>
          </cell>
        </row>
        <row r="480">
          <cell r="C480" t="str">
            <v>EC.10872</v>
          </cell>
          <cell r="E480" t="str">
            <v>PC &amp; Printer Replacement Program 07/08</v>
          </cell>
          <cell r="L480">
            <v>39263</v>
          </cell>
          <cell r="M480" t="str">
            <v>Cancelled</v>
          </cell>
          <cell r="N480">
            <v>0</v>
          </cell>
          <cell r="O480">
            <v>0</v>
          </cell>
          <cell r="P480">
            <v>366</v>
          </cell>
          <cell r="Q480" t="str">
            <v>This</v>
          </cell>
          <cell r="R480">
            <v>39629</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cell r="DV480">
            <v>0</v>
          </cell>
          <cell r="DW480">
            <v>0</v>
          </cell>
          <cell r="DX480">
            <v>0</v>
          </cell>
          <cell r="DY480">
            <v>0</v>
          </cell>
          <cell r="DZ480">
            <v>0</v>
          </cell>
          <cell r="EA480">
            <v>0</v>
          </cell>
          <cell r="EB480">
            <v>0</v>
          </cell>
          <cell r="EO480">
            <v>0</v>
          </cell>
          <cell r="EP480">
            <v>0</v>
          </cell>
          <cell r="EQ480">
            <v>0</v>
          </cell>
          <cell r="ER480">
            <v>0</v>
          </cell>
        </row>
        <row r="481">
          <cell r="C481" t="str">
            <v>EC.10881</v>
          </cell>
          <cell r="E481" t="str">
            <v>Furn &amp; Gen Building Upgrades - 07/08</v>
          </cell>
          <cell r="L481">
            <v>39263</v>
          </cell>
          <cell r="M481" t="str">
            <v>To be Approved</v>
          </cell>
          <cell r="N481">
            <v>0</v>
          </cell>
          <cell r="O481">
            <v>90000</v>
          </cell>
          <cell r="P481" t="e">
            <v>#NAME?</v>
          </cell>
          <cell r="Q481" t="str">
            <v>This</v>
          </cell>
          <cell r="R481" t="e">
            <v>#NAME?</v>
          </cell>
          <cell r="S481">
            <v>39172</v>
          </cell>
          <cell r="T481">
            <v>80000</v>
          </cell>
          <cell r="U481">
            <v>39629</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7500</v>
          </cell>
          <cell r="CD481">
            <v>7500</v>
          </cell>
          <cell r="CE481">
            <v>7500</v>
          </cell>
          <cell r="CF481">
            <v>7500</v>
          </cell>
          <cell r="CG481">
            <v>7500</v>
          </cell>
          <cell r="CH481">
            <v>7500</v>
          </cell>
          <cell r="CI481">
            <v>7500</v>
          </cell>
          <cell r="CJ481">
            <v>7500</v>
          </cell>
          <cell r="CK481">
            <v>7500</v>
          </cell>
          <cell r="CL481">
            <v>7500</v>
          </cell>
          <cell r="CM481">
            <v>7500</v>
          </cell>
          <cell r="CN481">
            <v>7500</v>
          </cell>
          <cell r="CO481">
            <v>90000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cell r="DT481">
            <v>0</v>
          </cell>
          <cell r="DU481">
            <v>0</v>
          </cell>
          <cell r="DV481">
            <v>0</v>
          </cell>
          <cell r="DW481">
            <v>0</v>
          </cell>
          <cell r="DX481">
            <v>0</v>
          </cell>
          <cell r="DY481">
            <v>0</v>
          </cell>
          <cell r="DZ481">
            <v>0</v>
          </cell>
          <cell r="EA481">
            <v>0</v>
          </cell>
          <cell r="EB481">
            <v>0</v>
          </cell>
          <cell r="EC481">
            <v>0</v>
          </cell>
          <cell r="ED481">
            <v>0</v>
          </cell>
          <cell r="EE481">
            <v>0</v>
          </cell>
          <cell r="EF481">
            <v>0</v>
          </cell>
          <cell r="EG481">
            <v>0</v>
          </cell>
          <cell r="EH481">
            <v>0</v>
          </cell>
          <cell r="EI481">
            <v>0</v>
          </cell>
          <cell r="EJ481">
            <v>0</v>
          </cell>
          <cell r="EK481">
            <v>0</v>
          </cell>
          <cell r="EL481">
            <v>0</v>
          </cell>
          <cell r="EM481">
            <v>0</v>
          </cell>
          <cell r="EN481">
            <v>0</v>
          </cell>
          <cell r="EO481">
            <v>0</v>
          </cell>
          <cell r="EP481">
            <v>90000</v>
          </cell>
          <cell r="EQ481">
            <v>0</v>
          </cell>
          <cell r="ER481">
            <v>90000</v>
          </cell>
        </row>
        <row r="482">
          <cell r="C482" t="str">
            <v>EC.10882</v>
          </cell>
          <cell r="E482" t="str">
            <v>Furniture - 07/08</v>
          </cell>
          <cell r="L482">
            <v>39263</v>
          </cell>
          <cell r="M482" t="str">
            <v>Cancelled</v>
          </cell>
          <cell r="N482">
            <v>0</v>
          </cell>
          <cell r="O482">
            <v>0</v>
          </cell>
          <cell r="P482">
            <v>366</v>
          </cell>
          <cell r="Q482" t="str">
            <v>This</v>
          </cell>
          <cell r="R482">
            <v>39629</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cell r="DT482">
            <v>0</v>
          </cell>
          <cell r="DU482">
            <v>0</v>
          </cell>
          <cell r="DV482">
            <v>0</v>
          </cell>
          <cell r="DW482">
            <v>0</v>
          </cell>
          <cell r="DX482">
            <v>0</v>
          </cell>
          <cell r="DY482">
            <v>0</v>
          </cell>
          <cell r="DZ482">
            <v>0</v>
          </cell>
          <cell r="EA482">
            <v>0</v>
          </cell>
          <cell r="EB482">
            <v>0</v>
          </cell>
          <cell r="EO482">
            <v>0</v>
          </cell>
          <cell r="EP482">
            <v>0</v>
          </cell>
          <cell r="EQ482">
            <v>0</v>
          </cell>
          <cell r="ER482">
            <v>0</v>
          </cell>
        </row>
        <row r="483">
          <cell r="C483" t="str">
            <v>EC.10883</v>
          </cell>
          <cell r="E483" t="str">
            <v>IT Infrastructure Business Requirements - 07/08</v>
          </cell>
          <cell r="L483">
            <v>39263</v>
          </cell>
          <cell r="M483" t="str">
            <v>Cancelled</v>
          </cell>
          <cell r="N483">
            <v>0</v>
          </cell>
          <cell r="O483">
            <v>0</v>
          </cell>
          <cell r="P483">
            <v>366</v>
          </cell>
          <cell r="Q483" t="str">
            <v>This</v>
          </cell>
          <cell r="R483">
            <v>39629</v>
          </cell>
          <cell r="S483">
            <v>39172</v>
          </cell>
          <cell r="T483">
            <v>50000</v>
          </cell>
          <cell r="U483">
            <v>39599</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O483">
            <v>0</v>
          </cell>
          <cell r="EP483">
            <v>0</v>
          </cell>
          <cell r="EQ483">
            <v>0</v>
          </cell>
          <cell r="ER483">
            <v>0</v>
          </cell>
        </row>
        <row r="484">
          <cell r="C484" t="str">
            <v>EC.10884</v>
          </cell>
          <cell r="E484" t="str">
            <v>Telecom Capacity Upgrade Projects 07/08</v>
          </cell>
          <cell r="L484">
            <v>39263</v>
          </cell>
          <cell r="M484" t="str">
            <v>Cancelled</v>
          </cell>
          <cell r="N484">
            <v>0</v>
          </cell>
          <cell r="O484">
            <v>0</v>
          </cell>
          <cell r="P484">
            <v>366</v>
          </cell>
          <cell r="Q484" t="str">
            <v>This</v>
          </cell>
          <cell r="R484">
            <v>39629</v>
          </cell>
          <cell r="S484">
            <v>39172</v>
          </cell>
          <cell r="T484">
            <v>1000000</v>
          </cell>
          <cell r="U484">
            <v>39599</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cell r="DT484">
            <v>0</v>
          </cell>
          <cell r="DU484">
            <v>0</v>
          </cell>
          <cell r="DV484">
            <v>0</v>
          </cell>
          <cell r="DW484">
            <v>0</v>
          </cell>
          <cell r="DX484">
            <v>0</v>
          </cell>
          <cell r="DY484">
            <v>0</v>
          </cell>
          <cell r="DZ484">
            <v>0</v>
          </cell>
          <cell r="EA484">
            <v>0</v>
          </cell>
          <cell r="EB484">
            <v>0</v>
          </cell>
          <cell r="EO484">
            <v>0</v>
          </cell>
          <cell r="EP484">
            <v>0</v>
          </cell>
          <cell r="EQ484">
            <v>0</v>
          </cell>
          <cell r="ER484">
            <v>0</v>
          </cell>
        </row>
        <row r="485">
          <cell r="C485" t="str">
            <v>EC.10885</v>
          </cell>
          <cell r="E485" t="str">
            <v>Substation Secondary Systems Upgrade Projects 07/08</v>
          </cell>
          <cell r="L485">
            <v>39263</v>
          </cell>
          <cell r="M485" t="str">
            <v>Cancelled</v>
          </cell>
          <cell r="N485">
            <v>0</v>
          </cell>
          <cell r="O485">
            <v>0</v>
          </cell>
          <cell r="P485">
            <v>366</v>
          </cell>
          <cell r="Q485" t="str">
            <v>This</v>
          </cell>
          <cell r="R485">
            <v>39629</v>
          </cell>
          <cell r="S485">
            <v>39172</v>
          </cell>
          <cell r="T485">
            <v>1000000</v>
          </cell>
          <cell r="U485">
            <v>39599</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CB485">
            <v>0</v>
          </cell>
          <cell r="CO485">
            <v>0</v>
          </cell>
          <cell r="DB485">
            <v>0</v>
          </cell>
          <cell r="DO485">
            <v>0</v>
          </cell>
          <cell r="EB485">
            <v>0</v>
          </cell>
          <cell r="EO485">
            <v>0</v>
          </cell>
          <cell r="EP485">
            <v>0</v>
          </cell>
          <cell r="EQ485">
            <v>0</v>
          </cell>
          <cell r="ER485">
            <v>0</v>
          </cell>
        </row>
        <row r="486">
          <cell r="C486" t="str">
            <v>EC.10886</v>
          </cell>
          <cell r="E486" t="str">
            <v>OCS Misc 07/08</v>
          </cell>
          <cell r="L486">
            <v>39263</v>
          </cell>
          <cell r="M486" t="str">
            <v>To be Approved</v>
          </cell>
          <cell r="N486">
            <v>0</v>
          </cell>
          <cell r="O486">
            <v>500000</v>
          </cell>
          <cell r="P486" t="e">
            <v>#NAME?</v>
          </cell>
          <cell r="Q486" t="str">
            <v>This</v>
          </cell>
          <cell r="R486" t="e">
            <v>#NAME?</v>
          </cell>
          <cell r="S486">
            <v>39172</v>
          </cell>
          <cell r="T486">
            <v>90000</v>
          </cell>
          <cell r="U486">
            <v>39629</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41666.666666666664</v>
          </cell>
          <cell r="CD486">
            <v>41666.666666666664</v>
          </cell>
          <cell r="CE486">
            <v>41666.666666666664</v>
          </cell>
          <cell r="CF486">
            <v>41666.666666666664</v>
          </cell>
          <cell r="CG486">
            <v>41666.666666666664</v>
          </cell>
          <cell r="CH486">
            <v>41666.666666666664</v>
          </cell>
          <cell r="CI486">
            <v>41666.666666666664</v>
          </cell>
          <cell r="CJ486">
            <v>41666.666666666664</v>
          </cell>
          <cell r="CK486">
            <v>41666.666666666664</v>
          </cell>
          <cell r="CL486">
            <v>41666.666666666664</v>
          </cell>
          <cell r="CM486">
            <v>41666.666666666664</v>
          </cell>
          <cell r="CN486">
            <v>41666.666666666664</v>
          </cell>
          <cell r="CO486">
            <v>500000.00000000006</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500000.00000000006</v>
          </cell>
          <cell r="EQ486">
            <v>5.8207660913467407E-11</v>
          </cell>
          <cell r="ER486">
            <v>500000.00000000006</v>
          </cell>
        </row>
        <row r="487">
          <cell r="C487" t="str">
            <v>EC.10887</v>
          </cell>
          <cell r="E487" t="str">
            <v>Special Test Instrumentation 07/08</v>
          </cell>
          <cell r="L487">
            <v>39263</v>
          </cell>
          <cell r="M487" t="str">
            <v>To be Approved</v>
          </cell>
          <cell r="N487">
            <v>0</v>
          </cell>
          <cell r="O487">
            <v>40000</v>
          </cell>
          <cell r="P487" t="e">
            <v>#NAME?</v>
          </cell>
          <cell r="Q487" t="str">
            <v>This</v>
          </cell>
          <cell r="R487" t="e">
            <v>#NAME?</v>
          </cell>
          <cell r="S487">
            <v>39172</v>
          </cell>
          <cell r="T487">
            <v>40000</v>
          </cell>
          <cell r="U487">
            <v>39599</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3333.333333333333</v>
          </cell>
          <cell r="CD487">
            <v>3333.333333333333</v>
          </cell>
          <cell r="CE487">
            <v>3333.333333333333</v>
          </cell>
          <cell r="CF487">
            <v>3333.333333333333</v>
          </cell>
          <cell r="CG487">
            <v>3333.333333333333</v>
          </cell>
          <cell r="CH487">
            <v>3333.333333333333</v>
          </cell>
          <cell r="CI487">
            <v>3333.333333333333</v>
          </cell>
          <cell r="CJ487">
            <v>3333.333333333333</v>
          </cell>
          <cell r="CK487">
            <v>3333.333333333333</v>
          </cell>
          <cell r="CL487">
            <v>3333.333333333333</v>
          </cell>
          <cell r="CM487">
            <v>3333.333333333333</v>
          </cell>
          <cell r="CN487">
            <v>3333.333333333333</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cell r="DV487">
            <v>0</v>
          </cell>
          <cell r="DW487">
            <v>0</v>
          </cell>
          <cell r="DX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-40000</v>
          </cell>
          <cell r="ER487">
            <v>0</v>
          </cell>
        </row>
        <row r="488">
          <cell r="C488" t="str">
            <v>EC.10888</v>
          </cell>
          <cell r="E488" t="str">
            <v>High Voltage Test Equipment 07/08</v>
          </cell>
          <cell r="L488">
            <v>39263</v>
          </cell>
          <cell r="M488" t="str">
            <v>Cancelled</v>
          </cell>
          <cell r="N488">
            <v>0</v>
          </cell>
          <cell r="O488">
            <v>0</v>
          </cell>
          <cell r="P488">
            <v>366</v>
          </cell>
          <cell r="Q488" t="str">
            <v>This</v>
          </cell>
          <cell r="R488">
            <v>39629</v>
          </cell>
          <cell r="S488">
            <v>39172</v>
          </cell>
          <cell r="T488">
            <v>30000</v>
          </cell>
          <cell r="U488">
            <v>39599</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cell r="DT488">
            <v>0</v>
          </cell>
          <cell r="DU488">
            <v>0</v>
          </cell>
          <cell r="DV488">
            <v>0</v>
          </cell>
          <cell r="DW488">
            <v>0</v>
          </cell>
          <cell r="DX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row>
        <row r="489">
          <cell r="C489" t="str">
            <v>EC.10889</v>
          </cell>
          <cell r="E489" t="str">
            <v>Oil Test Centre Equipment 07/08</v>
          </cell>
          <cell r="L489">
            <v>39263</v>
          </cell>
          <cell r="M489" t="str">
            <v>Cancelled</v>
          </cell>
          <cell r="N489">
            <v>0</v>
          </cell>
          <cell r="O489">
            <v>0</v>
          </cell>
          <cell r="P489">
            <v>366</v>
          </cell>
          <cell r="Q489" t="str">
            <v>This</v>
          </cell>
          <cell r="R489">
            <v>39629</v>
          </cell>
          <cell r="S489">
            <v>39172</v>
          </cell>
          <cell r="T489">
            <v>30000</v>
          </cell>
          <cell r="U489">
            <v>39599</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cell r="DT489">
            <v>0</v>
          </cell>
          <cell r="DU489">
            <v>0</v>
          </cell>
          <cell r="DV489">
            <v>0</v>
          </cell>
          <cell r="DW489">
            <v>0</v>
          </cell>
          <cell r="DX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row>
        <row r="490">
          <cell r="C490" t="str">
            <v>EC.10890</v>
          </cell>
          <cell r="E490" t="str">
            <v>Telecommunications Test Equipment 07/08</v>
          </cell>
          <cell r="L490">
            <v>39263</v>
          </cell>
          <cell r="M490" t="str">
            <v>To be Approved</v>
          </cell>
          <cell r="N490">
            <v>0</v>
          </cell>
          <cell r="O490">
            <v>25000</v>
          </cell>
          <cell r="P490" t="e">
            <v>#NAME?</v>
          </cell>
          <cell r="Q490" t="str">
            <v>This</v>
          </cell>
          <cell r="R490" t="e">
            <v>#NAME?</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2083.333333333333</v>
          </cell>
          <cell r="CD490">
            <v>2083.333333333333</v>
          </cell>
          <cell r="CE490">
            <v>2083.333333333333</v>
          </cell>
          <cell r="CF490">
            <v>2083.333333333333</v>
          </cell>
          <cell r="CG490">
            <v>2083.333333333333</v>
          </cell>
          <cell r="CH490">
            <v>2083.333333333333</v>
          </cell>
          <cell r="CI490">
            <v>2083.333333333333</v>
          </cell>
          <cell r="CJ490">
            <v>2083.333333333333</v>
          </cell>
          <cell r="CK490">
            <v>2083.333333333333</v>
          </cell>
          <cell r="CL490">
            <v>2083.333333333333</v>
          </cell>
          <cell r="CM490">
            <v>2083.333333333333</v>
          </cell>
          <cell r="CN490">
            <v>2083.333333333333</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cell r="DU490">
            <v>0</v>
          </cell>
          <cell r="DV490">
            <v>0</v>
          </cell>
          <cell r="DW490">
            <v>0</v>
          </cell>
          <cell r="DX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-25000</v>
          </cell>
          <cell r="ER490">
            <v>0</v>
          </cell>
        </row>
        <row r="491">
          <cell r="C491" t="str">
            <v>EC.10891</v>
          </cell>
          <cell r="D491" t="str">
            <v>Capex Refurb</v>
          </cell>
          <cell r="E491" t="str">
            <v>On-Line Diagnostic Monitoring Various (10915) - 07/08</v>
          </cell>
          <cell r="L491">
            <v>39263</v>
          </cell>
          <cell r="M491" t="str">
            <v>Cancelled</v>
          </cell>
          <cell r="N491">
            <v>0</v>
          </cell>
          <cell r="O491">
            <v>0</v>
          </cell>
          <cell r="P491">
            <v>366</v>
          </cell>
          <cell r="Q491" t="str">
            <v>This</v>
          </cell>
          <cell r="R491">
            <v>39629</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CB491">
            <v>0</v>
          </cell>
          <cell r="CO491">
            <v>0</v>
          </cell>
          <cell r="DB491">
            <v>0</v>
          </cell>
          <cell r="DO491">
            <v>0</v>
          </cell>
          <cell r="EB491">
            <v>0</v>
          </cell>
          <cell r="EO491">
            <v>0</v>
          </cell>
          <cell r="EP491">
            <v>0</v>
          </cell>
          <cell r="EQ491">
            <v>0</v>
          </cell>
          <cell r="ER491">
            <v>0</v>
          </cell>
        </row>
        <row r="492">
          <cell r="C492" t="str">
            <v>EC.10892</v>
          </cell>
          <cell r="D492" t="str">
            <v>Capex Refurb</v>
          </cell>
          <cell r="E492" t="str">
            <v>Substations - replacement of aged assets (10925) - 07/08</v>
          </cell>
          <cell r="L492">
            <v>39263</v>
          </cell>
          <cell r="M492" t="str">
            <v>Cancelled</v>
          </cell>
          <cell r="N492">
            <v>0</v>
          </cell>
          <cell r="O492">
            <v>0</v>
          </cell>
          <cell r="P492">
            <v>366</v>
          </cell>
          <cell r="Q492" t="str">
            <v>This</v>
          </cell>
          <cell r="R492">
            <v>39629</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CB492">
            <v>0</v>
          </cell>
          <cell r="CO492">
            <v>0</v>
          </cell>
          <cell r="DB492">
            <v>0</v>
          </cell>
          <cell r="DO492">
            <v>0</v>
          </cell>
          <cell r="EB492">
            <v>0</v>
          </cell>
          <cell r="EO492">
            <v>0</v>
          </cell>
          <cell r="EP492">
            <v>0</v>
          </cell>
          <cell r="EQ492">
            <v>0</v>
          </cell>
          <cell r="ER492">
            <v>0</v>
          </cell>
        </row>
        <row r="493">
          <cell r="C493" t="str">
            <v>EC.10893</v>
          </cell>
          <cell r="D493" t="str">
            <v>Capex Refurb</v>
          </cell>
          <cell r="E493" t="str">
            <v>Substations - replacement of under rated plant (10930) - 07/08</v>
          </cell>
          <cell r="L493">
            <v>39263</v>
          </cell>
          <cell r="M493" t="str">
            <v>Cancelled</v>
          </cell>
          <cell r="N493">
            <v>0</v>
          </cell>
          <cell r="O493">
            <v>0</v>
          </cell>
          <cell r="P493">
            <v>366</v>
          </cell>
          <cell r="Q493" t="str">
            <v>This</v>
          </cell>
          <cell r="R493">
            <v>39629</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cell r="DU493">
            <v>0</v>
          </cell>
          <cell r="DV493">
            <v>0</v>
          </cell>
          <cell r="DW493">
            <v>0</v>
          </cell>
          <cell r="DX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row>
        <row r="494">
          <cell r="C494" t="str">
            <v>EC.10894</v>
          </cell>
          <cell r="E494" t="str">
            <v>Inventory Purchases FY 07/08</v>
          </cell>
          <cell r="L494">
            <v>39263</v>
          </cell>
          <cell r="M494" t="str">
            <v>To be Approved</v>
          </cell>
          <cell r="N494">
            <v>0</v>
          </cell>
          <cell r="O494">
            <v>800000</v>
          </cell>
          <cell r="P494" t="e">
            <v>#NAME?</v>
          </cell>
          <cell r="Q494" t="str">
            <v>This</v>
          </cell>
          <cell r="R494" t="e">
            <v>#NAME?</v>
          </cell>
          <cell r="S494">
            <v>39172</v>
          </cell>
          <cell r="T494">
            <v>450000</v>
          </cell>
          <cell r="U494">
            <v>39599</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37500</v>
          </cell>
          <cell r="CD494">
            <v>37500</v>
          </cell>
          <cell r="CE494">
            <v>37500</v>
          </cell>
          <cell r="CF494">
            <v>37500</v>
          </cell>
          <cell r="CG494">
            <v>37500</v>
          </cell>
          <cell r="CH494">
            <v>37500</v>
          </cell>
          <cell r="CI494">
            <v>37500</v>
          </cell>
          <cell r="CJ494">
            <v>37500</v>
          </cell>
          <cell r="CK494">
            <v>37500</v>
          </cell>
          <cell r="CL494">
            <v>37500</v>
          </cell>
          <cell r="CM494">
            <v>37500</v>
          </cell>
          <cell r="CN494">
            <v>37500</v>
          </cell>
          <cell r="CO494">
            <v>800000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cell r="DU494">
            <v>0</v>
          </cell>
          <cell r="DV494">
            <v>0</v>
          </cell>
          <cell r="DW494">
            <v>0</v>
          </cell>
          <cell r="DX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800000</v>
          </cell>
          <cell r="EQ494">
            <v>0</v>
          </cell>
          <cell r="ER494">
            <v>800000</v>
          </cell>
        </row>
        <row r="495">
          <cell r="C495" t="str">
            <v>EC.10895</v>
          </cell>
          <cell r="E495" t="str">
            <v>Transmission Lines Spares 07/08</v>
          </cell>
          <cell r="L495">
            <v>39263</v>
          </cell>
          <cell r="M495" t="str">
            <v>To be Approved</v>
          </cell>
          <cell r="N495">
            <v>0</v>
          </cell>
          <cell r="O495">
            <v>0</v>
          </cell>
          <cell r="P495">
            <v>366</v>
          </cell>
          <cell r="Q495" t="str">
            <v>This</v>
          </cell>
          <cell r="R495">
            <v>39629</v>
          </cell>
          <cell r="S495">
            <v>39172</v>
          </cell>
          <cell r="T495">
            <v>200000</v>
          </cell>
          <cell r="U495">
            <v>39599</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16666.666666666664</v>
          </cell>
          <cell r="CD495">
            <v>16666.666666666664</v>
          </cell>
          <cell r="CE495">
            <v>16666.666666666664</v>
          </cell>
          <cell r="CF495">
            <v>16666.666666666664</v>
          </cell>
          <cell r="CG495">
            <v>16666.666666666664</v>
          </cell>
          <cell r="CH495">
            <v>16666.666666666664</v>
          </cell>
          <cell r="CI495">
            <v>16666.666666666664</v>
          </cell>
          <cell r="CJ495">
            <v>16666.666666666664</v>
          </cell>
          <cell r="CK495">
            <v>16666.666666666664</v>
          </cell>
          <cell r="CL495">
            <v>16666.666666666664</v>
          </cell>
          <cell r="CM495">
            <v>16666.666666666664</v>
          </cell>
          <cell r="CN495">
            <v>16666.666666666664</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row>
        <row r="496">
          <cell r="C496" t="str">
            <v>EC.10896</v>
          </cell>
          <cell r="E496" t="str">
            <v>IT Software Misc - 07/08</v>
          </cell>
          <cell r="L496">
            <v>39263</v>
          </cell>
          <cell r="M496" t="str">
            <v>Cancelled</v>
          </cell>
          <cell r="N496">
            <v>0</v>
          </cell>
          <cell r="O496">
            <v>0</v>
          </cell>
          <cell r="P496">
            <v>366</v>
          </cell>
          <cell r="Q496" t="str">
            <v>This</v>
          </cell>
          <cell r="R496">
            <v>39629</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cell r="DU496">
            <v>0</v>
          </cell>
          <cell r="DV496">
            <v>0</v>
          </cell>
          <cell r="DW496">
            <v>0</v>
          </cell>
          <cell r="DX496">
            <v>0</v>
          </cell>
          <cell r="DY496">
            <v>0</v>
          </cell>
          <cell r="DZ496">
            <v>0</v>
          </cell>
          <cell r="EA496">
            <v>0</v>
          </cell>
          <cell r="EB496">
            <v>0</v>
          </cell>
          <cell r="EO496">
            <v>0</v>
          </cell>
          <cell r="EP496">
            <v>0</v>
          </cell>
          <cell r="EQ496">
            <v>0</v>
          </cell>
          <cell r="ER496">
            <v>0</v>
          </cell>
        </row>
        <row r="497">
          <cell r="C497" t="str">
            <v>EC.10897</v>
          </cell>
          <cell r="E497" t="str">
            <v>Northern Region Communications Upgrade</v>
          </cell>
          <cell r="L497">
            <v>39263</v>
          </cell>
          <cell r="M497" t="str">
            <v>Cancelled</v>
          </cell>
          <cell r="N497">
            <v>0</v>
          </cell>
          <cell r="O497">
            <v>0</v>
          </cell>
          <cell r="P497">
            <v>366</v>
          </cell>
          <cell r="Q497" t="str">
            <v>This</v>
          </cell>
          <cell r="R497">
            <v>39629</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CB497">
            <v>0</v>
          </cell>
          <cell r="CO497">
            <v>0</v>
          </cell>
          <cell r="DB497">
            <v>0</v>
          </cell>
          <cell r="DO497">
            <v>0</v>
          </cell>
          <cell r="EB497">
            <v>0</v>
          </cell>
          <cell r="EO497">
            <v>0</v>
          </cell>
          <cell r="EP497">
            <v>0</v>
          </cell>
          <cell r="EQ497">
            <v>0</v>
          </cell>
          <cell r="ER497">
            <v>0</v>
          </cell>
        </row>
        <row r="498">
          <cell r="C498" t="str">
            <v>EC.10898</v>
          </cell>
          <cell r="E498" t="str">
            <v>Upgrade radio link capacity and replace obsolescent equipment (10312) - 06/07</v>
          </cell>
          <cell r="L498">
            <v>39263</v>
          </cell>
          <cell r="M498" t="str">
            <v>Cancelled</v>
          </cell>
          <cell r="N498">
            <v>0</v>
          </cell>
          <cell r="O498">
            <v>0</v>
          </cell>
          <cell r="P498">
            <v>366</v>
          </cell>
          <cell r="Q498" t="str">
            <v>This</v>
          </cell>
          <cell r="R498">
            <v>39629</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CB498">
            <v>0</v>
          </cell>
          <cell r="CO498">
            <v>0</v>
          </cell>
          <cell r="DB498">
            <v>0</v>
          </cell>
          <cell r="DO498">
            <v>0</v>
          </cell>
          <cell r="EB498">
            <v>0</v>
          </cell>
          <cell r="EO498">
            <v>0</v>
          </cell>
          <cell r="EP498">
            <v>0</v>
          </cell>
          <cell r="EQ498">
            <v>0</v>
          </cell>
          <cell r="ER498">
            <v>0</v>
          </cell>
        </row>
        <row r="499">
          <cell r="C499" t="str">
            <v>EC.10899</v>
          </cell>
          <cell r="E499" t="str">
            <v>PLQ Applications Joint Developments 07/08</v>
          </cell>
          <cell r="L499">
            <v>39263</v>
          </cell>
          <cell r="M499" t="str">
            <v>Cancelled</v>
          </cell>
          <cell r="N499">
            <v>0</v>
          </cell>
          <cell r="O499">
            <v>0</v>
          </cell>
          <cell r="P499">
            <v>366</v>
          </cell>
          <cell r="Q499" t="str">
            <v>This</v>
          </cell>
          <cell r="R499">
            <v>39629</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cell r="DU499">
            <v>0</v>
          </cell>
          <cell r="DV499">
            <v>0</v>
          </cell>
          <cell r="DW499">
            <v>0</v>
          </cell>
          <cell r="DX499">
            <v>0</v>
          </cell>
          <cell r="DY499">
            <v>0</v>
          </cell>
          <cell r="DZ499">
            <v>0</v>
          </cell>
          <cell r="EA499">
            <v>0</v>
          </cell>
          <cell r="EB499">
            <v>0</v>
          </cell>
          <cell r="EO499">
            <v>0</v>
          </cell>
          <cell r="EP499">
            <v>0</v>
          </cell>
          <cell r="EQ499">
            <v>0</v>
          </cell>
          <cell r="ER499">
            <v>0</v>
          </cell>
        </row>
        <row r="500">
          <cell r="C500" t="str">
            <v>EC.10901</v>
          </cell>
          <cell r="E500" t="str">
            <v>Angas Creek 66kV Capacitor Bank</v>
          </cell>
          <cell r="O500">
            <v>4330000</v>
          </cell>
          <cell r="AB500">
            <v>0</v>
          </cell>
          <cell r="AO500">
            <v>0</v>
          </cell>
          <cell r="BB500">
            <v>0</v>
          </cell>
          <cell r="BO500">
            <v>0</v>
          </cell>
          <cell r="CB500">
            <v>0</v>
          </cell>
          <cell r="CO500">
            <v>0</v>
          </cell>
          <cell r="DB500">
            <v>0</v>
          </cell>
          <cell r="DO500">
            <v>0</v>
          </cell>
          <cell r="EB500">
            <v>0</v>
          </cell>
          <cell r="EO500">
            <v>0</v>
          </cell>
          <cell r="EP500">
            <v>0</v>
          </cell>
          <cell r="EQ500">
            <v>-4330000</v>
          </cell>
          <cell r="ER500">
            <v>0</v>
          </cell>
        </row>
        <row r="501">
          <cell r="C501" t="str">
            <v>EC.10902</v>
          </cell>
          <cell r="E501" t="str">
            <v>Mannum 66kV Capacitor Bank</v>
          </cell>
          <cell r="O501">
            <v>2430000</v>
          </cell>
          <cell r="AB501">
            <v>0</v>
          </cell>
          <cell r="AO501">
            <v>0</v>
          </cell>
          <cell r="BB501">
            <v>0</v>
          </cell>
          <cell r="BO501">
            <v>0</v>
          </cell>
          <cell r="CB501">
            <v>0</v>
          </cell>
          <cell r="CO501">
            <v>0</v>
          </cell>
          <cell r="DB501">
            <v>0</v>
          </cell>
          <cell r="DO501">
            <v>0</v>
          </cell>
          <cell r="EB501">
            <v>0</v>
          </cell>
          <cell r="EO501">
            <v>0</v>
          </cell>
          <cell r="EP501">
            <v>0</v>
          </cell>
          <cell r="EQ501">
            <v>-2430000</v>
          </cell>
          <cell r="ER501">
            <v>0</v>
          </cell>
        </row>
        <row r="502">
          <cell r="C502" t="str">
            <v>EC.10903</v>
          </cell>
          <cell r="E502" t="str">
            <v>Mount Barker 66kV Capacitor Bank</v>
          </cell>
          <cell r="O502">
            <v>1790000</v>
          </cell>
          <cell r="AB502">
            <v>0</v>
          </cell>
          <cell r="AO502">
            <v>0</v>
          </cell>
          <cell r="BB502">
            <v>0</v>
          </cell>
          <cell r="BO502">
            <v>0</v>
          </cell>
          <cell r="CB502">
            <v>0</v>
          </cell>
          <cell r="CO502">
            <v>200000</v>
          </cell>
          <cell r="DB502">
            <v>1590000</v>
          </cell>
          <cell r="DO502">
            <v>0</v>
          </cell>
          <cell r="EB502">
            <v>0</v>
          </cell>
          <cell r="EO502">
            <v>0</v>
          </cell>
          <cell r="EP502">
            <v>1790000</v>
          </cell>
          <cell r="EQ502">
            <v>0</v>
          </cell>
          <cell r="ER502">
            <v>1790000</v>
          </cell>
        </row>
        <row r="503">
          <cell r="C503" t="str">
            <v>EC.10904</v>
          </cell>
          <cell r="E503" t="str">
            <v>SAP MyERP Upgrade</v>
          </cell>
          <cell r="O503">
            <v>3000000</v>
          </cell>
          <cell r="AB503">
            <v>0</v>
          </cell>
          <cell r="AO503">
            <v>0</v>
          </cell>
          <cell r="BB503">
            <v>0</v>
          </cell>
          <cell r="BO503">
            <v>0</v>
          </cell>
          <cell r="CB503">
            <v>0</v>
          </cell>
          <cell r="CO503">
            <v>250000</v>
          </cell>
          <cell r="DB503">
            <v>2750000</v>
          </cell>
          <cell r="DO503">
            <v>0</v>
          </cell>
          <cell r="EB503">
            <v>0</v>
          </cell>
          <cell r="EO503">
            <v>0</v>
          </cell>
          <cell r="EP503">
            <v>3000000</v>
          </cell>
          <cell r="EQ503">
            <v>0</v>
          </cell>
          <cell r="ER503">
            <v>3000000</v>
          </cell>
        </row>
        <row r="504">
          <cell r="C504" t="str">
            <v>EC.10905</v>
          </cell>
          <cell r="E504" t="str">
            <v>Special Test Instrumentation</v>
          </cell>
          <cell r="L504">
            <v>38077</v>
          </cell>
          <cell r="M504" t="str">
            <v>Cancelled</v>
          </cell>
          <cell r="N504">
            <v>0</v>
          </cell>
          <cell r="O504">
            <v>0</v>
          </cell>
          <cell r="P504">
            <v>91</v>
          </cell>
          <cell r="Q504" t="str">
            <v>This</v>
          </cell>
          <cell r="R504">
            <v>38168</v>
          </cell>
          <cell r="S504">
            <v>37833</v>
          </cell>
          <cell r="T504">
            <v>40000</v>
          </cell>
          <cell r="U504">
            <v>38138</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CB504">
            <v>0</v>
          </cell>
          <cell r="CO504">
            <v>0</v>
          </cell>
          <cell r="DB504">
            <v>0</v>
          </cell>
          <cell r="DO504">
            <v>0</v>
          </cell>
          <cell r="EB504">
            <v>0</v>
          </cell>
          <cell r="EO504">
            <v>0</v>
          </cell>
          <cell r="EP504">
            <v>0</v>
          </cell>
          <cell r="EQ504">
            <v>0</v>
          </cell>
          <cell r="ER504">
            <v>0</v>
          </cell>
        </row>
        <row r="505">
          <cell r="C505" t="str">
            <v>EC.10906</v>
          </cell>
          <cell r="E505" t="str">
            <v>EMP Upgrade</v>
          </cell>
          <cell r="O505">
            <v>1500000</v>
          </cell>
          <cell r="AB505">
            <v>0</v>
          </cell>
          <cell r="AO505">
            <v>0</v>
          </cell>
          <cell r="BB505">
            <v>0</v>
          </cell>
          <cell r="BO505">
            <v>0</v>
          </cell>
          <cell r="CB505">
            <v>0</v>
          </cell>
          <cell r="CO505">
            <v>0</v>
          </cell>
          <cell r="DB505">
            <v>1500000</v>
          </cell>
          <cell r="DO505">
            <v>0</v>
          </cell>
          <cell r="EB505">
            <v>0</v>
          </cell>
          <cell r="EO505">
            <v>0</v>
          </cell>
          <cell r="EP505">
            <v>1500000</v>
          </cell>
          <cell r="EQ505">
            <v>0</v>
          </cell>
          <cell r="ER505">
            <v>1500000</v>
          </cell>
        </row>
        <row r="506">
          <cell r="C506" t="str">
            <v>EC.10907</v>
          </cell>
          <cell r="E506" t="str">
            <v>Hummocks 132kV Capacitor Bank</v>
          </cell>
          <cell r="O506">
            <v>1569000</v>
          </cell>
          <cell r="AB506">
            <v>0</v>
          </cell>
          <cell r="AO506">
            <v>0</v>
          </cell>
          <cell r="BB506">
            <v>0</v>
          </cell>
          <cell r="BO506">
            <v>0</v>
          </cell>
          <cell r="CB506">
            <v>0</v>
          </cell>
          <cell r="CO506">
            <v>200000</v>
          </cell>
          <cell r="DB506">
            <v>500000</v>
          </cell>
          <cell r="DO506">
            <v>869000</v>
          </cell>
          <cell r="EB506">
            <v>0</v>
          </cell>
          <cell r="EO506">
            <v>0</v>
          </cell>
          <cell r="EP506">
            <v>1569000</v>
          </cell>
          <cell r="EQ506">
            <v>0</v>
          </cell>
          <cell r="ER506">
            <v>1569000</v>
          </cell>
        </row>
        <row r="507">
          <cell r="C507" t="str">
            <v>EC.10910</v>
          </cell>
          <cell r="E507" t="str">
            <v>High Voltage Test Equipment</v>
          </cell>
          <cell r="L507">
            <v>38077</v>
          </cell>
          <cell r="M507" t="str">
            <v>Cancelled</v>
          </cell>
          <cell r="N507">
            <v>0</v>
          </cell>
          <cell r="O507">
            <v>0</v>
          </cell>
          <cell r="P507">
            <v>91</v>
          </cell>
          <cell r="Q507" t="str">
            <v>This</v>
          </cell>
          <cell r="R507">
            <v>38168</v>
          </cell>
          <cell r="S507">
            <v>37833</v>
          </cell>
          <cell r="T507">
            <v>30000</v>
          </cell>
          <cell r="U507">
            <v>38138</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CB507">
            <v>0</v>
          </cell>
          <cell r="CO507">
            <v>0</v>
          </cell>
          <cell r="DB507">
            <v>0</v>
          </cell>
          <cell r="DO507">
            <v>0</v>
          </cell>
          <cell r="EB507">
            <v>0</v>
          </cell>
          <cell r="EO507">
            <v>0</v>
          </cell>
          <cell r="EP507">
            <v>0</v>
          </cell>
          <cell r="EQ507">
            <v>0</v>
          </cell>
          <cell r="ER507">
            <v>0</v>
          </cell>
        </row>
        <row r="508">
          <cell r="C508" t="str">
            <v>EC.10915</v>
          </cell>
          <cell r="D508" t="str">
            <v>Capex Refurb</v>
          </cell>
          <cell r="E508" t="str">
            <v>Oracle Project  - On-Line Diagnostic Mon</v>
          </cell>
          <cell r="L508">
            <v>37652</v>
          </cell>
          <cell r="M508" t="str">
            <v>Completed</v>
          </cell>
          <cell r="N508">
            <v>10000</v>
          </cell>
          <cell r="O508">
            <v>10000</v>
          </cell>
          <cell r="P508">
            <v>150</v>
          </cell>
          <cell r="Q508" t="str">
            <v>This</v>
          </cell>
          <cell r="R508">
            <v>37802</v>
          </cell>
          <cell r="V508">
            <v>0</v>
          </cell>
          <cell r="W508">
            <v>0</v>
          </cell>
          <cell r="X508">
            <v>0</v>
          </cell>
          <cell r="Y508">
            <v>0</v>
          </cell>
          <cell r="Z508">
            <v>0</v>
          </cell>
          <cell r="AA508">
            <v>10000</v>
          </cell>
          <cell r="AB508">
            <v>10000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CB508">
            <v>0</v>
          </cell>
          <cell r="CO508">
            <v>0</v>
          </cell>
          <cell r="DB508">
            <v>0</v>
          </cell>
          <cell r="DO508">
            <v>0</v>
          </cell>
          <cell r="EB508">
            <v>0</v>
          </cell>
          <cell r="EO508">
            <v>0</v>
          </cell>
          <cell r="EP508">
            <v>10000</v>
          </cell>
          <cell r="EQ508">
            <v>0</v>
          </cell>
          <cell r="ER508">
            <v>0</v>
          </cell>
        </row>
        <row r="509">
          <cell r="C509" t="str">
            <v>EC.10925</v>
          </cell>
          <cell r="D509" t="str">
            <v>Capex Refurb</v>
          </cell>
          <cell r="E509" t="str">
            <v>Substations - replacement of aged assets</v>
          </cell>
          <cell r="L509">
            <v>38017</v>
          </cell>
          <cell r="M509" t="str">
            <v>Cancelled</v>
          </cell>
          <cell r="N509">
            <v>0</v>
          </cell>
          <cell r="O509">
            <v>0</v>
          </cell>
          <cell r="P509">
            <v>151</v>
          </cell>
          <cell r="Q509" t="str">
            <v>This</v>
          </cell>
          <cell r="R509">
            <v>38168</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CB509">
            <v>0</v>
          </cell>
          <cell r="CO509">
            <v>0</v>
          </cell>
          <cell r="DB509">
            <v>0</v>
          </cell>
          <cell r="DO509">
            <v>0</v>
          </cell>
          <cell r="EB509">
            <v>0</v>
          </cell>
          <cell r="EO509">
            <v>0</v>
          </cell>
          <cell r="EP509">
            <v>0</v>
          </cell>
          <cell r="EQ509">
            <v>0</v>
          </cell>
          <cell r="ER509">
            <v>0</v>
          </cell>
        </row>
        <row r="510">
          <cell r="C510" t="str">
            <v>EC.10930</v>
          </cell>
          <cell r="D510" t="str">
            <v>Capex Refurb</v>
          </cell>
          <cell r="E510" t="str">
            <v>Oracle Project  - Substations - replacem</v>
          </cell>
          <cell r="L510">
            <v>37652</v>
          </cell>
          <cell r="M510" t="str">
            <v>Completed</v>
          </cell>
          <cell r="N510">
            <v>25000</v>
          </cell>
          <cell r="O510">
            <v>25000</v>
          </cell>
          <cell r="P510">
            <v>150</v>
          </cell>
          <cell r="Q510" t="str">
            <v>This</v>
          </cell>
          <cell r="R510">
            <v>37802</v>
          </cell>
          <cell r="V510">
            <v>0</v>
          </cell>
          <cell r="W510">
            <v>0</v>
          </cell>
          <cell r="X510">
            <v>0</v>
          </cell>
          <cell r="Y510">
            <v>0</v>
          </cell>
          <cell r="Z510">
            <v>0</v>
          </cell>
          <cell r="AA510">
            <v>25000</v>
          </cell>
          <cell r="AB510">
            <v>25000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CB510">
            <v>0</v>
          </cell>
          <cell r="CO510">
            <v>0</v>
          </cell>
          <cell r="DB510">
            <v>0</v>
          </cell>
          <cell r="DO510">
            <v>0</v>
          </cell>
          <cell r="EB510">
            <v>0</v>
          </cell>
          <cell r="EO510">
            <v>0</v>
          </cell>
          <cell r="EP510">
            <v>25000</v>
          </cell>
          <cell r="EQ510">
            <v>0</v>
          </cell>
          <cell r="ER510">
            <v>0</v>
          </cell>
        </row>
        <row r="511">
          <cell r="C511" t="str">
            <v>EC.10965</v>
          </cell>
          <cell r="E511" t="str">
            <v>Oil Test Centre Equipment</v>
          </cell>
          <cell r="L511">
            <v>38077</v>
          </cell>
          <cell r="M511" t="str">
            <v>Cancelled</v>
          </cell>
          <cell r="N511">
            <v>0</v>
          </cell>
          <cell r="O511">
            <v>0</v>
          </cell>
          <cell r="P511">
            <v>91</v>
          </cell>
          <cell r="Q511" t="str">
            <v>This</v>
          </cell>
          <cell r="R511">
            <v>38168</v>
          </cell>
          <cell r="S511">
            <v>37833</v>
          </cell>
          <cell r="T511">
            <v>30000</v>
          </cell>
          <cell r="U511">
            <v>38138</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CB511">
            <v>0</v>
          </cell>
          <cell r="CO511">
            <v>0</v>
          </cell>
          <cell r="DB511">
            <v>0</v>
          </cell>
          <cell r="DO511">
            <v>0</v>
          </cell>
          <cell r="EB511">
            <v>0</v>
          </cell>
          <cell r="EO511">
            <v>0</v>
          </cell>
          <cell r="EP511">
            <v>0</v>
          </cell>
          <cell r="EQ511">
            <v>0</v>
          </cell>
          <cell r="ER511">
            <v>0</v>
          </cell>
        </row>
        <row r="512">
          <cell r="C512" t="str">
            <v>EC.10970</v>
          </cell>
          <cell r="E512" t="str">
            <v>IT Hardware 08/09</v>
          </cell>
          <cell r="L512">
            <v>39660</v>
          </cell>
          <cell r="M512" t="str">
            <v>To Be Approved for NP</v>
          </cell>
          <cell r="N512">
            <v>0</v>
          </cell>
          <cell r="O512">
            <v>500000</v>
          </cell>
          <cell r="P512">
            <v>334</v>
          </cell>
          <cell r="Q512" t="str">
            <v>Next</v>
          </cell>
          <cell r="R512">
            <v>39994</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41666.666666666664</v>
          </cell>
          <cell r="CQ512">
            <v>41666.666666666664</v>
          </cell>
          <cell r="CR512">
            <v>41666.666666666664</v>
          </cell>
          <cell r="CS512">
            <v>41666.666666666664</v>
          </cell>
          <cell r="CT512">
            <v>41666.666666666664</v>
          </cell>
          <cell r="CU512">
            <v>41666.666666666664</v>
          </cell>
          <cell r="CV512">
            <v>41666.666666666664</v>
          </cell>
          <cell r="CW512">
            <v>41666.666666666664</v>
          </cell>
          <cell r="CX512">
            <v>41666.666666666664</v>
          </cell>
          <cell r="CY512">
            <v>41666.666666666664</v>
          </cell>
          <cell r="CZ512">
            <v>41666.666666666664</v>
          </cell>
          <cell r="DA512">
            <v>41666.666666666664</v>
          </cell>
          <cell r="DB512">
            <v>500000.00000000006</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500000.00000000006</v>
          </cell>
          <cell r="EQ512">
            <v>5.8207660913467407E-11</v>
          </cell>
          <cell r="ER512">
            <v>500000.00000000006</v>
          </cell>
        </row>
        <row r="513">
          <cell r="C513" t="str">
            <v>EC.10971</v>
          </cell>
          <cell r="E513" t="str">
            <v>IT Software 08/09</v>
          </cell>
          <cell r="L513">
            <v>39660</v>
          </cell>
          <cell r="M513" t="str">
            <v>To Be Approved for NP</v>
          </cell>
          <cell r="N513">
            <v>0</v>
          </cell>
          <cell r="O513">
            <v>500000</v>
          </cell>
          <cell r="P513">
            <v>334</v>
          </cell>
          <cell r="Q513" t="str">
            <v>Next</v>
          </cell>
          <cell r="R513">
            <v>39994</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33333.333333333328</v>
          </cell>
          <cell r="CQ513">
            <v>33333.333333333328</v>
          </cell>
          <cell r="CR513">
            <v>33333.333333333328</v>
          </cell>
          <cell r="CS513">
            <v>33333.333333333328</v>
          </cell>
          <cell r="CT513">
            <v>33333.333333333328</v>
          </cell>
          <cell r="CU513">
            <v>33333.333333333328</v>
          </cell>
          <cell r="CV513">
            <v>33333.333333333328</v>
          </cell>
          <cell r="CW513">
            <v>33333.333333333328</v>
          </cell>
          <cell r="CX513">
            <v>33333.333333333328</v>
          </cell>
          <cell r="CY513">
            <v>33333.333333333328</v>
          </cell>
          <cell r="CZ513">
            <v>33333.333333333328</v>
          </cell>
          <cell r="DA513">
            <v>33333.333333333328</v>
          </cell>
          <cell r="DB513">
            <v>500000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500000</v>
          </cell>
          <cell r="EQ513">
            <v>0</v>
          </cell>
          <cell r="ER513">
            <v>500000</v>
          </cell>
        </row>
        <row r="514">
          <cell r="C514" t="str">
            <v>EC.10972</v>
          </cell>
          <cell r="E514" t="str">
            <v>PC &amp; Printer Replacement Program 08/09</v>
          </cell>
          <cell r="L514">
            <v>39660</v>
          </cell>
          <cell r="M514" t="str">
            <v>Cancelled</v>
          </cell>
          <cell r="N514">
            <v>0</v>
          </cell>
          <cell r="O514">
            <v>0</v>
          </cell>
          <cell r="P514">
            <v>334</v>
          </cell>
          <cell r="Q514" t="str">
            <v>Next</v>
          </cell>
          <cell r="R514">
            <v>39994</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cell r="DU514">
            <v>0</v>
          </cell>
          <cell r="DV514">
            <v>0</v>
          </cell>
          <cell r="DW514">
            <v>0</v>
          </cell>
          <cell r="DX514">
            <v>0</v>
          </cell>
          <cell r="DY514">
            <v>0</v>
          </cell>
          <cell r="DZ514">
            <v>0</v>
          </cell>
          <cell r="EA514">
            <v>0</v>
          </cell>
          <cell r="EB514">
            <v>0</v>
          </cell>
          <cell r="EO514">
            <v>0</v>
          </cell>
          <cell r="EP514">
            <v>0</v>
          </cell>
          <cell r="EQ514">
            <v>0</v>
          </cell>
          <cell r="ER514">
            <v>0</v>
          </cell>
        </row>
        <row r="515">
          <cell r="C515" t="str">
            <v>EC.10973</v>
          </cell>
          <cell r="E515" t="str">
            <v>Southern Region Comm Upgrade - 08/09</v>
          </cell>
          <cell r="L515">
            <v>39660</v>
          </cell>
          <cell r="M515" t="str">
            <v>To Be Approved for NP</v>
          </cell>
          <cell r="N515">
            <v>0</v>
          </cell>
          <cell r="O515">
            <v>2500000</v>
          </cell>
          <cell r="P515">
            <v>334</v>
          </cell>
          <cell r="Q515" t="str">
            <v>Next</v>
          </cell>
          <cell r="R515">
            <v>39994</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208333.33333333331</v>
          </cell>
          <cell r="CQ515">
            <v>208333.33333333331</v>
          </cell>
          <cell r="CR515">
            <v>208333.33333333331</v>
          </cell>
          <cell r="CS515">
            <v>208333.33333333331</v>
          </cell>
          <cell r="CT515">
            <v>208333.33333333331</v>
          </cell>
          <cell r="CU515">
            <v>208333.33333333331</v>
          </cell>
          <cell r="CV515">
            <v>208333.33333333331</v>
          </cell>
          <cell r="CW515">
            <v>208333.33333333331</v>
          </cell>
          <cell r="CX515">
            <v>208333.33333333331</v>
          </cell>
          <cell r="CY515">
            <v>208333.33333333331</v>
          </cell>
          <cell r="CZ515">
            <v>208333.33333333331</v>
          </cell>
          <cell r="DA515">
            <v>208333.33333333331</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cell r="DU515">
            <v>0</v>
          </cell>
          <cell r="DV515">
            <v>0</v>
          </cell>
          <cell r="DW515">
            <v>0</v>
          </cell>
          <cell r="DX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-2500000</v>
          </cell>
          <cell r="ER515">
            <v>0</v>
          </cell>
        </row>
        <row r="516">
          <cell r="C516" t="str">
            <v>EC.10975</v>
          </cell>
          <cell r="E516" t="str">
            <v>Oracle Project  - Telecommunications Tes</v>
          </cell>
          <cell r="L516">
            <v>37652</v>
          </cell>
          <cell r="M516" t="str">
            <v>Completed</v>
          </cell>
          <cell r="N516">
            <v>32844</v>
          </cell>
          <cell r="O516">
            <v>32844</v>
          </cell>
          <cell r="P516">
            <v>150</v>
          </cell>
          <cell r="Q516" t="str">
            <v>This</v>
          </cell>
          <cell r="R516">
            <v>37802</v>
          </cell>
          <cell r="V516">
            <v>0</v>
          </cell>
          <cell r="W516">
            <v>0</v>
          </cell>
          <cell r="X516">
            <v>0</v>
          </cell>
          <cell r="Y516">
            <v>0</v>
          </cell>
          <cell r="Z516">
            <v>8000</v>
          </cell>
          <cell r="AA516">
            <v>24844</v>
          </cell>
          <cell r="AB516">
            <v>32844</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CB516">
            <v>0</v>
          </cell>
          <cell r="CO516">
            <v>0</v>
          </cell>
          <cell r="DB516">
            <v>0</v>
          </cell>
          <cell r="DO516">
            <v>0</v>
          </cell>
          <cell r="EB516">
            <v>0</v>
          </cell>
          <cell r="EO516">
            <v>0</v>
          </cell>
          <cell r="EP516">
            <v>32844</v>
          </cell>
          <cell r="EQ516">
            <v>0</v>
          </cell>
          <cell r="ER516">
            <v>0</v>
          </cell>
        </row>
        <row r="517">
          <cell r="C517" t="str">
            <v>EC.10981</v>
          </cell>
          <cell r="E517" t="str">
            <v>Furn &amp; Gen Building Upgrades - 08/09</v>
          </cell>
          <cell r="L517">
            <v>39660</v>
          </cell>
          <cell r="M517" t="str">
            <v>To Be Approved for NP</v>
          </cell>
          <cell r="N517">
            <v>0</v>
          </cell>
          <cell r="O517">
            <v>90000</v>
          </cell>
          <cell r="P517">
            <v>334</v>
          </cell>
          <cell r="Q517" t="str">
            <v>Next</v>
          </cell>
          <cell r="R517">
            <v>39994</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7500</v>
          </cell>
          <cell r="CQ517">
            <v>7500</v>
          </cell>
          <cell r="CR517">
            <v>7500</v>
          </cell>
          <cell r="CS517">
            <v>7500</v>
          </cell>
          <cell r="CT517">
            <v>7500</v>
          </cell>
          <cell r="CU517">
            <v>7500</v>
          </cell>
          <cell r="CV517">
            <v>7500</v>
          </cell>
          <cell r="CW517">
            <v>7500</v>
          </cell>
          <cell r="CX517">
            <v>7500</v>
          </cell>
          <cell r="CY517">
            <v>7500</v>
          </cell>
          <cell r="CZ517">
            <v>7500</v>
          </cell>
          <cell r="DA517">
            <v>7500</v>
          </cell>
          <cell r="DB517">
            <v>90000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cell r="DU517">
            <v>0</v>
          </cell>
          <cell r="DV517">
            <v>0</v>
          </cell>
          <cell r="DW517">
            <v>0</v>
          </cell>
          <cell r="DX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90000</v>
          </cell>
          <cell r="EQ517">
            <v>0</v>
          </cell>
          <cell r="ER517">
            <v>90000</v>
          </cell>
        </row>
        <row r="518">
          <cell r="C518" t="str">
            <v>EC.10982</v>
          </cell>
          <cell r="E518" t="str">
            <v>Furniture - 08/09</v>
          </cell>
          <cell r="L518">
            <v>39660</v>
          </cell>
          <cell r="M518" t="str">
            <v>Cancelled</v>
          </cell>
          <cell r="N518">
            <v>0</v>
          </cell>
          <cell r="O518">
            <v>0</v>
          </cell>
          <cell r="P518">
            <v>334</v>
          </cell>
          <cell r="Q518" t="str">
            <v>Next</v>
          </cell>
          <cell r="R518">
            <v>39994</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cell r="DU518">
            <v>0</v>
          </cell>
          <cell r="DV518">
            <v>0</v>
          </cell>
          <cell r="DW518">
            <v>0</v>
          </cell>
          <cell r="DX518">
            <v>0</v>
          </cell>
          <cell r="DY518">
            <v>0</v>
          </cell>
          <cell r="DZ518">
            <v>0</v>
          </cell>
          <cell r="EA518">
            <v>0</v>
          </cell>
          <cell r="EB518">
            <v>0</v>
          </cell>
          <cell r="EO518">
            <v>0</v>
          </cell>
          <cell r="EP518">
            <v>0</v>
          </cell>
          <cell r="EQ518">
            <v>0</v>
          </cell>
          <cell r="ER518">
            <v>0</v>
          </cell>
        </row>
        <row r="519">
          <cell r="C519" t="str">
            <v>EC.10983</v>
          </cell>
          <cell r="E519" t="str">
            <v>IT Infrastructure Business Requirements - 08/09</v>
          </cell>
          <cell r="L519">
            <v>39660</v>
          </cell>
          <cell r="M519" t="str">
            <v>Cancelled</v>
          </cell>
          <cell r="N519">
            <v>0</v>
          </cell>
          <cell r="O519">
            <v>0</v>
          </cell>
          <cell r="P519">
            <v>334</v>
          </cell>
          <cell r="Q519" t="str">
            <v>Next</v>
          </cell>
          <cell r="R519">
            <v>39994</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cell r="DU519">
            <v>0</v>
          </cell>
          <cell r="DV519">
            <v>0</v>
          </cell>
          <cell r="DW519">
            <v>0</v>
          </cell>
          <cell r="DX519">
            <v>0</v>
          </cell>
          <cell r="DY519">
            <v>0</v>
          </cell>
          <cell r="DZ519">
            <v>0</v>
          </cell>
          <cell r="EA519">
            <v>0</v>
          </cell>
          <cell r="EB519">
            <v>0</v>
          </cell>
          <cell r="EO519">
            <v>0</v>
          </cell>
          <cell r="EP519">
            <v>0</v>
          </cell>
          <cell r="EQ519">
            <v>0</v>
          </cell>
          <cell r="ER519">
            <v>0</v>
          </cell>
        </row>
        <row r="520">
          <cell r="C520" t="str">
            <v>EC.10984</v>
          </cell>
          <cell r="E520" t="str">
            <v>Telecom Capacity Upgrade Projects 08/09</v>
          </cell>
          <cell r="L520">
            <v>39660</v>
          </cell>
          <cell r="M520" t="str">
            <v>To Be Approved for NP</v>
          </cell>
          <cell r="N520">
            <v>0</v>
          </cell>
          <cell r="O520">
            <v>1000000</v>
          </cell>
          <cell r="P520">
            <v>334</v>
          </cell>
          <cell r="Q520" t="str">
            <v>Next</v>
          </cell>
          <cell r="R520">
            <v>39994</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83333.333333333328</v>
          </cell>
          <cell r="CQ520">
            <v>83333.333333333328</v>
          </cell>
          <cell r="CR520">
            <v>83333.333333333328</v>
          </cell>
          <cell r="CS520">
            <v>83333.333333333328</v>
          </cell>
          <cell r="CT520">
            <v>83333.333333333328</v>
          </cell>
          <cell r="CU520">
            <v>83333.333333333328</v>
          </cell>
          <cell r="CV520">
            <v>83333.333333333328</v>
          </cell>
          <cell r="CW520">
            <v>83333.333333333328</v>
          </cell>
          <cell r="CX520">
            <v>83333.333333333328</v>
          </cell>
          <cell r="CY520">
            <v>83333.333333333328</v>
          </cell>
          <cell r="CZ520">
            <v>83333.333333333328</v>
          </cell>
          <cell r="DA520">
            <v>83333.333333333328</v>
          </cell>
          <cell r="DB520">
            <v>1000000.0000000001</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cell r="DU520">
            <v>0</v>
          </cell>
          <cell r="DV520">
            <v>0</v>
          </cell>
          <cell r="DW520">
            <v>0</v>
          </cell>
          <cell r="DX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1000000.0000000001</v>
          </cell>
          <cell r="EQ520">
            <v>1.1641532182693481E-10</v>
          </cell>
          <cell r="ER520">
            <v>1000000.0000000001</v>
          </cell>
        </row>
        <row r="521">
          <cell r="C521" t="str">
            <v>EC.10985</v>
          </cell>
          <cell r="E521" t="str">
            <v>Substation Sec Systems Upgrade Prj 08/09</v>
          </cell>
          <cell r="L521">
            <v>39660</v>
          </cell>
          <cell r="M521" t="str">
            <v>To Be Approved for NP</v>
          </cell>
          <cell r="N521">
            <v>0</v>
          </cell>
          <cell r="O521">
            <v>1000000</v>
          </cell>
          <cell r="P521">
            <v>334</v>
          </cell>
          <cell r="Q521" t="str">
            <v>Next</v>
          </cell>
          <cell r="R521">
            <v>39994</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83333.333333333328</v>
          </cell>
          <cell r="CQ521">
            <v>83333.333333333328</v>
          </cell>
          <cell r="CR521">
            <v>83333.333333333328</v>
          </cell>
          <cell r="CS521">
            <v>83333.333333333328</v>
          </cell>
          <cell r="CT521">
            <v>83333.333333333328</v>
          </cell>
          <cell r="CU521">
            <v>83333.333333333328</v>
          </cell>
          <cell r="CV521">
            <v>83333.333333333328</v>
          </cell>
          <cell r="CW521">
            <v>83333.333333333328</v>
          </cell>
          <cell r="CX521">
            <v>83333.333333333328</v>
          </cell>
          <cell r="CY521">
            <v>83333.333333333328</v>
          </cell>
          <cell r="CZ521">
            <v>83333.333333333328</v>
          </cell>
          <cell r="DA521">
            <v>83333.333333333328</v>
          </cell>
          <cell r="DB521">
            <v>1000000.0000000001</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1000000.0000000001</v>
          </cell>
          <cell r="EQ521">
            <v>1.1641532182693481E-10</v>
          </cell>
          <cell r="ER521">
            <v>1000000.0000000001</v>
          </cell>
        </row>
        <row r="522">
          <cell r="C522" t="str">
            <v>EC.10986</v>
          </cell>
          <cell r="E522" t="str">
            <v>OCS Misc  08/09</v>
          </cell>
          <cell r="L522">
            <v>39660</v>
          </cell>
          <cell r="M522" t="str">
            <v>To Be Approved for NP</v>
          </cell>
          <cell r="N522">
            <v>0</v>
          </cell>
          <cell r="O522">
            <v>500000</v>
          </cell>
          <cell r="P522">
            <v>334</v>
          </cell>
          <cell r="Q522" t="str">
            <v>Next</v>
          </cell>
          <cell r="R522">
            <v>39994</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41666.666666666664</v>
          </cell>
          <cell r="CQ522">
            <v>41666.666666666664</v>
          </cell>
          <cell r="CR522">
            <v>41666.666666666664</v>
          </cell>
          <cell r="CS522">
            <v>41666.666666666664</v>
          </cell>
          <cell r="CT522">
            <v>41666.666666666664</v>
          </cell>
          <cell r="CU522">
            <v>41666.666666666664</v>
          </cell>
          <cell r="CV522">
            <v>41666.666666666664</v>
          </cell>
          <cell r="CW522">
            <v>41666.666666666664</v>
          </cell>
          <cell r="CX522">
            <v>41666.666666666664</v>
          </cell>
          <cell r="CY522">
            <v>41666.666666666664</v>
          </cell>
          <cell r="CZ522">
            <v>41666.666666666664</v>
          </cell>
          <cell r="DA522">
            <v>41666.666666666664</v>
          </cell>
          <cell r="DB522">
            <v>500000.00000000006</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500000.00000000006</v>
          </cell>
          <cell r="EQ522">
            <v>5.8207660913467407E-11</v>
          </cell>
          <cell r="ER522">
            <v>500000.00000000006</v>
          </cell>
        </row>
        <row r="523">
          <cell r="C523" t="str">
            <v>EC.10987</v>
          </cell>
          <cell r="E523" t="str">
            <v>Special Test Instrumentation 08/09</v>
          </cell>
          <cell r="L523">
            <v>39660</v>
          </cell>
          <cell r="M523" t="str">
            <v>To Be Approved for NP</v>
          </cell>
          <cell r="N523">
            <v>0</v>
          </cell>
          <cell r="O523">
            <v>40000</v>
          </cell>
          <cell r="P523">
            <v>334</v>
          </cell>
          <cell r="Q523" t="str">
            <v>Next</v>
          </cell>
          <cell r="R523">
            <v>39994</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3333.333333333333</v>
          </cell>
          <cell r="CQ523">
            <v>3333.333333333333</v>
          </cell>
          <cell r="CR523">
            <v>3333.333333333333</v>
          </cell>
          <cell r="CS523">
            <v>3333.333333333333</v>
          </cell>
          <cell r="CT523">
            <v>3333.333333333333</v>
          </cell>
          <cell r="CU523">
            <v>3333.333333333333</v>
          </cell>
          <cell r="CV523">
            <v>3333.333333333333</v>
          </cell>
          <cell r="CW523">
            <v>3333.333333333333</v>
          </cell>
          <cell r="CX523">
            <v>3333.333333333333</v>
          </cell>
          <cell r="CY523">
            <v>3333.333333333333</v>
          </cell>
          <cell r="CZ523">
            <v>3333.333333333333</v>
          </cell>
          <cell r="DA523">
            <v>3333.333333333333</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-40000</v>
          </cell>
          <cell r="ER523">
            <v>0</v>
          </cell>
        </row>
        <row r="524">
          <cell r="C524" t="str">
            <v>EC.10988</v>
          </cell>
          <cell r="E524" t="str">
            <v>High Voltage Test Equipment 08/09</v>
          </cell>
          <cell r="L524">
            <v>39660</v>
          </cell>
          <cell r="M524" t="str">
            <v>Cancelled</v>
          </cell>
          <cell r="N524">
            <v>0</v>
          </cell>
          <cell r="O524">
            <v>0</v>
          </cell>
          <cell r="P524">
            <v>334</v>
          </cell>
          <cell r="Q524" t="str">
            <v>Next</v>
          </cell>
          <cell r="R524">
            <v>39994</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cell r="DU524">
            <v>0</v>
          </cell>
          <cell r="DV524">
            <v>0</v>
          </cell>
          <cell r="DW524">
            <v>0</v>
          </cell>
          <cell r="DX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row>
        <row r="525">
          <cell r="C525" t="str">
            <v>EC.10989</v>
          </cell>
          <cell r="E525" t="str">
            <v>Oil Test Centre Equipment 08/09</v>
          </cell>
          <cell r="L525">
            <v>39660</v>
          </cell>
          <cell r="M525" t="str">
            <v>Cancelled</v>
          </cell>
          <cell r="N525">
            <v>0</v>
          </cell>
          <cell r="O525">
            <v>0</v>
          </cell>
          <cell r="P525">
            <v>334</v>
          </cell>
          <cell r="Q525" t="str">
            <v>Next</v>
          </cell>
          <cell r="R525">
            <v>39994</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cell r="DU525">
            <v>0</v>
          </cell>
          <cell r="DV525">
            <v>0</v>
          </cell>
          <cell r="DW525">
            <v>0</v>
          </cell>
          <cell r="DX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row>
        <row r="526">
          <cell r="C526" t="str">
            <v>EC.10990</v>
          </cell>
          <cell r="E526" t="str">
            <v>Telecommunications Test Equipment 08/09</v>
          </cell>
          <cell r="L526">
            <v>39660</v>
          </cell>
          <cell r="M526" t="str">
            <v>To Be Approved for NP</v>
          </cell>
          <cell r="N526">
            <v>0</v>
          </cell>
          <cell r="O526">
            <v>25000</v>
          </cell>
          <cell r="P526">
            <v>334</v>
          </cell>
          <cell r="Q526" t="str">
            <v>Next</v>
          </cell>
          <cell r="R526">
            <v>39994</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2083.333333333333</v>
          </cell>
          <cell r="CQ526">
            <v>2083.333333333333</v>
          </cell>
          <cell r="CR526">
            <v>2083.333333333333</v>
          </cell>
          <cell r="CS526">
            <v>2083.333333333333</v>
          </cell>
          <cell r="CT526">
            <v>2083.333333333333</v>
          </cell>
          <cell r="CU526">
            <v>2083.333333333333</v>
          </cell>
          <cell r="CV526">
            <v>2083.333333333333</v>
          </cell>
          <cell r="CW526">
            <v>2083.333333333333</v>
          </cell>
          <cell r="CX526">
            <v>2083.333333333333</v>
          </cell>
          <cell r="CY526">
            <v>2083.333333333333</v>
          </cell>
          <cell r="CZ526">
            <v>2083.333333333333</v>
          </cell>
          <cell r="DA526">
            <v>2083.333333333333</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cell r="DU526">
            <v>0</v>
          </cell>
          <cell r="DV526">
            <v>0</v>
          </cell>
          <cell r="DW526">
            <v>0</v>
          </cell>
          <cell r="DX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-25000</v>
          </cell>
          <cell r="ER526">
            <v>0</v>
          </cell>
        </row>
        <row r="527">
          <cell r="C527" t="str">
            <v>EC.10991</v>
          </cell>
          <cell r="D527" t="str">
            <v>Capex Refurb</v>
          </cell>
          <cell r="E527" t="str">
            <v>On-Line Diagnostic Monit Various 08/09</v>
          </cell>
          <cell r="L527">
            <v>39660</v>
          </cell>
          <cell r="M527" t="str">
            <v>To Be Approved for NP</v>
          </cell>
          <cell r="N527">
            <v>0</v>
          </cell>
          <cell r="O527">
            <v>1000000</v>
          </cell>
          <cell r="P527">
            <v>334</v>
          </cell>
          <cell r="Q527" t="str">
            <v>Next</v>
          </cell>
          <cell r="R527">
            <v>39994</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83333.333333333328</v>
          </cell>
          <cell r="CQ527">
            <v>83333.333333333328</v>
          </cell>
          <cell r="CR527">
            <v>83333.333333333328</v>
          </cell>
          <cell r="CS527">
            <v>83333.333333333328</v>
          </cell>
          <cell r="CT527">
            <v>83333.333333333328</v>
          </cell>
          <cell r="CU527">
            <v>83333.333333333328</v>
          </cell>
          <cell r="CV527">
            <v>83333.333333333328</v>
          </cell>
          <cell r="CW527">
            <v>83333.333333333328</v>
          </cell>
          <cell r="CX527">
            <v>83333.333333333328</v>
          </cell>
          <cell r="CY527">
            <v>83333.333333333328</v>
          </cell>
          <cell r="CZ527">
            <v>83333.333333333328</v>
          </cell>
          <cell r="DA527">
            <v>83333.333333333328</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cell r="DU527">
            <v>0</v>
          </cell>
          <cell r="DV527">
            <v>0</v>
          </cell>
          <cell r="DW527">
            <v>0</v>
          </cell>
          <cell r="DX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-1000000</v>
          </cell>
          <cell r="ER527">
            <v>0</v>
          </cell>
        </row>
        <row r="528">
          <cell r="C528" t="str">
            <v>EC.10992</v>
          </cell>
          <cell r="D528" t="str">
            <v>Capex Refurb</v>
          </cell>
          <cell r="E528" t="str">
            <v>Substations - replace aged assets 08/09</v>
          </cell>
          <cell r="L528">
            <v>39660</v>
          </cell>
          <cell r="M528" t="str">
            <v>To Be Approved for NP</v>
          </cell>
          <cell r="N528">
            <v>0</v>
          </cell>
          <cell r="O528">
            <v>200000</v>
          </cell>
          <cell r="P528">
            <v>334</v>
          </cell>
          <cell r="Q528" t="str">
            <v>Next</v>
          </cell>
          <cell r="R528">
            <v>39994</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16666.666666666664</v>
          </cell>
          <cell r="CQ528">
            <v>16666.666666666664</v>
          </cell>
          <cell r="CR528">
            <v>16666.666666666664</v>
          </cell>
          <cell r="CS528">
            <v>16666.666666666664</v>
          </cell>
          <cell r="CT528">
            <v>16666.666666666664</v>
          </cell>
          <cell r="CU528">
            <v>16666.666666666664</v>
          </cell>
          <cell r="CV528">
            <v>16666.666666666664</v>
          </cell>
          <cell r="CW528">
            <v>16666.666666666664</v>
          </cell>
          <cell r="CX528">
            <v>16666.666666666664</v>
          </cell>
          <cell r="CY528">
            <v>16666.666666666664</v>
          </cell>
          <cell r="CZ528">
            <v>16666.666666666664</v>
          </cell>
          <cell r="DA528">
            <v>16666.666666666664</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cell r="DU528">
            <v>0</v>
          </cell>
          <cell r="DV528">
            <v>0</v>
          </cell>
          <cell r="DW528">
            <v>0</v>
          </cell>
          <cell r="DX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-200000</v>
          </cell>
          <cell r="ER528">
            <v>0</v>
          </cell>
        </row>
        <row r="529">
          <cell r="C529" t="str">
            <v>EC.10993</v>
          </cell>
          <cell r="D529" t="str">
            <v>Capex Refurb</v>
          </cell>
          <cell r="E529" t="str">
            <v>Substations - replacement of under rated plant (10930) - 08/09</v>
          </cell>
          <cell r="L529">
            <v>39660</v>
          </cell>
          <cell r="M529" t="str">
            <v>Cancelled</v>
          </cell>
          <cell r="N529">
            <v>0</v>
          </cell>
          <cell r="O529">
            <v>0</v>
          </cell>
          <cell r="P529">
            <v>334</v>
          </cell>
          <cell r="Q529" t="str">
            <v>Next</v>
          </cell>
          <cell r="R529">
            <v>39994</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cell r="DV529">
            <v>0</v>
          </cell>
          <cell r="DW529">
            <v>0</v>
          </cell>
          <cell r="DX529">
            <v>0</v>
          </cell>
          <cell r="DY529">
            <v>0</v>
          </cell>
          <cell r="DZ529">
            <v>0</v>
          </cell>
          <cell r="EA529">
            <v>0</v>
          </cell>
          <cell r="EB529">
            <v>0</v>
          </cell>
          <cell r="EO529">
            <v>0</v>
          </cell>
          <cell r="EP529">
            <v>0</v>
          </cell>
          <cell r="EQ529">
            <v>0</v>
          </cell>
          <cell r="ER529">
            <v>0</v>
          </cell>
        </row>
        <row r="530">
          <cell r="C530" t="str">
            <v>EC.10994</v>
          </cell>
          <cell r="E530" t="str">
            <v>Inventory Purchases FY 08/09</v>
          </cell>
          <cell r="L530">
            <v>39660</v>
          </cell>
          <cell r="M530" t="str">
            <v>To Be Approved for NP</v>
          </cell>
          <cell r="N530">
            <v>0</v>
          </cell>
          <cell r="O530">
            <v>850000</v>
          </cell>
          <cell r="P530">
            <v>334</v>
          </cell>
          <cell r="Q530" t="str">
            <v>Next</v>
          </cell>
          <cell r="R530">
            <v>39994</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37500</v>
          </cell>
          <cell r="CQ530">
            <v>37500</v>
          </cell>
          <cell r="CR530">
            <v>37500</v>
          </cell>
          <cell r="CS530">
            <v>37500</v>
          </cell>
          <cell r="CT530">
            <v>37500</v>
          </cell>
          <cell r="CU530">
            <v>37500</v>
          </cell>
          <cell r="CV530">
            <v>37500</v>
          </cell>
          <cell r="CW530">
            <v>37500</v>
          </cell>
          <cell r="CX530">
            <v>37500</v>
          </cell>
          <cell r="CY530">
            <v>37500</v>
          </cell>
          <cell r="CZ530">
            <v>37500</v>
          </cell>
          <cell r="DA530">
            <v>37500</v>
          </cell>
          <cell r="DB530">
            <v>850000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850000</v>
          </cell>
          <cell r="EQ530">
            <v>0</v>
          </cell>
          <cell r="ER530">
            <v>850000</v>
          </cell>
        </row>
        <row r="531">
          <cell r="C531" t="str">
            <v>EC.10995</v>
          </cell>
          <cell r="E531" t="str">
            <v>Transmission Lines Spares 08/09</v>
          </cell>
          <cell r="L531">
            <v>39660</v>
          </cell>
          <cell r="M531" t="str">
            <v>To Be Approved for NP</v>
          </cell>
          <cell r="N531">
            <v>0</v>
          </cell>
          <cell r="O531">
            <v>0</v>
          </cell>
          <cell r="P531">
            <v>334</v>
          </cell>
          <cell r="Q531" t="str">
            <v>Next</v>
          </cell>
          <cell r="R531">
            <v>39994</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16666.666666666664</v>
          </cell>
          <cell r="CQ531">
            <v>16666.666666666664</v>
          </cell>
          <cell r="CR531">
            <v>16666.666666666664</v>
          </cell>
          <cell r="CS531">
            <v>16666.666666666664</v>
          </cell>
          <cell r="CT531">
            <v>16666.666666666664</v>
          </cell>
          <cell r="CU531">
            <v>16666.666666666664</v>
          </cell>
          <cell r="CV531">
            <v>16666.666666666664</v>
          </cell>
          <cell r="CW531">
            <v>16666.666666666664</v>
          </cell>
          <cell r="CX531">
            <v>16666.666666666664</v>
          </cell>
          <cell r="CY531">
            <v>16666.666666666664</v>
          </cell>
          <cell r="CZ531">
            <v>16666.666666666664</v>
          </cell>
          <cell r="DA531">
            <v>16666.666666666664</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0</v>
          </cell>
          <cell r="DR531">
            <v>0</v>
          </cell>
          <cell r="DS531">
            <v>0</v>
          </cell>
          <cell r="DT531">
            <v>0</v>
          </cell>
          <cell r="DU531">
            <v>0</v>
          </cell>
          <cell r="DV531">
            <v>0</v>
          </cell>
          <cell r="DW531">
            <v>0</v>
          </cell>
          <cell r="DX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row>
        <row r="532">
          <cell r="C532" t="str">
            <v>EC.10996</v>
          </cell>
          <cell r="E532" t="str">
            <v>IT Software Misc - 08/09</v>
          </cell>
          <cell r="L532">
            <v>39660</v>
          </cell>
          <cell r="M532" t="str">
            <v>Cancelled</v>
          </cell>
          <cell r="N532">
            <v>0</v>
          </cell>
          <cell r="O532">
            <v>0</v>
          </cell>
          <cell r="P532">
            <v>334</v>
          </cell>
          <cell r="Q532" t="str">
            <v>Next</v>
          </cell>
          <cell r="R532">
            <v>39994</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v>0</v>
          </cell>
          <cell r="DZ532">
            <v>0</v>
          </cell>
          <cell r="EA532">
            <v>0</v>
          </cell>
          <cell r="EB532">
            <v>0</v>
          </cell>
          <cell r="EO532">
            <v>0</v>
          </cell>
          <cell r="EP532">
            <v>0</v>
          </cell>
          <cell r="EQ532">
            <v>0</v>
          </cell>
          <cell r="ER532">
            <v>0</v>
          </cell>
        </row>
        <row r="533">
          <cell r="C533" t="str">
            <v>EC.10997</v>
          </cell>
          <cell r="E533" t="str">
            <v>Northern Region Communications Upgrade</v>
          </cell>
          <cell r="L533">
            <v>39629</v>
          </cell>
          <cell r="M533" t="str">
            <v>Cancelled</v>
          </cell>
          <cell r="N533">
            <v>0</v>
          </cell>
          <cell r="O533">
            <v>0</v>
          </cell>
          <cell r="P533">
            <v>365</v>
          </cell>
          <cell r="Q533" t="str">
            <v>Next</v>
          </cell>
          <cell r="R533">
            <v>39994</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CB533">
            <v>0</v>
          </cell>
          <cell r="CO533">
            <v>0</v>
          </cell>
          <cell r="DB533">
            <v>0</v>
          </cell>
          <cell r="DO533">
            <v>0</v>
          </cell>
          <cell r="EB533">
            <v>0</v>
          </cell>
          <cell r="EO533">
            <v>0</v>
          </cell>
          <cell r="EP533">
            <v>0</v>
          </cell>
          <cell r="EQ533">
            <v>0</v>
          </cell>
          <cell r="ER533">
            <v>0</v>
          </cell>
        </row>
        <row r="534">
          <cell r="C534" t="str">
            <v>EC.10998</v>
          </cell>
          <cell r="E534" t="str">
            <v>Upgr radio link cap &amp; replace equip 0809</v>
          </cell>
          <cell r="L534">
            <v>39660</v>
          </cell>
          <cell r="M534" t="str">
            <v>To Be Approved for NP</v>
          </cell>
          <cell r="N534">
            <v>0</v>
          </cell>
          <cell r="O534">
            <v>200000</v>
          </cell>
          <cell r="P534">
            <v>334</v>
          </cell>
          <cell r="Q534" t="str">
            <v>Next</v>
          </cell>
          <cell r="R534">
            <v>39994</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16666.666666666664</v>
          </cell>
          <cell r="CQ534">
            <v>16666.666666666664</v>
          </cell>
          <cell r="CR534">
            <v>16666.666666666664</v>
          </cell>
          <cell r="CS534">
            <v>16666.666666666664</v>
          </cell>
          <cell r="CT534">
            <v>16666.666666666664</v>
          </cell>
          <cell r="CU534">
            <v>16666.666666666664</v>
          </cell>
          <cell r="CV534">
            <v>16666.666666666664</v>
          </cell>
          <cell r="CW534">
            <v>16666.666666666664</v>
          </cell>
          <cell r="CX534">
            <v>16666.666666666664</v>
          </cell>
          <cell r="CY534">
            <v>16666.666666666664</v>
          </cell>
          <cell r="CZ534">
            <v>16666.666666666664</v>
          </cell>
          <cell r="DA534">
            <v>16666.666666666664</v>
          </cell>
          <cell r="DB534">
            <v>199999.99999999991</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199999.99999999991</v>
          </cell>
          <cell r="EQ534">
            <v>-8.7311491370201111E-11</v>
          </cell>
          <cell r="ER534">
            <v>199999.99999999991</v>
          </cell>
        </row>
        <row r="535">
          <cell r="C535" t="str">
            <v>EC.10999</v>
          </cell>
          <cell r="E535" t="str">
            <v>PLQ Applications Joint Developments 08/09</v>
          </cell>
          <cell r="L535">
            <v>39660</v>
          </cell>
          <cell r="M535" t="str">
            <v>Cancelled</v>
          </cell>
          <cell r="N535">
            <v>0</v>
          </cell>
          <cell r="O535">
            <v>0</v>
          </cell>
          <cell r="P535">
            <v>334</v>
          </cell>
          <cell r="Q535" t="str">
            <v>Next</v>
          </cell>
          <cell r="R535">
            <v>39994</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v>0</v>
          </cell>
          <cell r="DZ535">
            <v>0</v>
          </cell>
          <cell r="EA535">
            <v>0</v>
          </cell>
          <cell r="EB535">
            <v>0</v>
          </cell>
          <cell r="EO535">
            <v>0</v>
          </cell>
          <cell r="EP535">
            <v>0</v>
          </cell>
          <cell r="EQ535">
            <v>0</v>
          </cell>
          <cell r="ER535">
            <v>0</v>
          </cell>
        </row>
        <row r="536">
          <cell r="C536" t="str">
            <v>EC.11005</v>
          </cell>
          <cell r="E536" t="str">
            <v>Kanmantoo Substation Aged Asset Replacement</v>
          </cell>
          <cell r="O536">
            <v>4500000</v>
          </cell>
          <cell r="AB536">
            <v>0</v>
          </cell>
          <cell r="AO536">
            <v>0</v>
          </cell>
          <cell r="BB536">
            <v>0</v>
          </cell>
          <cell r="BO536">
            <v>0</v>
          </cell>
          <cell r="CB536">
            <v>0</v>
          </cell>
          <cell r="CO536">
            <v>600000</v>
          </cell>
          <cell r="DB536">
            <v>1200000</v>
          </cell>
          <cell r="DO536">
            <v>2700000</v>
          </cell>
          <cell r="EB536">
            <v>0</v>
          </cell>
          <cell r="EO536">
            <v>0</v>
          </cell>
          <cell r="EP536">
            <v>4500000</v>
          </cell>
          <cell r="EQ536">
            <v>0</v>
          </cell>
          <cell r="ER536">
            <v>4500000</v>
          </cell>
        </row>
        <row r="537">
          <cell r="C537" t="str">
            <v>EC.11006</v>
          </cell>
          <cell r="E537" t="str">
            <v>Diesel Generator Upgrades</v>
          </cell>
          <cell r="O537">
            <v>1000000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250000</v>
          </cell>
          <cell r="CC537">
            <v>0</v>
          </cell>
          <cell r="CD537">
            <v>0</v>
          </cell>
          <cell r="CE537">
            <v>0</v>
          </cell>
          <cell r="CF537">
            <v>0</v>
          </cell>
          <cell r="CG537">
            <v>0</v>
          </cell>
          <cell r="CH537">
            <v>0</v>
          </cell>
          <cell r="CI537">
            <v>0</v>
          </cell>
          <cell r="CJ537">
            <v>0</v>
          </cell>
          <cell r="CK537">
            <v>0</v>
          </cell>
          <cell r="CL537">
            <v>0</v>
          </cell>
          <cell r="CM537">
            <v>0</v>
          </cell>
          <cell r="CN537">
            <v>0</v>
          </cell>
          <cell r="CO537">
            <v>250000</v>
          </cell>
          <cell r="CP537">
            <v>0</v>
          </cell>
          <cell r="CQ537">
            <v>0</v>
          </cell>
          <cell r="CR537">
            <v>0</v>
          </cell>
          <cell r="CS537">
            <v>0</v>
          </cell>
          <cell r="CT537">
            <v>0</v>
          </cell>
          <cell r="CU537">
            <v>0</v>
          </cell>
          <cell r="CV537">
            <v>0</v>
          </cell>
          <cell r="CW537">
            <v>0</v>
          </cell>
          <cell r="CX537">
            <v>0</v>
          </cell>
          <cell r="CY537">
            <v>0</v>
          </cell>
          <cell r="CZ537">
            <v>0</v>
          </cell>
          <cell r="DA537">
            <v>0</v>
          </cell>
          <cell r="DB537">
            <v>250000</v>
          </cell>
          <cell r="DC537">
            <v>0</v>
          </cell>
          <cell r="DD537">
            <v>0</v>
          </cell>
          <cell r="DE537">
            <v>0</v>
          </cell>
          <cell r="DF537">
            <v>0</v>
          </cell>
          <cell r="DG537">
            <v>0</v>
          </cell>
          <cell r="DH537">
            <v>0</v>
          </cell>
          <cell r="DI537">
            <v>0</v>
          </cell>
          <cell r="DJ537">
            <v>0</v>
          </cell>
          <cell r="DK537">
            <v>0</v>
          </cell>
          <cell r="DL537">
            <v>0</v>
          </cell>
          <cell r="DM537">
            <v>0</v>
          </cell>
          <cell r="DN537">
            <v>0</v>
          </cell>
          <cell r="DO537">
            <v>250000</v>
          </cell>
          <cell r="DP537">
            <v>0</v>
          </cell>
          <cell r="DQ537">
            <v>0</v>
          </cell>
          <cell r="DR537">
            <v>0</v>
          </cell>
          <cell r="DS537">
            <v>0</v>
          </cell>
          <cell r="DT537">
            <v>0</v>
          </cell>
          <cell r="DU537">
            <v>0</v>
          </cell>
          <cell r="DV537">
            <v>0</v>
          </cell>
          <cell r="DW537">
            <v>0</v>
          </cell>
          <cell r="DX537">
            <v>0</v>
          </cell>
          <cell r="DY537">
            <v>0</v>
          </cell>
          <cell r="DZ537">
            <v>0</v>
          </cell>
          <cell r="EA537">
            <v>0</v>
          </cell>
          <cell r="EB537">
            <v>0</v>
          </cell>
          <cell r="EO537">
            <v>0</v>
          </cell>
          <cell r="EP537">
            <v>1000000</v>
          </cell>
          <cell r="EQ537">
            <v>0</v>
          </cell>
          <cell r="ER537">
            <v>1000000</v>
          </cell>
        </row>
        <row r="538">
          <cell r="C538" t="str">
            <v>EC.11007</v>
          </cell>
          <cell r="E538" t="str">
            <v>Bulk Oil CB Replacement</v>
          </cell>
          <cell r="O538">
            <v>2400000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600000</v>
          </cell>
          <cell r="CC538">
            <v>0</v>
          </cell>
          <cell r="CD538">
            <v>0</v>
          </cell>
          <cell r="CE538">
            <v>0</v>
          </cell>
          <cell r="CF538">
            <v>0</v>
          </cell>
          <cell r="CG538">
            <v>0</v>
          </cell>
          <cell r="CH538">
            <v>0</v>
          </cell>
          <cell r="CI538">
            <v>0</v>
          </cell>
          <cell r="CJ538">
            <v>0</v>
          </cell>
          <cell r="CK538">
            <v>0</v>
          </cell>
          <cell r="CL538">
            <v>0</v>
          </cell>
          <cell r="CM538">
            <v>0</v>
          </cell>
          <cell r="CN538">
            <v>0</v>
          </cell>
          <cell r="CO538">
            <v>600000</v>
          </cell>
          <cell r="CP538">
            <v>0</v>
          </cell>
          <cell r="CQ538">
            <v>0</v>
          </cell>
          <cell r="CR538">
            <v>0</v>
          </cell>
          <cell r="CS538">
            <v>0</v>
          </cell>
          <cell r="CT538">
            <v>0</v>
          </cell>
          <cell r="CU538">
            <v>0</v>
          </cell>
          <cell r="CV538">
            <v>0</v>
          </cell>
          <cell r="CW538">
            <v>0</v>
          </cell>
          <cell r="CX538">
            <v>0</v>
          </cell>
          <cell r="CY538">
            <v>0</v>
          </cell>
          <cell r="CZ538">
            <v>0</v>
          </cell>
          <cell r="DA538">
            <v>0</v>
          </cell>
          <cell r="DB538">
            <v>600000</v>
          </cell>
          <cell r="DC538">
            <v>0</v>
          </cell>
          <cell r="DD538">
            <v>0</v>
          </cell>
          <cell r="DE538">
            <v>0</v>
          </cell>
          <cell r="DF538">
            <v>0</v>
          </cell>
          <cell r="DG538">
            <v>0</v>
          </cell>
          <cell r="DH538">
            <v>0</v>
          </cell>
          <cell r="DI538">
            <v>0</v>
          </cell>
          <cell r="DJ538">
            <v>0</v>
          </cell>
          <cell r="DK538">
            <v>0</v>
          </cell>
          <cell r="DL538">
            <v>0</v>
          </cell>
          <cell r="DM538">
            <v>0</v>
          </cell>
          <cell r="DN538">
            <v>0</v>
          </cell>
          <cell r="DO538">
            <v>600000</v>
          </cell>
          <cell r="DP538">
            <v>0</v>
          </cell>
          <cell r="DQ538">
            <v>0</v>
          </cell>
          <cell r="DR538">
            <v>0</v>
          </cell>
          <cell r="DS538">
            <v>0</v>
          </cell>
          <cell r="DT538">
            <v>0</v>
          </cell>
          <cell r="DU538">
            <v>0</v>
          </cell>
          <cell r="DV538">
            <v>0</v>
          </cell>
          <cell r="DW538">
            <v>0</v>
          </cell>
          <cell r="DX538">
            <v>0</v>
          </cell>
          <cell r="DY538">
            <v>0</v>
          </cell>
          <cell r="DZ538">
            <v>0</v>
          </cell>
          <cell r="EA538">
            <v>0</v>
          </cell>
          <cell r="EB538">
            <v>0</v>
          </cell>
          <cell r="EO538">
            <v>0</v>
          </cell>
          <cell r="EP538">
            <v>2400000</v>
          </cell>
          <cell r="EQ538">
            <v>0</v>
          </cell>
          <cell r="ER538">
            <v>2400000</v>
          </cell>
        </row>
        <row r="539">
          <cell r="C539" t="str">
            <v>EC.11008</v>
          </cell>
          <cell r="E539" t="str">
            <v>Building Electronic Security</v>
          </cell>
          <cell r="O539">
            <v>8400000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2100000</v>
          </cell>
          <cell r="CC539">
            <v>0</v>
          </cell>
          <cell r="CD539">
            <v>0</v>
          </cell>
          <cell r="CE539">
            <v>0</v>
          </cell>
          <cell r="CF539">
            <v>0</v>
          </cell>
          <cell r="CG539">
            <v>0</v>
          </cell>
          <cell r="CH539">
            <v>0</v>
          </cell>
          <cell r="CI539">
            <v>0</v>
          </cell>
          <cell r="CJ539">
            <v>0</v>
          </cell>
          <cell r="CK539">
            <v>0</v>
          </cell>
          <cell r="CL539">
            <v>0</v>
          </cell>
          <cell r="CM539">
            <v>0</v>
          </cell>
          <cell r="CN539">
            <v>0</v>
          </cell>
          <cell r="CO539">
            <v>2100000</v>
          </cell>
          <cell r="CP539">
            <v>0</v>
          </cell>
          <cell r="CQ539">
            <v>0</v>
          </cell>
          <cell r="CR539">
            <v>0</v>
          </cell>
          <cell r="CS539">
            <v>0</v>
          </cell>
          <cell r="CT539">
            <v>0</v>
          </cell>
          <cell r="CU539">
            <v>0</v>
          </cell>
          <cell r="CV539">
            <v>0</v>
          </cell>
          <cell r="CW539">
            <v>0</v>
          </cell>
          <cell r="CX539">
            <v>0</v>
          </cell>
          <cell r="CY539">
            <v>0</v>
          </cell>
          <cell r="CZ539">
            <v>0</v>
          </cell>
          <cell r="DA539">
            <v>0</v>
          </cell>
          <cell r="DB539">
            <v>2100000</v>
          </cell>
          <cell r="DC539">
            <v>0</v>
          </cell>
          <cell r="DD539">
            <v>0</v>
          </cell>
          <cell r="DE539">
            <v>0</v>
          </cell>
          <cell r="DF539">
            <v>0</v>
          </cell>
          <cell r="DG539">
            <v>0</v>
          </cell>
          <cell r="DH539">
            <v>0</v>
          </cell>
          <cell r="DI539">
            <v>0</v>
          </cell>
          <cell r="DJ539">
            <v>0</v>
          </cell>
          <cell r="DK539">
            <v>0</v>
          </cell>
          <cell r="DL539">
            <v>0</v>
          </cell>
          <cell r="DM539">
            <v>0</v>
          </cell>
          <cell r="DN539">
            <v>0</v>
          </cell>
          <cell r="DO539">
            <v>2100000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O539">
            <v>0</v>
          </cell>
          <cell r="EP539">
            <v>8400000</v>
          </cell>
          <cell r="EQ539">
            <v>0</v>
          </cell>
          <cell r="ER539">
            <v>8400000</v>
          </cell>
        </row>
        <row r="540">
          <cell r="C540" t="str">
            <v>EC.11009</v>
          </cell>
          <cell r="E540" t="str">
            <v>Substation Perimeter Electronic Security</v>
          </cell>
          <cell r="O540">
            <v>6400000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1600000</v>
          </cell>
          <cell r="CC540">
            <v>0</v>
          </cell>
          <cell r="CD540">
            <v>0</v>
          </cell>
          <cell r="CE540">
            <v>0</v>
          </cell>
          <cell r="CF540">
            <v>0</v>
          </cell>
          <cell r="CG540">
            <v>0</v>
          </cell>
          <cell r="CH540">
            <v>0</v>
          </cell>
          <cell r="CI540">
            <v>0</v>
          </cell>
          <cell r="CJ540">
            <v>0</v>
          </cell>
          <cell r="CK540">
            <v>0</v>
          </cell>
          <cell r="CL540">
            <v>0</v>
          </cell>
          <cell r="CM540">
            <v>0</v>
          </cell>
          <cell r="CN540">
            <v>0</v>
          </cell>
          <cell r="CO540">
            <v>1600000</v>
          </cell>
          <cell r="CP540">
            <v>0</v>
          </cell>
          <cell r="CQ540">
            <v>0</v>
          </cell>
          <cell r="CR540">
            <v>0</v>
          </cell>
          <cell r="CS540">
            <v>0</v>
          </cell>
          <cell r="CT540">
            <v>0</v>
          </cell>
          <cell r="CU540">
            <v>0</v>
          </cell>
          <cell r="CV540">
            <v>0</v>
          </cell>
          <cell r="CW540">
            <v>0</v>
          </cell>
          <cell r="CX540">
            <v>0</v>
          </cell>
          <cell r="CY540">
            <v>0</v>
          </cell>
          <cell r="CZ540">
            <v>0</v>
          </cell>
          <cell r="DA540">
            <v>0</v>
          </cell>
          <cell r="DB540">
            <v>1600000</v>
          </cell>
          <cell r="DC540">
            <v>0</v>
          </cell>
          <cell r="DD540">
            <v>0</v>
          </cell>
          <cell r="DE540">
            <v>0</v>
          </cell>
          <cell r="DF540">
            <v>0</v>
          </cell>
          <cell r="DG540">
            <v>0</v>
          </cell>
          <cell r="DH540">
            <v>0</v>
          </cell>
          <cell r="DI540">
            <v>0</v>
          </cell>
          <cell r="DJ540">
            <v>0</v>
          </cell>
          <cell r="DK540">
            <v>0</v>
          </cell>
          <cell r="DL540">
            <v>0</v>
          </cell>
          <cell r="DM540">
            <v>0</v>
          </cell>
          <cell r="DN540">
            <v>0</v>
          </cell>
          <cell r="DO540">
            <v>1600000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O540">
            <v>0</v>
          </cell>
          <cell r="EP540">
            <v>6400000</v>
          </cell>
          <cell r="EQ540">
            <v>0</v>
          </cell>
          <cell r="ER540">
            <v>6400000</v>
          </cell>
        </row>
        <row r="541">
          <cell r="C541" t="str">
            <v>EC.11010</v>
          </cell>
          <cell r="E541" t="str">
            <v>Drawing Standards Implementation</v>
          </cell>
          <cell r="O541">
            <v>1200000</v>
          </cell>
          <cell r="AB541">
            <v>0</v>
          </cell>
          <cell r="AO541">
            <v>0</v>
          </cell>
          <cell r="BB541">
            <v>0</v>
          </cell>
          <cell r="BO541">
            <v>0</v>
          </cell>
          <cell r="CB541">
            <v>300000</v>
          </cell>
          <cell r="CO541">
            <v>300000</v>
          </cell>
          <cell r="DB541">
            <v>300000</v>
          </cell>
          <cell r="DO541">
            <v>300000</v>
          </cell>
          <cell r="EB541">
            <v>0</v>
          </cell>
          <cell r="EO541">
            <v>0</v>
          </cell>
          <cell r="EP541">
            <v>1200000</v>
          </cell>
          <cell r="EQ541">
            <v>0</v>
          </cell>
          <cell r="ER541">
            <v>1200000</v>
          </cell>
        </row>
        <row r="542">
          <cell r="C542" t="str">
            <v>EC.11070</v>
          </cell>
          <cell r="E542" t="str">
            <v>IT Hardware 09/10</v>
          </cell>
          <cell r="L542">
            <v>40025</v>
          </cell>
          <cell r="M542" t="str">
            <v>To Be Approved for NP</v>
          </cell>
          <cell r="N542">
            <v>0</v>
          </cell>
          <cell r="O542">
            <v>500000</v>
          </cell>
          <cell r="P542">
            <v>334</v>
          </cell>
          <cell r="Q542" t="str">
            <v>Next</v>
          </cell>
          <cell r="R542">
            <v>40359</v>
          </cell>
          <cell r="AB542">
            <v>0</v>
          </cell>
          <cell r="AO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41666.666666666664</v>
          </cell>
          <cell r="DD542">
            <v>41666.666666666664</v>
          </cell>
          <cell r="DE542">
            <v>41666.666666666664</v>
          </cell>
          <cell r="DF542">
            <v>41666.666666666664</v>
          </cell>
          <cell r="DG542">
            <v>41666.666666666664</v>
          </cell>
          <cell r="DH542">
            <v>41666.666666666664</v>
          </cell>
          <cell r="DI542">
            <v>41666.666666666664</v>
          </cell>
          <cell r="DJ542">
            <v>41666.666666666664</v>
          </cell>
          <cell r="DK542">
            <v>41666.666666666664</v>
          </cell>
          <cell r="DL542">
            <v>41666.666666666664</v>
          </cell>
          <cell r="DM542">
            <v>41666.666666666664</v>
          </cell>
          <cell r="DN542">
            <v>41666.666666666664</v>
          </cell>
          <cell r="DO542">
            <v>500000.00000000006</v>
          </cell>
          <cell r="DP542">
            <v>0</v>
          </cell>
          <cell r="DQ542">
            <v>0</v>
          </cell>
          <cell r="DR542">
            <v>0</v>
          </cell>
          <cell r="DS542">
            <v>0</v>
          </cell>
          <cell r="DT542">
            <v>0</v>
          </cell>
          <cell r="DU542">
            <v>0</v>
          </cell>
          <cell r="DV542">
            <v>0</v>
          </cell>
          <cell r="DW542">
            <v>0</v>
          </cell>
          <cell r="DX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500000.00000000006</v>
          </cell>
          <cell r="EQ542">
            <v>5.8207660913467407E-11</v>
          </cell>
          <cell r="ER542">
            <v>500000.00000000006</v>
          </cell>
        </row>
        <row r="543">
          <cell r="C543" t="str">
            <v>EC.11071</v>
          </cell>
          <cell r="E543" t="str">
            <v>IT Software 09/10</v>
          </cell>
          <cell r="L543">
            <v>40025</v>
          </cell>
          <cell r="M543" t="str">
            <v>To Be Approved for NP</v>
          </cell>
          <cell r="N543">
            <v>0</v>
          </cell>
          <cell r="O543">
            <v>500000</v>
          </cell>
          <cell r="P543">
            <v>334</v>
          </cell>
          <cell r="Q543" t="str">
            <v>Next</v>
          </cell>
          <cell r="R543">
            <v>40359</v>
          </cell>
          <cell r="AB543">
            <v>0</v>
          </cell>
          <cell r="AO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33333.333333333328</v>
          </cell>
          <cell r="DD543">
            <v>33333.333333333328</v>
          </cell>
          <cell r="DE543">
            <v>33333.333333333328</v>
          </cell>
          <cell r="DF543">
            <v>33333.333333333328</v>
          </cell>
          <cell r="DG543">
            <v>33333.333333333328</v>
          </cell>
          <cell r="DH543">
            <v>33333.333333333328</v>
          </cell>
          <cell r="DI543">
            <v>33333.333333333328</v>
          </cell>
          <cell r="DJ543">
            <v>33333.333333333328</v>
          </cell>
          <cell r="DK543">
            <v>33333.333333333328</v>
          </cell>
          <cell r="DL543">
            <v>33333.333333333328</v>
          </cell>
          <cell r="DM543">
            <v>33333.333333333328</v>
          </cell>
          <cell r="DN543">
            <v>33333.333333333328</v>
          </cell>
          <cell r="DO543">
            <v>500000</v>
          </cell>
          <cell r="DP543">
            <v>0</v>
          </cell>
          <cell r="DQ543">
            <v>0</v>
          </cell>
          <cell r="DR543">
            <v>0</v>
          </cell>
          <cell r="DS543">
            <v>0</v>
          </cell>
          <cell r="DT543">
            <v>0</v>
          </cell>
          <cell r="DU543">
            <v>0</v>
          </cell>
          <cell r="DV543">
            <v>0</v>
          </cell>
          <cell r="DW543">
            <v>0</v>
          </cell>
          <cell r="DX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500000</v>
          </cell>
          <cell r="EQ543">
            <v>0</v>
          </cell>
          <cell r="ER543">
            <v>500000</v>
          </cell>
        </row>
        <row r="544">
          <cell r="C544" t="str">
            <v>EC.11081</v>
          </cell>
          <cell r="E544" t="str">
            <v>Furn &amp; General Building Upgrades - 09/10</v>
          </cell>
          <cell r="L544">
            <v>40025</v>
          </cell>
          <cell r="M544" t="str">
            <v>To Be Approved for NP</v>
          </cell>
          <cell r="N544">
            <v>0</v>
          </cell>
          <cell r="O544">
            <v>90000</v>
          </cell>
          <cell r="P544">
            <v>334</v>
          </cell>
          <cell r="Q544" t="str">
            <v>Next</v>
          </cell>
          <cell r="R544">
            <v>40359</v>
          </cell>
          <cell r="AB544">
            <v>0</v>
          </cell>
          <cell r="AO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7500</v>
          </cell>
          <cell r="DD544">
            <v>7500</v>
          </cell>
          <cell r="DE544">
            <v>7500</v>
          </cell>
          <cell r="DF544">
            <v>7500</v>
          </cell>
          <cell r="DG544">
            <v>7500</v>
          </cell>
          <cell r="DH544">
            <v>7500</v>
          </cell>
          <cell r="DI544">
            <v>7500</v>
          </cell>
          <cell r="DJ544">
            <v>7500</v>
          </cell>
          <cell r="DK544">
            <v>7500</v>
          </cell>
          <cell r="DL544">
            <v>7500</v>
          </cell>
          <cell r="DM544">
            <v>7500</v>
          </cell>
          <cell r="DN544">
            <v>7500</v>
          </cell>
          <cell r="DO544">
            <v>90000</v>
          </cell>
          <cell r="DP544">
            <v>0</v>
          </cell>
          <cell r="DQ544">
            <v>0</v>
          </cell>
          <cell r="DR544">
            <v>0</v>
          </cell>
          <cell r="DS544">
            <v>0</v>
          </cell>
          <cell r="DT544">
            <v>0</v>
          </cell>
          <cell r="DU544">
            <v>0</v>
          </cell>
          <cell r="DV544">
            <v>0</v>
          </cell>
          <cell r="DW544">
            <v>0</v>
          </cell>
          <cell r="DX544">
            <v>0</v>
          </cell>
          <cell r="DY544">
            <v>0</v>
          </cell>
          <cell r="DZ544">
            <v>0</v>
          </cell>
          <cell r="EA544">
            <v>0</v>
          </cell>
          <cell r="EB544">
            <v>0</v>
          </cell>
          <cell r="EC544">
            <v>0</v>
          </cell>
          <cell r="ED544">
            <v>0</v>
          </cell>
          <cell r="EE544">
            <v>0</v>
          </cell>
          <cell r="EF544">
            <v>0</v>
          </cell>
          <cell r="EG544">
            <v>0</v>
          </cell>
          <cell r="EH544">
            <v>0</v>
          </cell>
          <cell r="EI544">
            <v>0</v>
          </cell>
          <cell r="EJ544">
            <v>0</v>
          </cell>
          <cell r="EK544">
            <v>0</v>
          </cell>
          <cell r="EL544">
            <v>0</v>
          </cell>
          <cell r="EM544">
            <v>0</v>
          </cell>
          <cell r="EN544">
            <v>0</v>
          </cell>
          <cell r="EO544">
            <v>0</v>
          </cell>
          <cell r="EP544">
            <v>90000</v>
          </cell>
          <cell r="EQ544">
            <v>0</v>
          </cell>
          <cell r="ER544">
            <v>90000</v>
          </cell>
        </row>
        <row r="545">
          <cell r="C545" t="str">
            <v>EC.11082</v>
          </cell>
          <cell r="E545" t="str">
            <v>Furniture - 09/10</v>
          </cell>
          <cell r="L545">
            <v>40025</v>
          </cell>
          <cell r="M545" t="str">
            <v>Cancelled</v>
          </cell>
          <cell r="N545">
            <v>0</v>
          </cell>
          <cell r="O545">
            <v>0</v>
          </cell>
          <cell r="P545">
            <v>334</v>
          </cell>
          <cell r="Q545" t="str">
            <v>Next</v>
          </cell>
          <cell r="R545">
            <v>40359</v>
          </cell>
          <cell r="AB545">
            <v>0</v>
          </cell>
          <cell r="AO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cell r="DJ545">
            <v>0</v>
          </cell>
          <cell r="DK545">
            <v>0</v>
          </cell>
          <cell r="DL545">
            <v>0</v>
          </cell>
          <cell r="DM545">
            <v>0</v>
          </cell>
          <cell r="DN545">
            <v>0</v>
          </cell>
          <cell r="DO545">
            <v>0</v>
          </cell>
          <cell r="DP545">
            <v>0</v>
          </cell>
          <cell r="DQ545">
            <v>0</v>
          </cell>
          <cell r="DR545">
            <v>0</v>
          </cell>
          <cell r="DS545">
            <v>0</v>
          </cell>
          <cell r="DT545">
            <v>0</v>
          </cell>
          <cell r="DU545">
            <v>0</v>
          </cell>
          <cell r="DV545">
            <v>0</v>
          </cell>
          <cell r="DW545">
            <v>0</v>
          </cell>
          <cell r="DX545">
            <v>0</v>
          </cell>
          <cell r="DY545">
            <v>0</v>
          </cell>
          <cell r="DZ545">
            <v>0</v>
          </cell>
          <cell r="EA545">
            <v>0</v>
          </cell>
          <cell r="EB545">
            <v>0</v>
          </cell>
          <cell r="EC545">
            <v>0</v>
          </cell>
          <cell r="ED545">
            <v>0</v>
          </cell>
          <cell r="EE545">
            <v>0</v>
          </cell>
          <cell r="EF545">
            <v>0</v>
          </cell>
          <cell r="EG545">
            <v>0</v>
          </cell>
          <cell r="EH545">
            <v>0</v>
          </cell>
          <cell r="EI545">
            <v>0</v>
          </cell>
          <cell r="EJ545">
            <v>0</v>
          </cell>
          <cell r="EK545">
            <v>0</v>
          </cell>
          <cell r="EL545">
            <v>0</v>
          </cell>
          <cell r="EM545">
            <v>0</v>
          </cell>
          <cell r="EN545">
            <v>0</v>
          </cell>
          <cell r="EO545">
            <v>0</v>
          </cell>
          <cell r="EP545">
            <v>0</v>
          </cell>
          <cell r="EQ545">
            <v>0</v>
          </cell>
          <cell r="ER545">
            <v>0</v>
          </cell>
        </row>
        <row r="546">
          <cell r="C546" t="str">
            <v>EC.11083</v>
          </cell>
          <cell r="E546" t="str">
            <v>IT Infrastructure Business Requirements - 09/10</v>
          </cell>
          <cell r="L546">
            <v>40025</v>
          </cell>
          <cell r="M546" t="str">
            <v>Cancelled</v>
          </cell>
          <cell r="N546">
            <v>0</v>
          </cell>
          <cell r="O546">
            <v>0</v>
          </cell>
          <cell r="P546">
            <v>334</v>
          </cell>
          <cell r="Q546" t="str">
            <v>Next</v>
          </cell>
          <cell r="R546">
            <v>40359</v>
          </cell>
          <cell r="AB546">
            <v>0</v>
          </cell>
          <cell r="AO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row>
        <row r="547">
          <cell r="C547" t="str">
            <v>EC.11084</v>
          </cell>
          <cell r="E547" t="str">
            <v>Telecom Capacity Upgrade Projects 09/10</v>
          </cell>
          <cell r="L547">
            <v>40025</v>
          </cell>
          <cell r="M547" t="str">
            <v>To Be Approved for NP</v>
          </cell>
          <cell r="N547">
            <v>0</v>
          </cell>
          <cell r="O547">
            <v>1000000</v>
          </cell>
          <cell r="P547">
            <v>334</v>
          </cell>
          <cell r="Q547" t="str">
            <v>Next</v>
          </cell>
          <cell r="R547">
            <v>40359</v>
          </cell>
          <cell r="AB547">
            <v>0</v>
          </cell>
          <cell r="AO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83333.333333333328</v>
          </cell>
          <cell r="DD547">
            <v>83333.333333333328</v>
          </cell>
          <cell r="DE547">
            <v>83333.333333333328</v>
          </cell>
          <cell r="DF547">
            <v>83333.333333333328</v>
          </cell>
          <cell r="DG547">
            <v>83333.333333333328</v>
          </cell>
          <cell r="DH547">
            <v>83333.333333333328</v>
          </cell>
          <cell r="DI547">
            <v>83333.333333333328</v>
          </cell>
          <cell r="DJ547">
            <v>83333.333333333328</v>
          </cell>
          <cell r="DK547">
            <v>83333.333333333328</v>
          </cell>
          <cell r="DL547">
            <v>83333.333333333328</v>
          </cell>
          <cell r="DM547">
            <v>83333.333333333328</v>
          </cell>
          <cell r="DN547">
            <v>83333.333333333328</v>
          </cell>
          <cell r="DO547">
            <v>1000000.0000000001</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v>0</v>
          </cell>
          <cell r="EE547">
            <v>0</v>
          </cell>
          <cell r="EF547">
            <v>0</v>
          </cell>
          <cell r="EG547">
            <v>0</v>
          </cell>
          <cell r="EH547">
            <v>0</v>
          </cell>
          <cell r="EI547">
            <v>0</v>
          </cell>
          <cell r="EJ547">
            <v>0</v>
          </cell>
          <cell r="EK547">
            <v>0</v>
          </cell>
          <cell r="EL547">
            <v>0</v>
          </cell>
          <cell r="EM547">
            <v>0</v>
          </cell>
          <cell r="EN547">
            <v>0</v>
          </cell>
          <cell r="EO547">
            <v>0</v>
          </cell>
          <cell r="EP547">
            <v>1000000.0000000001</v>
          </cell>
          <cell r="EQ547">
            <v>1.1641532182693481E-10</v>
          </cell>
          <cell r="ER547">
            <v>1000000.0000000001</v>
          </cell>
        </row>
        <row r="548">
          <cell r="C548" t="str">
            <v>EC.11085</v>
          </cell>
          <cell r="E548" t="str">
            <v>Substation Secondary Systems Upgrade Pro</v>
          </cell>
          <cell r="L548">
            <v>40025</v>
          </cell>
          <cell r="M548" t="str">
            <v>To Be Approved for NP</v>
          </cell>
          <cell r="N548">
            <v>0</v>
          </cell>
          <cell r="O548">
            <v>1000000</v>
          </cell>
          <cell r="P548">
            <v>334</v>
          </cell>
          <cell r="Q548" t="str">
            <v>Next</v>
          </cell>
          <cell r="R548">
            <v>40359</v>
          </cell>
          <cell r="AB548">
            <v>0</v>
          </cell>
          <cell r="AO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83333.333333333328</v>
          </cell>
          <cell r="DD548">
            <v>83333.333333333328</v>
          </cell>
          <cell r="DE548">
            <v>83333.333333333328</v>
          </cell>
          <cell r="DF548">
            <v>83333.333333333328</v>
          </cell>
          <cell r="DG548">
            <v>83333.333333333328</v>
          </cell>
          <cell r="DH548">
            <v>83333.333333333328</v>
          </cell>
          <cell r="DI548">
            <v>83333.333333333328</v>
          </cell>
          <cell r="DJ548">
            <v>83333.333333333328</v>
          </cell>
          <cell r="DK548">
            <v>83333.333333333328</v>
          </cell>
          <cell r="DL548">
            <v>83333.333333333328</v>
          </cell>
          <cell r="DM548">
            <v>83333.333333333328</v>
          </cell>
          <cell r="DN548">
            <v>83333.333333333328</v>
          </cell>
          <cell r="DO548">
            <v>1000000.0000000001</v>
          </cell>
          <cell r="DP548">
            <v>0</v>
          </cell>
          <cell r="DQ548">
            <v>0</v>
          </cell>
          <cell r="DR548">
            <v>0</v>
          </cell>
          <cell r="DS548">
            <v>0</v>
          </cell>
          <cell r="DT548">
            <v>0</v>
          </cell>
          <cell r="DU548">
            <v>0</v>
          </cell>
          <cell r="DV548">
            <v>0</v>
          </cell>
          <cell r="DW548">
            <v>0</v>
          </cell>
          <cell r="DX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1000000.0000000001</v>
          </cell>
          <cell r="EQ548">
            <v>1.1641532182693481E-10</v>
          </cell>
          <cell r="ER548">
            <v>1000000.0000000001</v>
          </cell>
        </row>
        <row r="549">
          <cell r="C549" t="str">
            <v>EC.11086</v>
          </cell>
          <cell r="E549" t="str">
            <v>OCS Misc 09/10</v>
          </cell>
          <cell r="L549">
            <v>40025</v>
          </cell>
          <cell r="M549" t="str">
            <v>To Be Approved for NP</v>
          </cell>
          <cell r="N549">
            <v>0</v>
          </cell>
          <cell r="O549">
            <v>500000</v>
          </cell>
          <cell r="P549">
            <v>334</v>
          </cell>
          <cell r="Q549" t="str">
            <v>Next</v>
          </cell>
          <cell r="R549">
            <v>40359</v>
          </cell>
          <cell r="AB549">
            <v>0</v>
          </cell>
          <cell r="AO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41666.666666666664</v>
          </cell>
          <cell r="DD549">
            <v>41666.666666666664</v>
          </cell>
          <cell r="DE549">
            <v>41666.666666666664</v>
          </cell>
          <cell r="DF549">
            <v>41666.666666666664</v>
          </cell>
          <cell r="DG549">
            <v>41666.666666666664</v>
          </cell>
          <cell r="DH549">
            <v>41666.666666666664</v>
          </cell>
          <cell r="DI549">
            <v>41666.666666666664</v>
          </cell>
          <cell r="DJ549">
            <v>41666.666666666664</v>
          </cell>
          <cell r="DK549">
            <v>41666.666666666664</v>
          </cell>
          <cell r="DL549">
            <v>41666.666666666664</v>
          </cell>
          <cell r="DM549">
            <v>41666.666666666664</v>
          </cell>
          <cell r="DN549">
            <v>41666.666666666664</v>
          </cell>
          <cell r="DO549">
            <v>500000.00000000006</v>
          </cell>
          <cell r="DP549">
            <v>0</v>
          </cell>
          <cell r="DQ549">
            <v>0</v>
          </cell>
          <cell r="DR549">
            <v>0</v>
          </cell>
          <cell r="DS549">
            <v>0</v>
          </cell>
          <cell r="DT549">
            <v>0</v>
          </cell>
          <cell r="DU549">
            <v>0</v>
          </cell>
          <cell r="DV549">
            <v>0</v>
          </cell>
          <cell r="DW549">
            <v>0</v>
          </cell>
          <cell r="DX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500000.00000000006</v>
          </cell>
          <cell r="EQ549">
            <v>5.8207660913467407E-11</v>
          </cell>
          <cell r="ER549">
            <v>500000.00000000006</v>
          </cell>
        </row>
        <row r="550">
          <cell r="C550" t="str">
            <v>EC.11087</v>
          </cell>
          <cell r="E550" t="str">
            <v>Special Test Instrumentation 09/10</v>
          </cell>
          <cell r="L550">
            <v>40025</v>
          </cell>
          <cell r="M550" t="str">
            <v>To Be Approved for NP</v>
          </cell>
          <cell r="N550">
            <v>0</v>
          </cell>
          <cell r="O550">
            <v>40000</v>
          </cell>
          <cell r="P550">
            <v>334</v>
          </cell>
          <cell r="Q550" t="str">
            <v>Next</v>
          </cell>
          <cell r="R550">
            <v>40359</v>
          </cell>
          <cell r="AB550">
            <v>0</v>
          </cell>
          <cell r="AO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3333.333333333333</v>
          </cell>
          <cell r="DD550">
            <v>3333.333333333333</v>
          </cell>
          <cell r="DE550">
            <v>3333.333333333333</v>
          </cell>
          <cell r="DF550">
            <v>3333.333333333333</v>
          </cell>
          <cell r="DG550">
            <v>3333.333333333333</v>
          </cell>
          <cell r="DH550">
            <v>3333.333333333333</v>
          </cell>
          <cell r="DI550">
            <v>3333.333333333333</v>
          </cell>
          <cell r="DJ550">
            <v>3333.333333333333</v>
          </cell>
          <cell r="DK550">
            <v>3333.333333333333</v>
          </cell>
          <cell r="DL550">
            <v>3333.333333333333</v>
          </cell>
          <cell r="DM550">
            <v>3333.333333333333</v>
          </cell>
          <cell r="DN550">
            <v>3333.333333333333</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-40000</v>
          </cell>
          <cell r="ER550">
            <v>0</v>
          </cell>
        </row>
        <row r="551">
          <cell r="C551" t="str">
            <v>EC.11088</v>
          </cell>
          <cell r="E551" t="str">
            <v>High Voltage Test Equipment 09/10</v>
          </cell>
          <cell r="L551">
            <v>40025</v>
          </cell>
          <cell r="M551" t="str">
            <v>Cancelled</v>
          </cell>
          <cell r="N551">
            <v>0</v>
          </cell>
          <cell r="O551">
            <v>0</v>
          </cell>
          <cell r="P551">
            <v>334</v>
          </cell>
          <cell r="Q551" t="str">
            <v>Next</v>
          </cell>
          <cell r="R551">
            <v>40359</v>
          </cell>
          <cell r="AB551">
            <v>0</v>
          </cell>
          <cell r="AO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row>
        <row r="552">
          <cell r="C552" t="str">
            <v>EC.11089</v>
          </cell>
          <cell r="E552" t="str">
            <v>Oil Test Centre Equipment 09/10</v>
          </cell>
          <cell r="L552">
            <v>40025</v>
          </cell>
          <cell r="M552" t="str">
            <v>Cancelled</v>
          </cell>
          <cell r="N552">
            <v>0</v>
          </cell>
          <cell r="O552">
            <v>0</v>
          </cell>
          <cell r="P552">
            <v>334</v>
          </cell>
          <cell r="Q552" t="str">
            <v>Next</v>
          </cell>
          <cell r="R552">
            <v>40359</v>
          </cell>
          <cell r="AB552">
            <v>0</v>
          </cell>
          <cell r="AO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row>
        <row r="553">
          <cell r="C553" t="str">
            <v>EC.11090</v>
          </cell>
          <cell r="E553" t="str">
            <v>Telecommunications Test Equipment 09/10</v>
          </cell>
          <cell r="L553">
            <v>40025</v>
          </cell>
          <cell r="M553" t="str">
            <v>To Be Approved for NP</v>
          </cell>
          <cell r="N553">
            <v>0</v>
          </cell>
          <cell r="O553">
            <v>25000</v>
          </cell>
          <cell r="P553">
            <v>334</v>
          </cell>
          <cell r="Q553" t="str">
            <v>Next</v>
          </cell>
          <cell r="R553">
            <v>40359</v>
          </cell>
          <cell r="AB553">
            <v>0</v>
          </cell>
          <cell r="AO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2083.333333333333</v>
          </cell>
          <cell r="DD553">
            <v>2083.333333333333</v>
          </cell>
          <cell r="DE553">
            <v>2083.333333333333</v>
          </cell>
          <cell r="DF553">
            <v>2083.333333333333</v>
          </cell>
          <cell r="DG553">
            <v>2083.333333333333</v>
          </cell>
          <cell r="DH553">
            <v>2083.333333333333</v>
          </cell>
          <cell r="DI553">
            <v>2083.333333333333</v>
          </cell>
          <cell r="DJ553">
            <v>2083.333333333333</v>
          </cell>
          <cell r="DK553">
            <v>2083.333333333333</v>
          </cell>
          <cell r="DL553">
            <v>2083.333333333333</v>
          </cell>
          <cell r="DM553">
            <v>2083.333333333333</v>
          </cell>
          <cell r="DN553">
            <v>2083.333333333333</v>
          </cell>
          <cell r="DO553">
            <v>0</v>
          </cell>
          <cell r="DP553">
            <v>0</v>
          </cell>
          <cell r="DQ553">
            <v>0</v>
          </cell>
          <cell r="DR553">
            <v>0</v>
          </cell>
          <cell r="DS553">
            <v>0</v>
          </cell>
          <cell r="DT553">
            <v>0</v>
          </cell>
          <cell r="DU553">
            <v>0</v>
          </cell>
          <cell r="DV553">
            <v>0</v>
          </cell>
          <cell r="DW553">
            <v>0</v>
          </cell>
          <cell r="DX553">
            <v>0</v>
          </cell>
          <cell r="DY553">
            <v>0</v>
          </cell>
          <cell r="DZ553">
            <v>0</v>
          </cell>
          <cell r="EA553">
            <v>0</v>
          </cell>
          <cell r="EB553">
            <v>0</v>
          </cell>
          <cell r="EC553">
            <v>0</v>
          </cell>
          <cell r="ED553">
            <v>0</v>
          </cell>
          <cell r="EE553">
            <v>0</v>
          </cell>
          <cell r="EF553">
            <v>0</v>
          </cell>
          <cell r="EG553">
            <v>0</v>
          </cell>
          <cell r="EH553">
            <v>0</v>
          </cell>
          <cell r="EI553">
            <v>0</v>
          </cell>
          <cell r="EJ553">
            <v>0</v>
          </cell>
          <cell r="EK553">
            <v>0</v>
          </cell>
          <cell r="EL553">
            <v>0</v>
          </cell>
          <cell r="EM553">
            <v>0</v>
          </cell>
          <cell r="EN553">
            <v>0</v>
          </cell>
          <cell r="EO553">
            <v>0</v>
          </cell>
          <cell r="EP553">
            <v>0</v>
          </cell>
          <cell r="EQ553">
            <v>-25000</v>
          </cell>
          <cell r="ER553">
            <v>0</v>
          </cell>
        </row>
        <row r="554">
          <cell r="C554" t="str">
            <v>EC.11091</v>
          </cell>
          <cell r="D554" t="str">
            <v>Capex Refurb</v>
          </cell>
          <cell r="E554" t="str">
            <v>On-Line Diagnostic Monit Various 09/10</v>
          </cell>
          <cell r="L554">
            <v>40025</v>
          </cell>
          <cell r="M554" t="str">
            <v>To Be Approved for NP</v>
          </cell>
          <cell r="N554">
            <v>0</v>
          </cell>
          <cell r="O554">
            <v>1000000</v>
          </cell>
          <cell r="P554">
            <v>334</v>
          </cell>
          <cell r="Q554" t="str">
            <v>Next</v>
          </cell>
          <cell r="R554">
            <v>40359</v>
          </cell>
          <cell r="AB554">
            <v>0</v>
          </cell>
          <cell r="AO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83333.333333333328</v>
          </cell>
          <cell r="DD554">
            <v>83333.333333333328</v>
          </cell>
          <cell r="DE554">
            <v>83333.333333333328</v>
          </cell>
          <cell r="DF554">
            <v>83333.333333333328</v>
          </cell>
          <cell r="DG554">
            <v>83333.333333333328</v>
          </cell>
          <cell r="DH554">
            <v>83333.333333333328</v>
          </cell>
          <cell r="DI554">
            <v>83333.333333333328</v>
          </cell>
          <cell r="DJ554">
            <v>83333.333333333328</v>
          </cell>
          <cell r="DK554">
            <v>83333.333333333328</v>
          </cell>
          <cell r="DL554">
            <v>83333.333333333328</v>
          </cell>
          <cell r="DM554">
            <v>83333.333333333328</v>
          </cell>
          <cell r="DN554">
            <v>83333.333333333328</v>
          </cell>
          <cell r="DO554">
            <v>0</v>
          </cell>
          <cell r="DP554">
            <v>0</v>
          </cell>
          <cell r="DQ554">
            <v>0</v>
          </cell>
          <cell r="DR554">
            <v>0</v>
          </cell>
          <cell r="DS554">
            <v>0</v>
          </cell>
          <cell r="DT554">
            <v>0</v>
          </cell>
          <cell r="DU554">
            <v>0</v>
          </cell>
          <cell r="DV554">
            <v>0</v>
          </cell>
          <cell r="DW554">
            <v>0</v>
          </cell>
          <cell r="DX554">
            <v>0</v>
          </cell>
          <cell r="DY554">
            <v>0</v>
          </cell>
          <cell r="DZ554">
            <v>0</v>
          </cell>
          <cell r="EA554">
            <v>0</v>
          </cell>
          <cell r="EB554">
            <v>0</v>
          </cell>
          <cell r="EC554">
            <v>0</v>
          </cell>
          <cell r="ED554">
            <v>0</v>
          </cell>
          <cell r="EE554">
            <v>0</v>
          </cell>
          <cell r="EF554">
            <v>0</v>
          </cell>
          <cell r="EG554">
            <v>0</v>
          </cell>
          <cell r="EH554">
            <v>0</v>
          </cell>
          <cell r="EI554">
            <v>0</v>
          </cell>
          <cell r="EJ554">
            <v>0</v>
          </cell>
          <cell r="EK554">
            <v>0</v>
          </cell>
          <cell r="EL554">
            <v>0</v>
          </cell>
          <cell r="EM554">
            <v>0</v>
          </cell>
          <cell r="EN554">
            <v>0</v>
          </cell>
          <cell r="EO554">
            <v>0</v>
          </cell>
          <cell r="EP554">
            <v>0</v>
          </cell>
          <cell r="EQ554">
            <v>-1000000</v>
          </cell>
          <cell r="ER554">
            <v>0</v>
          </cell>
        </row>
        <row r="555">
          <cell r="C555" t="str">
            <v>EC.11092</v>
          </cell>
          <cell r="D555" t="str">
            <v>Capex Refurb</v>
          </cell>
          <cell r="E555" t="str">
            <v>Substations - replace aged assets 09/10</v>
          </cell>
          <cell r="L555">
            <v>40025</v>
          </cell>
          <cell r="M555" t="str">
            <v>To Be Approved for NP</v>
          </cell>
          <cell r="N555">
            <v>0</v>
          </cell>
          <cell r="O555">
            <v>1284000</v>
          </cell>
          <cell r="P555">
            <v>334</v>
          </cell>
          <cell r="Q555" t="str">
            <v>Next</v>
          </cell>
          <cell r="R555">
            <v>40359</v>
          </cell>
          <cell r="AB555">
            <v>0</v>
          </cell>
          <cell r="AO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107000</v>
          </cell>
          <cell r="DD555">
            <v>107000</v>
          </cell>
          <cell r="DE555">
            <v>107000</v>
          </cell>
          <cell r="DF555">
            <v>107000</v>
          </cell>
          <cell r="DG555">
            <v>107000</v>
          </cell>
          <cell r="DH555">
            <v>107000</v>
          </cell>
          <cell r="DI555">
            <v>107000</v>
          </cell>
          <cell r="DJ555">
            <v>107000</v>
          </cell>
          <cell r="DK555">
            <v>107000</v>
          </cell>
          <cell r="DL555">
            <v>107000</v>
          </cell>
          <cell r="DM555">
            <v>107000</v>
          </cell>
          <cell r="DN555">
            <v>107000</v>
          </cell>
          <cell r="DO555">
            <v>0</v>
          </cell>
          <cell r="DP555">
            <v>0</v>
          </cell>
          <cell r="DQ555">
            <v>0</v>
          </cell>
          <cell r="DR555">
            <v>0</v>
          </cell>
          <cell r="DS555">
            <v>0</v>
          </cell>
          <cell r="DT555">
            <v>0</v>
          </cell>
          <cell r="DU555">
            <v>0</v>
          </cell>
          <cell r="DV555">
            <v>0</v>
          </cell>
          <cell r="DW555">
            <v>0</v>
          </cell>
          <cell r="DX555">
            <v>0</v>
          </cell>
          <cell r="DY555">
            <v>0</v>
          </cell>
          <cell r="DZ555">
            <v>0</v>
          </cell>
          <cell r="EA555">
            <v>0</v>
          </cell>
          <cell r="EB555">
            <v>0</v>
          </cell>
          <cell r="EC555">
            <v>0</v>
          </cell>
          <cell r="ED555">
            <v>0</v>
          </cell>
          <cell r="EE555">
            <v>0</v>
          </cell>
          <cell r="EF555">
            <v>0</v>
          </cell>
          <cell r="EG555">
            <v>0</v>
          </cell>
          <cell r="EH555">
            <v>0</v>
          </cell>
          <cell r="EI555">
            <v>0</v>
          </cell>
          <cell r="EJ555">
            <v>0</v>
          </cell>
          <cell r="EK555">
            <v>0</v>
          </cell>
          <cell r="EL555">
            <v>0</v>
          </cell>
          <cell r="EM555">
            <v>0</v>
          </cell>
          <cell r="EN555">
            <v>0</v>
          </cell>
          <cell r="EO555">
            <v>0</v>
          </cell>
          <cell r="EP555">
            <v>0</v>
          </cell>
          <cell r="EQ555">
            <v>-1284000</v>
          </cell>
          <cell r="ER555">
            <v>0</v>
          </cell>
        </row>
        <row r="556">
          <cell r="C556" t="str">
            <v>EC.11093</v>
          </cell>
          <cell r="D556" t="str">
            <v>Capex Refurb</v>
          </cell>
          <cell r="E556" t="str">
            <v>Subs - replace under rated plant 09/10</v>
          </cell>
          <cell r="L556">
            <v>40025</v>
          </cell>
          <cell r="M556" t="str">
            <v>To Be Approved for NP</v>
          </cell>
          <cell r="N556">
            <v>0</v>
          </cell>
          <cell r="O556">
            <v>50000</v>
          </cell>
          <cell r="P556">
            <v>334</v>
          </cell>
          <cell r="Q556" t="str">
            <v>Next</v>
          </cell>
          <cell r="R556">
            <v>40359</v>
          </cell>
          <cell r="AB556">
            <v>0</v>
          </cell>
          <cell r="AO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4166.6666666666661</v>
          </cell>
          <cell r="DD556">
            <v>4166.6666666666661</v>
          </cell>
          <cell r="DE556">
            <v>4166.6666666666661</v>
          </cell>
          <cell r="DF556">
            <v>4166.6666666666661</v>
          </cell>
          <cell r="DG556">
            <v>4166.6666666666661</v>
          </cell>
          <cell r="DH556">
            <v>4166.6666666666661</v>
          </cell>
          <cell r="DI556">
            <v>4166.6666666666661</v>
          </cell>
          <cell r="DJ556">
            <v>4166.6666666666661</v>
          </cell>
          <cell r="DK556">
            <v>4166.6666666666661</v>
          </cell>
          <cell r="DL556">
            <v>4166.6666666666661</v>
          </cell>
          <cell r="DM556">
            <v>4166.6666666666661</v>
          </cell>
          <cell r="DN556">
            <v>4166.6666666666661</v>
          </cell>
          <cell r="DO556">
            <v>0</v>
          </cell>
          <cell r="DP556">
            <v>0</v>
          </cell>
          <cell r="DQ556">
            <v>0</v>
          </cell>
          <cell r="DR556">
            <v>0</v>
          </cell>
          <cell r="DS556">
            <v>0</v>
          </cell>
          <cell r="DT556">
            <v>0</v>
          </cell>
          <cell r="DU556">
            <v>0</v>
          </cell>
          <cell r="DV556">
            <v>0</v>
          </cell>
          <cell r="DW556">
            <v>0</v>
          </cell>
          <cell r="DX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-50000</v>
          </cell>
          <cell r="ER556">
            <v>0</v>
          </cell>
        </row>
        <row r="557">
          <cell r="C557" t="str">
            <v>EC.11094</v>
          </cell>
          <cell r="E557" t="str">
            <v>Inventory Purchases FY 09/10</v>
          </cell>
          <cell r="L557">
            <v>40025</v>
          </cell>
          <cell r="M557" t="str">
            <v>To Be Approved for NP</v>
          </cell>
          <cell r="N557">
            <v>0</v>
          </cell>
          <cell r="O557">
            <v>900000</v>
          </cell>
          <cell r="P557">
            <v>334</v>
          </cell>
          <cell r="Q557" t="str">
            <v>Next</v>
          </cell>
          <cell r="R557">
            <v>40359</v>
          </cell>
          <cell r="AB557">
            <v>0</v>
          </cell>
          <cell r="AO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37500</v>
          </cell>
          <cell r="DD557">
            <v>37500</v>
          </cell>
          <cell r="DE557">
            <v>37500</v>
          </cell>
          <cell r="DF557">
            <v>37500</v>
          </cell>
          <cell r="DG557">
            <v>37500</v>
          </cell>
          <cell r="DH557">
            <v>37500</v>
          </cell>
          <cell r="DI557">
            <v>37500</v>
          </cell>
          <cell r="DJ557">
            <v>37500</v>
          </cell>
          <cell r="DK557">
            <v>37500</v>
          </cell>
          <cell r="DL557">
            <v>37500</v>
          </cell>
          <cell r="DM557">
            <v>37500</v>
          </cell>
          <cell r="DN557">
            <v>37500</v>
          </cell>
          <cell r="DO557">
            <v>900000</v>
          </cell>
          <cell r="DP557">
            <v>0</v>
          </cell>
          <cell r="DQ557">
            <v>0</v>
          </cell>
          <cell r="DR557">
            <v>0</v>
          </cell>
          <cell r="DS557">
            <v>0</v>
          </cell>
          <cell r="DT557">
            <v>0</v>
          </cell>
          <cell r="DU557">
            <v>0</v>
          </cell>
          <cell r="DV557">
            <v>0</v>
          </cell>
          <cell r="DW557">
            <v>0</v>
          </cell>
          <cell r="DX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900000</v>
          </cell>
          <cell r="EQ557">
            <v>0</v>
          </cell>
          <cell r="ER557">
            <v>900000</v>
          </cell>
        </row>
        <row r="558">
          <cell r="C558" t="str">
            <v>EC.11095</v>
          </cell>
          <cell r="E558" t="str">
            <v>Transmission Lines Spares 09/10</v>
          </cell>
          <cell r="L558">
            <v>40025</v>
          </cell>
          <cell r="M558" t="str">
            <v>To Be Approved for NP</v>
          </cell>
          <cell r="N558">
            <v>0</v>
          </cell>
          <cell r="O558">
            <v>0</v>
          </cell>
          <cell r="P558">
            <v>334</v>
          </cell>
          <cell r="Q558" t="str">
            <v>Next</v>
          </cell>
          <cell r="R558">
            <v>40359</v>
          </cell>
          <cell r="AB558">
            <v>0</v>
          </cell>
          <cell r="AO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16666.666666666664</v>
          </cell>
          <cell r="DD558">
            <v>16666.666666666664</v>
          </cell>
          <cell r="DE558">
            <v>16666.666666666664</v>
          </cell>
          <cell r="DF558">
            <v>16666.666666666664</v>
          </cell>
          <cell r="DG558">
            <v>16666.666666666664</v>
          </cell>
          <cell r="DH558">
            <v>16666.666666666664</v>
          </cell>
          <cell r="DI558">
            <v>16666.666666666664</v>
          </cell>
          <cell r="DJ558">
            <v>16666.666666666664</v>
          </cell>
          <cell r="DK558">
            <v>16666.666666666664</v>
          </cell>
          <cell r="DL558">
            <v>16666.666666666664</v>
          </cell>
          <cell r="DM558">
            <v>16666.666666666664</v>
          </cell>
          <cell r="DN558">
            <v>16666.666666666664</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row>
        <row r="559">
          <cell r="C559" t="str">
            <v>EC.11096</v>
          </cell>
          <cell r="E559" t="str">
            <v>IT Software Misc - 09/10</v>
          </cell>
          <cell r="L559">
            <v>40025</v>
          </cell>
          <cell r="M559" t="str">
            <v>Cancelled</v>
          </cell>
          <cell r="N559">
            <v>0</v>
          </cell>
          <cell r="O559">
            <v>0</v>
          </cell>
          <cell r="P559">
            <v>334</v>
          </cell>
          <cell r="Q559" t="str">
            <v>Next</v>
          </cell>
          <cell r="R559">
            <v>40359</v>
          </cell>
          <cell r="AB559">
            <v>0</v>
          </cell>
          <cell r="AO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row>
        <row r="560">
          <cell r="C560" t="str">
            <v>EC.11097</v>
          </cell>
          <cell r="E560" t="str">
            <v>Northern Region Communications Upgrade</v>
          </cell>
          <cell r="L560">
            <v>40025</v>
          </cell>
          <cell r="M560" t="str">
            <v>To Be Approved for NP</v>
          </cell>
          <cell r="N560">
            <v>0</v>
          </cell>
          <cell r="O560">
            <v>5000000</v>
          </cell>
          <cell r="P560">
            <v>334</v>
          </cell>
          <cell r="Q560" t="str">
            <v>Next</v>
          </cell>
          <cell r="R560">
            <v>40359</v>
          </cell>
          <cell r="AB560">
            <v>0</v>
          </cell>
          <cell r="AO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416666.66666666663</v>
          </cell>
          <cell r="DD560">
            <v>416666.66666666663</v>
          </cell>
          <cell r="DE560">
            <v>416666.66666666663</v>
          </cell>
          <cell r="DF560">
            <v>416666.66666666663</v>
          </cell>
          <cell r="DG560">
            <v>416666.66666666663</v>
          </cell>
          <cell r="DH560">
            <v>416666.66666666663</v>
          </cell>
          <cell r="DI560">
            <v>416666.66666666663</v>
          </cell>
          <cell r="DJ560">
            <v>416666.66666666663</v>
          </cell>
          <cell r="DK560">
            <v>416666.66666666663</v>
          </cell>
          <cell r="DL560">
            <v>416666.66666666663</v>
          </cell>
          <cell r="DM560">
            <v>416666.66666666663</v>
          </cell>
          <cell r="DN560">
            <v>416666.66666666663</v>
          </cell>
          <cell r="DO560">
            <v>0</v>
          </cell>
          <cell r="DP560">
            <v>0</v>
          </cell>
          <cell r="DQ560">
            <v>0</v>
          </cell>
          <cell r="DR560">
            <v>0</v>
          </cell>
          <cell r="DS560">
            <v>0</v>
          </cell>
          <cell r="DT560">
            <v>0</v>
          </cell>
          <cell r="DU560">
            <v>0</v>
          </cell>
          <cell r="DV560">
            <v>0</v>
          </cell>
          <cell r="DW560">
            <v>0</v>
          </cell>
          <cell r="DX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-5000000</v>
          </cell>
          <cell r="ER560">
            <v>0</v>
          </cell>
        </row>
        <row r="561">
          <cell r="C561" t="str">
            <v>EC.11098</v>
          </cell>
          <cell r="E561" t="str">
            <v>Upgrade radio link capacity and replace</v>
          </cell>
          <cell r="L561">
            <v>40025</v>
          </cell>
          <cell r="M561" t="str">
            <v>To Be Approved for NP</v>
          </cell>
          <cell r="N561">
            <v>0</v>
          </cell>
          <cell r="O561">
            <v>200000</v>
          </cell>
          <cell r="P561">
            <v>334</v>
          </cell>
          <cell r="Q561" t="str">
            <v>Next</v>
          </cell>
          <cell r="R561">
            <v>40359</v>
          </cell>
          <cell r="AB561">
            <v>0</v>
          </cell>
          <cell r="AO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16666.666666666664</v>
          </cell>
          <cell r="DD561">
            <v>16666.666666666664</v>
          </cell>
          <cell r="DE561">
            <v>16666.666666666664</v>
          </cell>
          <cell r="DF561">
            <v>16666.666666666664</v>
          </cell>
          <cell r="DG561">
            <v>16666.666666666664</v>
          </cell>
          <cell r="DH561">
            <v>16666.666666666664</v>
          </cell>
          <cell r="DI561">
            <v>16666.666666666664</v>
          </cell>
          <cell r="DJ561">
            <v>16666.666666666664</v>
          </cell>
          <cell r="DK561">
            <v>16666.666666666664</v>
          </cell>
          <cell r="DL561">
            <v>16666.666666666664</v>
          </cell>
          <cell r="DM561">
            <v>16666.666666666664</v>
          </cell>
          <cell r="DN561">
            <v>16666.666666666664</v>
          </cell>
          <cell r="DO561">
            <v>199999.99999999991</v>
          </cell>
          <cell r="DP561">
            <v>0</v>
          </cell>
          <cell r="DQ561">
            <v>0</v>
          </cell>
          <cell r="DR561">
            <v>0</v>
          </cell>
          <cell r="DS561">
            <v>0</v>
          </cell>
          <cell r="DT561">
            <v>0</v>
          </cell>
          <cell r="DU561">
            <v>0</v>
          </cell>
          <cell r="DV561">
            <v>0</v>
          </cell>
          <cell r="DW561">
            <v>0</v>
          </cell>
          <cell r="DX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199999.99999999991</v>
          </cell>
          <cell r="EQ561">
            <v>-8.7311491370201111E-11</v>
          </cell>
          <cell r="ER561">
            <v>199999.99999999991</v>
          </cell>
        </row>
        <row r="562">
          <cell r="C562" t="str">
            <v>EC.11099</v>
          </cell>
          <cell r="E562" t="str">
            <v>PLQ Applications Joint Developments 09/10</v>
          </cell>
          <cell r="L562">
            <v>40025</v>
          </cell>
          <cell r="M562" t="str">
            <v>Cancelled</v>
          </cell>
          <cell r="N562">
            <v>0</v>
          </cell>
          <cell r="O562">
            <v>0</v>
          </cell>
          <cell r="P562">
            <v>334</v>
          </cell>
          <cell r="Q562" t="str">
            <v>Next</v>
          </cell>
          <cell r="R562">
            <v>40359</v>
          </cell>
          <cell r="AB562">
            <v>0</v>
          </cell>
          <cell r="AO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row>
        <row r="563">
          <cell r="C563" t="str">
            <v>EC.11101</v>
          </cell>
          <cell r="E563" t="str">
            <v>Cultana Network Augmentation</v>
          </cell>
          <cell r="O563">
            <v>14100000</v>
          </cell>
          <cell r="AB563">
            <v>0</v>
          </cell>
          <cell r="AO563">
            <v>0</v>
          </cell>
          <cell r="BB563">
            <v>0</v>
          </cell>
          <cell r="BO563">
            <v>0</v>
          </cell>
          <cell r="CB563">
            <v>0</v>
          </cell>
          <cell r="CO563">
            <v>0</v>
          </cell>
          <cell r="DB563">
            <v>680000</v>
          </cell>
          <cell r="DO563">
            <v>7420000</v>
          </cell>
          <cell r="EB563">
            <v>6000000</v>
          </cell>
          <cell r="EO563">
            <v>0</v>
          </cell>
          <cell r="EP563">
            <v>14100000</v>
          </cell>
          <cell r="ER563">
            <v>14100000</v>
          </cell>
        </row>
        <row r="564">
          <cell r="C564" t="str">
            <v>EC.11170</v>
          </cell>
          <cell r="E564" t="str">
            <v>IT Hardware 10/11</v>
          </cell>
          <cell r="L564">
            <v>40390</v>
          </cell>
          <cell r="M564" t="str">
            <v>To Be Approved for NP</v>
          </cell>
          <cell r="N564">
            <v>0</v>
          </cell>
          <cell r="O564">
            <v>500000</v>
          </cell>
          <cell r="P564">
            <v>334</v>
          </cell>
          <cell r="Q564" t="str">
            <v>Next</v>
          </cell>
          <cell r="R564">
            <v>40724</v>
          </cell>
          <cell r="AB564">
            <v>0</v>
          </cell>
          <cell r="AO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41666.666666666664</v>
          </cell>
          <cell r="DD564">
            <v>41666.666666666664</v>
          </cell>
          <cell r="DE564">
            <v>41666.666666666664</v>
          </cell>
          <cell r="DF564">
            <v>41666.666666666664</v>
          </cell>
          <cell r="DG564">
            <v>41666.666666666664</v>
          </cell>
          <cell r="DH564">
            <v>41666.666666666664</v>
          </cell>
          <cell r="DI564">
            <v>41666.666666666664</v>
          </cell>
          <cell r="DJ564">
            <v>41666.666666666664</v>
          </cell>
          <cell r="DK564">
            <v>41666.666666666664</v>
          </cell>
          <cell r="DL564">
            <v>41666.666666666664</v>
          </cell>
          <cell r="DM564">
            <v>41666.666666666664</v>
          </cell>
          <cell r="DN564">
            <v>41666.666666666664</v>
          </cell>
          <cell r="DO564">
            <v>0</v>
          </cell>
          <cell r="DP564">
            <v>0</v>
          </cell>
          <cell r="DQ564">
            <v>0</v>
          </cell>
          <cell r="DR564">
            <v>0</v>
          </cell>
          <cell r="DS564">
            <v>0</v>
          </cell>
          <cell r="DT564">
            <v>0</v>
          </cell>
          <cell r="DU564">
            <v>0</v>
          </cell>
          <cell r="DV564">
            <v>0</v>
          </cell>
          <cell r="DW564">
            <v>0</v>
          </cell>
          <cell r="DX564">
            <v>0</v>
          </cell>
          <cell r="DY564">
            <v>0</v>
          </cell>
          <cell r="DZ564">
            <v>0</v>
          </cell>
          <cell r="EA564">
            <v>0</v>
          </cell>
          <cell r="EB564">
            <v>500000</v>
          </cell>
          <cell r="EC564">
            <v>0</v>
          </cell>
          <cell r="ED564">
            <v>0</v>
          </cell>
          <cell r="EE564">
            <v>0</v>
          </cell>
          <cell r="EF564">
            <v>0</v>
          </cell>
          <cell r="EG564">
            <v>0</v>
          </cell>
          <cell r="EH564">
            <v>0</v>
          </cell>
          <cell r="EI564">
            <v>0</v>
          </cell>
          <cell r="EJ564">
            <v>0</v>
          </cell>
          <cell r="EK564">
            <v>0</v>
          </cell>
          <cell r="EL564">
            <v>0</v>
          </cell>
          <cell r="EM564">
            <v>0</v>
          </cell>
          <cell r="EN564">
            <v>0</v>
          </cell>
          <cell r="EO564">
            <v>0</v>
          </cell>
          <cell r="EP564">
            <v>500000</v>
          </cell>
          <cell r="EQ564">
            <v>0</v>
          </cell>
          <cell r="ER564">
            <v>500000</v>
          </cell>
        </row>
        <row r="565">
          <cell r="C565" t="str">
            <v>EC.11171</v>
          </cell>
          <cell r="E565" t="str">
            <v>IT Software 10/11</v>
          </cell>
          <cell r="L565">
            <v>40390</v>
          </cell>
          <cell r="M565" t="str">
            <v>To Be Approved for NP</v>
          </cell>
          <cell r="N565">
            <v>0</v>
          </cell>
          <cell r="O565">
            <v>500000</v>
          </cell>
          <cell r="P565">
            <v>334</v>
          </cell>
          <cell r="Q565" t="str">
            <v>Next</v>
          </cell>
          <cell r="R565">
            <v>40724</v>
          </cell>
          <cell r="AB565">
            <v>0</v>
          </cell>
          <cell r="AO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33333.333333333328</v>
          </cell>
          <cell r="DD565">
            <v>33333.333333333328</v>
          </cell>
          <cell r="DE565">
            <v>33333.333333333328</v>
          </cell>
          <cell r="DF565">
            <v>33333.333333333328</v>
          </cell>
          <cell r="DG565">
            <v>33333.333333333328</v>
          </cell>
          <cell r="DH565">
            <v>33333.333333333328</v>
          </cell>
          <cell r="DI565">
            <v>33333.333333333328</v>
          </cell>
          <cell r="DJ565">
            <v>33333.333333333328</v>
          </cell>
          <cell r="DK565">
            <v>33333.333333333328</v>
          </cell>
          <cell r="DL565">
            <v>33333.333333333328</v>
          </cell>
          <cell r="DM565">
            <v>33333.333333333328</v>
          </cell>
          <cell r="DN565">
            <v>33333.333333333328</v>
          </cell>
          <cell r="DO565">
            <v>0</v>
          </cell>
          <cell r="DP565">
            <v>0</v>
          </cell>
          <cell r="DQ565">
            <v>0</v>
          </cell>
          <cell r="DR565">
            <v>0</v>
          </cell>
          <cell r="DS565">
            <v>0</v>
          </cell>
          <cell r="DT565">
            <v>0</v>
          </cell>
          <cell r="DU565">
            <v>0</v>
          </cell>
          <cell r="DV565">
            <v>0</v>
          </cell>
          <cell r="DW565">
            <v>0</v>
          </cell>
          <cell r="DX565">
            <v>0</v>
          </cell>
          <cell r="DY565">
            <v>0</v>
          </cell>
          <cell r="DZ565">
            <v>0</v>
          </cell>
          <cell r="EA565">
            <v>0</v>
          </cell>
          <cell r="EB565">
            <v>500000</v>
          </cell>
          <cell r="EC565">
            <v>0</v>
          </cell>
          <cell r="ED565">
            <v>0</v>
          </cell>
          <cell r="EE565">
            <v>0</v>
          </cell>
          <cell r="EF565">
            <v>0</v>
          </cell>
          <cell r="EG565">
            <v>0</v>
          </cell>
          <cell r="EH565">
            <v>0</v>
          </cell>
          <cell r="EI565">
            <v>0</v>
          </cell>
          <cell r="EJ565">
            <v>0</v>
          </cell>
          <cell r="EK565">
            <v>0</v>
          </cell>
          <cell r="EL565">
            <v>0</v>
          </cell>
          <cell r="EM565">
            <v>0</v>
          </cell>
          <cell r="EN565">
            <v>0</v>
          </cell>
          <cell r="EO565">
            <v>0</v>
          </cell>
          <cell r="EP565">
            <v>500000</v>
          </cell>
          <cell r="EQ565">
            <v>0</v>
          </cell>
          <cell r="ER565">
            <v>500000</v>
          </cell>
        </row>
        <row r="566">
          <cell r="C566" t="str">
            <v>EC.11181</v>
          </cell>
          <cell r="E566" t="str">
            <v>Furn &amp; General Building Upgrades - 10/11</v>
          </cell>
          <cell r="L566">
            <v>40390</v>
          </cell>
          <cell r="M566" t="str">
            <v>To Be Approved for NP</v>
          </cell>
          <cell r="N566">
            <v>0</v>
          </cell>
          <cell r="O566">
            <v>90000</v>
          </cell>
          <cell r="P566">
            <v>334</v>
          </cell>
          <cell r="Q566" t="str">
            <v>Next</v>
          </cell>
          <cell r="R566">
            <v>40724</v>
          </cell>
          <cell r="AB566">
            <v>0</v>
          </cell>
          <cell r="AO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7500</v>
          </cell>
          <cell r="DD566">
            <v>7500</v>
          </cell>
          <cell r="DE566">
            <v>7500</v>
          </cell>
          <cell r="DF566">
            <v>7500</v>
          </cell>
          <cell r="DG566">
            <v>7500</v>
          </cell>
          <cell r="DH566">
            <v>7500</v>
          </cell>
          <cell r="DI566">
            <v>7500</v>
          </cell>
          <cell r="DJ566">
            <v>7500</v>
          </cell>
          <cell r="DK566">
            <v>7500</v>
          </cell>
          <cell r="DL566">
            <v>7500</v>
          </cell>
          <cell r="DM566">
            <v>7500</v>
          </cell>
          <cell r="DN566">
            <v>7500</v>
          </cell>
          <cell r="DO566">
            <v>0</v>
          </cell>
          <cell r="DP566">
            <v>0</v>
          </cell>
          <cell r="DQ566">
            <v>0</v>
          </cell>
          <cell r="DR566">
            <v>0</v>
          </cell>
          <cell r="DS566">
            <v>0</v>
          </cell>
          <cell r="DT566">
            <v>0</v>
          </cell>
          <cell r="DU566">
            <v>0</v>
          </cell>
          <cell r="DV566">
            <v>0</v>
          </cell>
          <cell r="DW566">
            <v>0</v>
          </cell>
          <cell r="DX566">
            <v>0</v>
          </cell>
          <cell r="DY566">
            <v>0</v>
          </cell>
          <cell r="DZ566">
            <v>0</v>
          </cell>
          <cell r="EA566">
            <v>0</v>
          </cell>
          <cell r="EB566">
            <v>90000</v>
          </cell>
          <cell r="EC566">
            <v>0</v>
          </cell>
          <cell r="ED566">
            <v>0</v>
          </cell>
          <cell r="EE566">
            <v>0</v>
          </cell>
          <cell r="EF566">
            <v>0</v>
          </cell>
          <cell r="EG566">
            <v>0</v>
          </cell>
          <cell r="EH566">
            <v>0</v>
          </cell>
          <cell r="EI566">
            <v>0</v>
          </cell>
          <cell r="EJ566">
            <v>0</v>
          </cell>
          <cell r="EK566">
            <v>0</v>
          </cell>
          <cell r="EL566">
            <v>0</v>
          </cell>
          <cell r="EM566">
            <v>0</v>
          </cell>
          <cell r="EN566">
            <v>0</v>
          </cell>
          <cell r="EO566">
            <v>0</v>
          </cell>
          <cell r="EP566">
            <v>90000</v>
          </cell>
          <cell r="EQ566">
            <v>0</v>
          </cell>
          <cell r="ER566">
            <v>90000</v>
          </cell>
        </row>
        <row r="567">
          <cell r="C567" t="str">
            <v>EC.11186</v>
          </cell>
          <cell r="E567" t="str">
            <v>OCS Misc 10/11</v>
          </cell>
          <cell r="L567">
            <v>40390</v>
          </cell>
          <cell r="M567" t="str">
            <v>To Be Approved for NP</v>
          </cell>
          <cell r="N567">
            <v>0</v>
          </cell>
          <cell r="O567">
            <v>500000</v>
          </cell>
          <cell r="P567">
            <v>334</v>
          </cell>
          <cell r="Q567" t="str">
            <v>Next</v>
          </cell>
          <cell r="R567">
            <v>40724</v>
          </cell>
          <cell r="AB567">
            <v>0</v>
          </cell>
          <cell r="AO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41666.666666666664</v>
          </cell>
          <cell r="DD567">
            <v>41666.666666666664</v>
          </cell>
          <cell r="DE567">
            <v>41666.666666666664</v>
          </cell>
          <cell r="DF567">
            <v>41666.666666666664</v>
          </cell>
          <cell r="DG567">
            <v>41666.666666666664</v>
          </cell>
          <cell r="DH567">
            <v>41666.666666666664</v>
          </cell>
          <cell r="DI567">
            <v>41666.666666666664</v>
          </cell>
          <cell r="DJ567">
            <v>41666.666666666664</v>
          </cell>
          <cell r="DK567">
            <v>41666.666666666664</v>
          </cell>
          <cell r="DL567">
            <v>41666.666666666664</v>
          </cell>
          <cell r="DM567">
            <v>41666.666666666664</v>
          </cell>
          <cell r="DN567">
            <v>41666.666666666664</v>
          </cell>
          <cell r="DO567">
            <v>0</v>
          </cell>
          <cell r="DP567">
            <v>0</v>
          </cell>
          <cell r="DQ567">
            <v>0</v>
          </cell>
          <cell r="DR567">
            <v>0</v>
          </cell>
          <cell r="DS567">
            <v>0</v>
          </cell>
          <cell r="DT567">
            <v>0</v>
          </cell>
          <cell r="DU567">
            <v>0</v>
          </cell>
          <cell r="DV567">
            <v>0</v>
          </cell>
          <cell r="DW567">
            <v>0</v>
          </cell>
          <cell r="DX567">
            <v>0</v>
          </cell>
          <cell r="DY567">
            <v>0</v>
          </cell>
          <cell r="DZ567">
            <v>0</v>
          </cell>
          <cell r="EA567">
            <v>0</v>
          </cell>
          <cell r="EB567">
            <v>500000</v>
          </cell>
          <cell r="EC567">
            <v>0</v>
          </cell>
          <cell r="ED567">
            <v>0</v>
          </cell>
          <cell r="EE567">
            <v>0</v>
          </cell>
          <cell r="EF567">
            <v>0</v>
          </cell>
          <cell r="EG567">
            <v>0</v>
          </cell>
          <cell r="EH567">
            <v>0</v>
          </cell>
          <cell r="EI567">
            <v>0</v>
          </cell>
          <cell r="EJ567">
            <v>0</v>
          </cell>
          <cell r="EK567">
            <v>0</v>
          </cell>
          <cell r="EL567">
            <v>0</v>
          </cell>
          <cell r="EM567">
            <v>0</v>
          </cell>
          <cell r="EN567">
            <v>0</v>
          </cell>
          <cell r="EO567">
            <v>0</v>
          </cell>
          <cell r="EP567">
            <v>500000</v>
          </cell>
          <cell r="EQ567">
            <v>0</v>
          </cell>
          <cell r="ER567">
            <v>500000</v>
          </cell>
        </row>
        <row r="568">
          <cell r="C568" t="str">
            <v>EC.11194</v>
          </cell>
          <cell r="E568" t="str">
            <v>Inventory Purchases FY 10/11</v>
          </cell>
          <cell r="L568">
            <v>40390</v>
          </cell>
          <cell r="M568" t="str">
            <v>To Be Approved for NP</v>
          </cell>
          <cell r="N568">
            <v>0</v>
          </cell>
          <cell r="O568">
            <v>900000</v>
          </cell>
          <cell r="P568">
            <v>334</v>
          </cell>
          <cell r="Q568" t="str">
            <v>Next</v>
          </cell>
          <cell r="R568">
            <v>40724</v>
          </cell>
          <cell r="AB568">
            <v>0</v>
          </cell>
          <cell r="AO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37500</v>
          </cell>
          <cell r="DD568">
            <v>37500</v>
          </cell>
          <cell r="DE568">
            <v>37500</v>
          </cell>
          <cell r="DF568">
            <v>37500</v>
          </cell>
          <cell r="DG568">
            <v>37500</v>
          </cell>
          <cell r="DH568">
            <v>37500</v>
          </cell>
          <cell r="DI568">
            <v>37500</v>
          </cell>
          <cell r="DJ568">
            <v>37500</v>
          </cell>
          <cell r="DK568">
            <v>37500</v>
          </cell>
          <cell r="DL568">
            <v>37500</v>
          </cell>
          <cell r="DM568">
            <v>37500</v>
          </cell>
          <cell r="DN568">
            <v>37500</v>
          </cell>
          <cell r="DO568">
            <v>0</v>
          </cell>
          <cell r="DP568">
            <v>0</v>
          </cell>
          <cell r="DQ568">
            <v>0</v>
          </cell>
          <cell r="DR568">
            <v>0</v>
          </cell>
          <cell r="DS568">
            <v>0</v>
          </cell>
          <cell r="DT568">
            <v>0</v>
          </cell>
          <cell r="DU568">
            <v>0</v>
          </cell>
          <cell r="DV568">
            <v>0</v>
          </cell>
          <cell r="DW568">
            <v>0</v>
          </cell>
          <cell r="DX568">
            <v>0</v>
          </cell>
          <cell r="DY568">
            <v>0</v>
          </cell>
          <cell r="DZ568">
            <v>0</v>
          </cell>
          <cell r="EA568">
            <v>0</v>
          </cell>
          <cell r="EB568">
            <v>900000</v>
          </cell>
          <cell r="EC568">
            <v>0</v>
          </cell>
          <cell r="ED568">
            <v>0</v>
          </cell>
          <cell r="EE568">
            <v>0</v>
          </cell>
          <cell r="EF568">
            <v>0</v>
          </cell>
          <cell r="EG568">
            <v>0</v>
          </cell>
          <cell r="EH568">
            <v>0</v>
          </cell>
          <cell r="EI568">
            <v>0</v>
          </cell>
          <cell r="EJ568">
            <v>0</v>
          </cell>
          <cell r="EK568">
            <v>0</v>
          </cell>
          <cell r="EL568">
            <v>0</v>
          </cell>
          <cell r="EM568">
            <v>0</v>
          </cell>
          <cell r="EN568">
            <v>0</v>
          </cell>
          <cell r="EO568">
            <v>0</v>
          </cell>
          <cell r="EP568">
            <v>900000</v>
          </cell>
          <cell r="EQ568">
            <v>0</v>
          </cell>
          <cell r="ER568">
            <v>900000</v>
          </cell>
        </row>
        <row r="569">
          <cell r="C569" t="str">
            <v>EC.11195</v>
          </cell>
          <cell r="E569" t="str">
            <v>Transmission Lines Spares 10/11</v>
          </cell>
          <cell r="L569">
            <v>40390</v>
          </cell>
          <cell r="M569" t="str">
            <v>To Be Approved for NP</v>
          </cell>
          <cell r="N569">
            <v>0</v>
          </cell>
          <cell r="O569">
            <v>0</v>
          </cell>
          <cell r="P569">
            <v>334</v>
          </cell>
          <cell r="Q569" t="str">
            <v>Next</v>
          </cell>
          <cell r="R569">
            <v>40724</v>
          </cell>
          <cell r="AB569">
            <v>0</v>
          </cell>
          <cell r="AO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16666.666666666664</v>
          </cell>
          <cell r="DD569">
            <v>16666.666666666664</v>
          </cell>
          <cell r="DE569">
            <v>16666.666666666664</v>
          </cell>
          <cell r="DF569">
            <v>16666.666666666664</v>
          </cell>
          <cell r="DG569">
            <v>16666.666666666664</v>
          </cell>
          <cell r="DH569">
            <v>16666.666666666664</v>
          </cell>
          <cell r="DI569">
            <v>16666.666666666664</v>
          </cell>
          <cell r="DJ569">
            <v>16666.666666666664</v>
          </cell>
          <cell r="DK569">
            <v>16666.666666666664</v>
          </cell>
          <cell r="DL569">
            <v>16666.666666666664</v>
          </cell>
          <cell r="DM569">
            <v>16666.666666666664</v>
          </cell>
          <cell r="DN569">
            <v>16666.666666666664</v>
          </cell>
          <cell r="DO569">
            <v>0</v>
          </cell>
          <cell r="DP569">
            <v>0</v>
          </cell>
          <cell r="DQ569">
            <v>0</v>
          </cell>
          <cell r="DR569">
            <v>0</v>
          </cell>
          <cell r="DS569">
            <v>0</v>
          </cell>
          <cell r="DT569">
            <v>0</v>
          </cell>
          <cell r="DU569">
            <v>0</v>
          </cell>
          <cell r="DV569">
            <v>0</v>
          </cell>
          <cell r="DW569">
            <v>0</v>
          </cell>
          <cell r="DX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row>
        <row r="570">
          <cell r="C570" t="str">
            <v>EC.11301</v>
          </cell>
          <cell r="E570" t="str">
            <v>Dry Creek Substation Aged Asset Replacement</v>
          </cell>
          <cell r="O570" t="str">
            <v>tbd</v>
          </cell>
          <cell r="AB570">
            <v>0</v>
          </cell>
          <cell r="AO570">
            <v>0</v>
          </cell>
          <cell r="BB570">
            <v>0</v>
          </cell>
          <cell r="BO570">
            <v>0</v>
          </cell>
          <cell r="CB570">
            <v>0</v>
          </cell>
          <cell r="CO570">
            <v>0</v>
          </cell>
          <cell r="DB570">
            <v>0</v>
          </cell>
          <cell r="DO570">
            <v>0</v>
          </cell>
          <cell r="EB570">
            <v>500000</v>
          </cell>
          <cell r="EO570">
            <v>2000000</v>
          </cell>
          <cell r="EP570">
            <v>2500000</v>
          </cell>
          <cell r="ER570">
            <v>500000</v>
          </cell>
        </row>
        <row r="571">
          <cell r="C571" t="str">
            <v>EC.11302</v>
          </cell>
          <cell r="E571" t="str">
            <v>Para Substation Aged Asset Replacement</v>
          </cell>
          <cell r="O571" t="str">
            <v>tbd</v>
          </cell>
          <cell r="AB571">
            <v>0</v>
          </cell>
          <cell r="AO571">
            <v>0</v>
          </cell>
          <cell r="BB571">
            <v>0</v>
          </cell>
          <cell r="BO571">
            <v>0</v>
          </cell>
          <cell r="CB571">
            <v>0</v>
          </cell>
          <cell r="DO571">
            <v>0</v>
          </cell>
          <cell r="EB571">
            <v>1000000</v>
          </cell>
          <cell r="EO571">
            <v>4000000</v>
          </cell>
          <cell r="EP571">
            <v>5000000</v>
          </cell>
          <cell r="ER571">
            <v>1000000</v>
          </cell>
        </row>
        <row r="572">
          <cell r="C572" t="str">
            <v>EC.11303</v>
          </cell>
          <cell r="E572" t="str">
            <v>TIPS A 275kV Substation Aged Asset Replacement</v>
          </cell>
          <cell r="O572" t="str">
            <v>tbd</v>
          </cell>
          <cell r="AB572">
            <v>0</v>
          </cell>
          <cell r="AO572">
            <v>0</v>
          </cell>
          <cell r="BB572">
            <v>0</v>
          </cell>
          <cell r="BO572">
            <v>0</v>
          </cell>
          <cell r="CB572">
            <v>0</v>
          </cell>
          <cell r="DO572">
            <v>0</v>
          </cell>
          <cell r="EB572">
            <v>1000000</v>
          </cell>
          <cell r="EO572">
            <v>4000000</v>
          </cell>
          <cell r="EP572">
            <v>5000000</v>
          </cell>
          <cell r="ER572">
            <v>1000000</v>
          </cell>
        </row>
        <row r="573">
          <cell r="C573" t="str">
            <v>EC.11304</v>
          </cell>
          <cell r="E573" t="str">
            <v>TIPS B 275kV Substation Aged Asset Replacement</v>
          </cell>
          <cell r="O573" t="str">
            <v>tbd</v>
          </cell>
          <cell r="AB573">
            <v>0</v>
          </cell>
          <cell r="AO573">
            <v>0</v>
          </cell>
          <cell r="BB573">
            <v>0</v>
          </cell>
          <cell r="BO573">
            <v>0</v>
          </cell>
          <cell r="CB573">
            <v>0</v>
          </cell>
          <cell r="DO573">
            <v>0</v>
          </cell>
          <cell r="EB573">
            <v>1000000</v>
          </cell>
          <cell r="EO573">
            <v>4000000</v>
          </cell>
          <cell r="EP573">
            <v>5000000</v>
          </cell>
          <cell r="ER573">
            <v>1000000</v>
          </cell>
        </row>
        <row r="574">
          <cell r="C574" t="str">
            <v>EC.11305</v>
          </cell>
          <cell r="E574" t="str">
            <v>Keith Substation Aged Asset Replacement</v>
          </cell>
          <cell r="O574" t="str">
            <v>tbd</v>
          </cell>
          <cell r="AB574">
            <v>0</v>
          </cell>
          <cell r="AO574">
            <v>0</v>
          </cell>
          <cell r="BB574">
            <v>0</v>
          </cell>
          <cell r="BO574">
            <v>0</v>
          </cell>
          <cell r="CB574">
            <v>0</v>
          </cell>
          <cell r="DO574">
            <v>0</v>
          </cell>
          <cell r="EB574">
            <v>500000</v>
          </cell>
          <cell r="EO574">
            <v>2000000</v>
          </cell>
          <cell r="EP574">
            <v>2500000</v>
          </cell>
          <cell r="ER574">
            <v>500000</v>
          </cell>
        </row>
        <row r="575">
          <cell r="C575" t="str">
            <v>EC.11306</v>
          </cell>
          <cell r="E575" t="str">
            <v>Templers 132kV Substation Aged Asset Replacement</v>
          </cell>
          <cell r="O575" t="str">
            <v>tbd</v>
          </cell>
          <cell r="AB575">
            <v>0</v>
          </cell>
          <cell r="AO575">
            <v>0</v>
          </cell>
          <cell r="BB575">
            <v>0</v>
          </cell>
          <cell r="BO575">
            <v>0</v>
          </cell>
          <cell r="CB575">
            <v>0</v>
          </cell>
          <cell r="DO575">
            <v>0</v>
          </cell>
          <cell r="EB575">
            <v>500000</v>
          </cell>
          <cell r="EO575">
            <v>2000000</v>
          </cell>
          <cell r="EP575">
            <v>2500000</v>
          </cell>
          <cell r="ER575">
            <v>500000</v>
          </cell>
        </row>
        <row r="576">
          <cell r="C576" t="str">
            <v>EC.19990</v>
          </cell>
          <cell r="D576" t="str">
            <v>Unreg</v>
          </cell>
          <cell r="E576" t="str">
            <v>Unregulated Projects - Potential opportunities</v>
          </cell>
          <cell r="F576">
            <v>38168</v>
          </cell>
          <cell r="G576" t="str">
            <v>To be Approved</v>
          </cell>
          <cell r="H576">
            <v>0</v>
          </cell>
          <cell r="I576">
            <v>0</v>
          </cell>
          <cell r="J576">
            <v>1826</v>
          </cell>
          <cell r="K576">
            <v>39994</v>
          </cell>
          <cell r="O576">
            <v>30000000</v>
          </cell>
          <cell r="V576">
            <v>0</v>
          </cell>
          <cell r="W576">
            <v>0</v>
          </cell>
          <cell r="X576">
            <v>0</v>
          </cell>
          <cell r="Y576">
            <v>71336</v>
          </cell>
          <cell r="Z576">
            <v>-71336</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CB576">
            <v>0</v>
          </cell>
          <cell r="CO576">
            <v>0</v>
          </cell>
          <cell r="DB576">
            <v>10000000</v>
          </cell>
          <cell r="DO576">
            <v>10000000</v>
          </cell>
          <cell r="EB576">
            <v>10000000</v>
          </cell>
          <cell r="EO576">
            <v>10000000</v>
          </cell>
          <cell r="EP576">
            <v>40000000</v>
          </cell>
          <cell r="EQ576">
            <v>10000000</v>
          </cell>
          <cell r="ER576">
            <v>30000000</v>
          </cell>
        </row>
        <row r="577">
          <cell r="C577" t="str">
            <v>EC.82159</v>
          </cell>
          <cell r="E577" t="str">
            <v>Emergency Restoration Project</v>
          </cell>
          <cell r="L577">
            <v>38898</v>
          </cell>
          <cell r="M577" t="str">
            <v>Cancelled</v>
          </cell>
          <cell r="N577">
            <v>0</v>
          </cell>
          <cell r="O577">
            <v>0</v>
          </cell>
          <cell r="P577">
            <v>0</v>
          </cell>
          <cell r="Q577" t="str">
            <v>This</v>
          </cell>
          <cell r="R577">
            <v>38898</v>
          </cell>
          <cell r="S577">
            <v>38898</v>
          </cell>
          <cell r="T577">
            <v>0</v>
          </cell>
          <cell r="U577">
            <v>38898</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CB577">
            <v>0</v>
          </cell>
          <cell r="CO577">
            <v>0</v>
          </cell>
          <cell r="DB577">
            <v>0</v>
          </cell>
          <cell r="DO577">
            <v>0</v>
          </cell>
          <cell r="EB577">
            <v>0</v>
          </cell>
          <cell r="EO577">
            <v>0</v>
          </cell>
          <cell r="EP577">
            <v>0</v>
          </cell>
          <cell r="EQ577">
            <v>0</v>
          </cell>
          <cell r="ER577">
            <v>0</v>
          </cell>
        </row>
        <row r="578">
          <cell r="C578" t="str">
            <v>EC.85003</v>
          </cell>
          <cell r="E578" t="str">
            <v>Bungama Rural TF Reinforcement</v>
          </cell>
          <cell r="L578">
            <v>38321</v>
          </cell>
          <cell r="M578" t="str">
            <v>Approved</v>
          </cell>
          <cell r="N578">
            <v>2250000</v>
          </cell>
          <cell r="O578">
            <v>1963077.2</v>
          </cell>
          <cell r="P578" t="e">
            <v>#NAME?</v>
          </cell>
          <cell r="Q578" t="str">
            <v>This</v>
          </cell>
          <cell r="R578" t="e">
            <v>#NAME?</v>
          </cell>
          <cell r="S578">
            <v>38321</v>
          </cell>
          <cell r="T578">
            <v>2900000</v>
          </cell>
          <cell r="U578">
            <v>38898</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1219</v>
          </cell>
          <cell r="AV578">
            <v>40588.660000000003</v>
          </cell>
          <cell r="AW578">
            <v>4455.0200000000004</v>
          </cell>
          <cell r="AX578">
            <v>46250.22</v>
          </cell>
          <cell r="AY578">
            <v>15698</v>
          </cell>
          <cell r="AZ578">
            <v>22766.59</v>
          </cell>
          <cell r="BA578">
            <v>765220.34</v>
          </cell>
          <cell r="BB578">
            <v>896197.83</v>
          </cell>
          <cell r="BC578">
            <v>32704.79</v>
          </cell>
          <cell r="BD578">
            <v>44757.49</v>
          </cell>
          <cell r="BE578">
            <v>48635.839999999997</v>
          </cell>
          <cell r="BF578">
            <v>70135.360000000001</v>
          </cell>
          <cell r="BG578">
            <v>114163.96</v>
          </cell>
          <cell r="BH578">
            <v>181322.23999999999</v>
          </cell>
          <cell r="BI578">
            <v>140730.79999999999</v>
          </cell>
          <cell r="BJ578">
            <v>121239.89</v>
          </cell>
          <cell r="BK578">
            <v>54073.102782934075</v>
          </cell>
          <cell r="BL578">
            <v>77535.032205876953</v>
          </cell>
          <cell r="BM578">
            <v>41580.447250449397</v>
          </cell>
          <cell r="BN578">
            <v>16139.047760739571</v>
          </cell>
          <cell r="BO578">
            <v>927324</v>
          </cell>
          <cell r="BP578">
            <v>0</v>
          </cell>
          <cell r="BQ578">
            <v>0</v>
          </cell>
          <cell r="BR578">
            <v>0</v>
          </cell>
          <cell r="BS578">
            <v>0</v>
          </cell>
          <cell r="BT578">
            <v>0</v>
          </cell>
          <cell r="BU578">
            <v>0</v>
          </cell>
          <cell r="BV578">
            <v>0</v>
          </cell>
          <cell r="BW578">
            <v>0</v>
          </cell>
          <cell r="CB578">
            <v>211002</v>
          </cell>
          <cell r="CO578">
            <v>2568</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v>0</v>
          </cell>
          <cell r="DZ578">
            <v>0</v>
          </cell>
          <cell r="EA578">
            <v>0</v>
          </cell>
          <cell r="EB578">
            <v>0</v>
          </cell>
          <cell r="EO578">
            <v>0</v>
          </cell>
          <cell r="EP578">
            <v>2037091.83</v>
          </cell>
          <cell r="EQ578">
            <v>74014.630000000121</v>
          </cell>
          <cell r="ER578">
            <v>213570</v>
          </cell>
        </row>
        <row r="579">
          <cell r="C579" t="str">
            <v>EC.85004</v>
          </cell>
          <cell r="D579" t="str">
            <v>Capex Refurb</v>
          </cell>
          <cell r="E579" t="str">
            <v>85004 Ard West Bus Prot</v>
          </cell>
          <cell r="L579">
            <v>38442</v>
          </cell>
          <cell r="M579" t="str">
            <v>Cancelled</v>
          </cell>
          <cell r="N579">
            <v>0</v>
          </cell>
          <cell r="O579">
            <v>0</v>
          </cell>
          <cell r="P579">
            <v>365</v>
          </cell>
          <cell r="Q579" t="str">
            <v>This</v>
          </cell>
          <cell r="R579">
            <v>38807</v>
          </cell>
          <cell r="S579">
            <v>38442</v>
          </cell>
          <cell r="T579">
            <v>0</v>
          </cell>
          <cell r="U579">
            <v>38807</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CB579">
            <v>0</v>
          </cell>
          <cell r="CO579">
            <v>0</v>
          </cell>
          <cell r="DB579">
            <v>0</v>
          </cell>
          <cell r="DO579">
            <v>0</v>
          </cell>
          <cell r="EB579">
            <v>0</v>
          </cell>
          <cell r="EO579">
            <v>0</v>
          </cell>
          <cell r="EP579">
            <v>0</v>
          </cell>
          <cell r="EQ579">
            <v>0</v>
          </cell>
          <cell r="ER579">
            <v>0</v>
          </cell>
        </row>
        <row r="580">
          <cell r="C580" t="str">
            <v>EC.85007</v>
          </cell>
          <cell r="E580" t="str">
            <v>Davenport 132kV Playford Relocation</v>
          </cell>
          <cell r="L580">
            <v>39447</v>
          </cell>
          <cell r="M580" t="str">
            <v>To be Approved</v>
          </cell>
          <cell r="N580">
            <v>615000</v>
          </cell>
          <cell r="O580">
            <v>41654000</v>
          </cell>
          <cell r="P580" t="e">
            <v>#NAME?</v>
          </cell>
          <cell r="Q580" t="str">
            <v>Next</v>
          </cell>
          <cell r="R580" t="e">
            <v>#NAME?</v>
          </cell>
          <cell r="S580">
            <v>38533</v>
          </cell>
          <cell r="T580">
            <v>14600000</v>
          </cell>
          <cell r="U580">
            <v>39263</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122146.01</v>
          </cell>
          <cell r="BE580">
            <v>71124.479999999996</v>
          </cell>
          <cell r="BF580">
            <v>96539.04</v>
          </cell>
          <cell r="BG580">
            <v>65178.52</v>
          </cell>
          <cell r="BH580">
            <v>78081.590000000026</v>
          </cell>
          <cell r="BI580">
            <v>55619.13</v>
          </cell>
          <cell r="BJ580">
            <v>28314.820000000007</v>
          </cell>
          <cell r="BK580">
            <v>26766</v>
          </cell>
          <cell r="BL580">
            <v>26766</v>
          </cell>
          <cell r="BM580">
            <v>26766</v>
          </cell>
          <cell r="BN580">
            <v>26766</v>
          </cell>
          <cell r="BO580">
            <v>624067.59000000008</v>
          </cell>
          <cell r="BP580">
            <v>1429304</v>
          </cell>
          <cell r="BQ580">
            <v>1429304</v>
          </cell>
          <cell r="BR580">
            <v>1382108</v>
          </cell>
          <cell r="BS580">
            <v>1427696</v>
          </cell>
          <cell r="BT580">
            <v>1381641</v>
          </cell>
          <cell r="BU580">
            <v>1427696</v>
          </cell>
          <cell r="BV580">
            <v>1427698</v>
          </cell>
          <cell r="BW580">
            <v>1289532</v>
          </cell>
          <cell r="BX580">
            <v>1427696</v>
          </cell>
          <cell r="BY580">
            <v>1381641</v>
          </cell>
          <cell r="BZ580">
            <v>1427696</v>
          </cell>
          <cell r="CA580">
            <v>1381641</v>
          </cell>
          <cell r="CB580">
            <v>4500000</v>
          </cell>
          <cell r="CC580">
            <v>1429939</v>
          </cell>
          <cell r="CD580">
            <v>1429939</v>
          </cell>
          <cell r="CE580">
            <v>1383812</v>
          </cell>
          <cell r="CF580">
            <v>1429939</v>
          </cell>
          <cell r="CG580">
            <v>1381292</v>
          </cell>
          <cell r="CH580">
            <v>1425599</v>
          </cell>
          <cell r="CI580">
            <v>1425599</v>
          </cell>
          <cell r="CJ580">
            <v>1333625</v>
          </cell>
          <cell r="CK580">
            <v>1425599</v>
          </cell>
          <cell r="CL580">
            <v>1379612</v>
          </cell>
          <cell r="CM580">
            <v>1425599</v>
          </cell>
          <cell r="CN580">
            <v>8185036</v>
          </cell>
          <cell r="CO580">
            <v>12363633.41</v>
          </cell>
          <cell r="CP580">
            <v>45222</v>
          </cell>
          <cell r="CQ580">
            <v>45224</v>
          </cell>
          <cell r="CR580">
            <v>43765</v>
          </cell>
          <cell r="CS580">
            <v>45224</v>
          </cell>
          <cell r="CT580">
            <v>43765</v>
          </cell>
          <cell r="CU580">
            <v>45223</v>
          </cell>
          <cell r="CV580">
            <v>45224</v>
          </cell>
          <cell r="CW580">
            <v>40847</v>
          </cell>
          <cell r="CX580">
            <v>45224</v>
          </cell>
          <cell r="CY580">
            <v>43765</v>
          </cell>
          <cell r="CZ580">
            <v>45224</v>
          </cell>
          <cell r="DA580">
            <v>18352</v>
          </cell>
          <cell r="DB580">
            <v>24166299</v>
          </cell>
          <cell r="DC580">
            <v>1767</v>
          </cell>
          <cell r="DD580">
            <v>1371</v>
          </cell>
          <cell r="DE580">
            <v>104</v>
          </cell>
          <cell r="DF580">
            <v>107</v>
          </cell>
          <cell r="DG580">
            <v>104</v>
          </cell>
          <cell r="DH580">
            <v>107</v>
          </cell>
          <cell r="DI580">
            <v>90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v>0</v>
          </cell>
          <cell r="DZ580">
            <v>0</v>
          </cell>
          <cell r="EA580">
            <v>0</v>
          </cell>
          <cell r="EB580">
            <v>0</v>
          </cell>
          <cell r="EC580">
            <v>0</v>
          </cell>
          <cell r="ED580">
            <v>0</v>
          </cell>
          <cell r="EE580">
            <v>0</v>
          </cell>
          <cell r="EF580">
            <v>0</v>
          </cell>
          <cell r="EG580">
            <v>0</v>
          </cell>
          <cell r="EH580">
            <v>0</v>
          </cell>
          <cell r="EI580">
            <v>0</v>
          </cell>
          <cell r="EJ580">
            <v>0</v>
          </cell>
          <cell r="EK580">
            <v>0</v>
          </cell>
          <cell r="EL580">
            <v>0</v>
          </cell>
          <cell r="EM580">
            <v>0</v>
          </cell>
          <cell r="EN580">
            <v>0</v>
          </cell>
          <cell r="EO580">
            <v>0</v>
          </cell>
          <cell r="EP580">
            <v>41654000</v>
          </cell>
          <cell r="EQ580">
            <v>0</v>
          </cell>
          <cell r="ER580">
            <v>41029932.409999996</v>
          </cell>
        </row>
        <row r="581">
          <cell r="C581" t="str">
            <v>EC.85009</v>
          </cell>
          <cell r="E581" t="str">
            <v>85009 Keith T/F Cap</v>
          </cell>
          <cell r="L581">
            <v>38077</v>
          </cell>
          <cell r="M581" t="str">
            <v>Cancelled</v>
          </cell>
          <cell r="N581">
            <v>0</v>
          </cell>
          <cell r="O581">
            <v>0</v>
          </cell>
          <cell r="P581">
            <v>456</v>
          </cell>
          <cell r="Q581" t="str">
            <v>This</v>
          </cell>
          <cell r="R581">
            <v>38533</v>
          </cell>
          <cell r="S581">
            <v>38077</v>
          </cell>
          <cell r="T581">
            <v>0</v>
          </cell>
          <cell r="U581">
            <v>38533</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CB581">
            <v>0</v>
          </cell>
          <cell r="CO581">
            <v>0</v>
          </cell>
          <cell r="DB581">
            <v>0</v>
          </cell>
          <cell r="DO581">
            <v>0</v>
          </cell>
          <cell r="EB581">
            <v>0</v>
          </cell>
          <cell r="EO581">
            <v>0</v>
          </cell>
          <cell r="EP581">
            <v>0</v>
          </cell>
          <cell r="EQ581">
            <v>0</v>
          </cell>
          <cell r="ER581">
            <v>0</v>
          </cell>
        </row>
        <row r="582">
          <cell r="C582" t="str">
            <v>EC.85013</v>
          </cell>
          <cell r="E582" t="str">
            <v>Magill Aged Asset Replacement Stage 1&amp; 2</v>
          </cell>
          <cell r="L582">
            <v>37864</v>
          </cell>
          <cell r="M582" t="str">
            <v>Approved</v>
          </cell>
          <cell r="N582">
            <v>16285675</v>
          </cell>
          <cell r="O582">
            <v>15217402.439999999</v>
          </cell>
          <cell r="P582" t="e">
            <v>#NAME?</v>
          </cell>
          <cell r="Q582" t="str">
            <v>This</v>
          </cell>
          <cell r="R582" t="e">
            <v>#NAME?</v>
          </cell>
          <cell r="S582">
            <v>38046</v>
          </cell>
          <cell r="T582">
            <v>6800000</v>
          </cell>
          <cell r="U582">
            <v>38686</v>
          </cell>
          <cell r="V582">
            <v>0</v>
          </cell>
          <cell r="W582">
            <v>0</v>
          </cell>
          <cell r="X582">
            <v>0</v>
          </cell>
          <cell r="Y582">
            <v>0</v>
          </cell>
          <cell r="Z582">
            <v>0</v>
          </cell>
          <cell r="AA582">
            <v>0</v>
          </cell>
          <cell r="AB582">
            <v>0</v>
          </cell>
          <cell r="AC582">
            <v>0</v>
          </cell>
          <cell r="AD582">
            <v>1565.83</v>
          </cell>
          <cell r="AE582">
            <v>53244.7</v>
          </cell>
          <cell r="AF582">
            <v>8499.84</v>
          </cell>
          <cell r="AG582">
            <v>29048.5</v>
          </cell>
          <cell r="AH582">
            <v>3613.5</v>
          </cell>
          <cell r="AI582">
            <v>434003.02</v>
          </cell>
          <cell r="AJ582">
            <v>15593.5</v>
          </cell>
          <cell r="AK582">
            <v>21988.1</v>
          </cell>
          <cell r="AL582">
            <v>25676.71</v>
          </cell>
          <cell r="AM582">
            <v>9581.02</v>
          </cell>
          <cell r="AN582">
            <v>1566795.32</v>
          </cell>
          <cell r="AO582">
            <v>2169610.04</v>
          </cell>
          <cell r="AP582">
            <v>82392.740000000005</v>
          </cell>
          <cell r="AQ582">
            <v>261322.07</v>
          </cell>
          <cell r="AR582">
            <v>662649.93000000005</v>
          </cell>
          <cell r="AS582">
            <v>366113.23</v>
          </cell>
          <cell r="AT582">
            <v>160837.70000000001</v>
          </cell>
          <cell r="AU582">
            <v>52428.59</v>
          </cell>
          <cell r="AV582">
            <v>371042.44</v>
          </cell>
          <cell r="AW582">
            <v>819016.66</v>
          </cell>
          <cell r="AX582">
            <v>1389100.21</v>
          </cell>
          <cell r="AY582">
            <v>1410934.04</v>
          </cell>
          <cell r="AZ582">
            <v>1359404.24</v>
          </cell>
          <cell r="BA582">
            <v>1154253.8999999999</v>
          </cell>
          <cell r="BB582">
            <v>8089495.75</v>
          </cell>
          <cell r="BC582">
            <v>770983.53</v>
          </cell>
          <cell r="BD582">
            <v>961935.52</v>
          </cell>
          <cell r="BE582">
            <v>211290.78</v>
          </cell>
          <cell r="BF582">
            <v>388642.37</v>
          </cell>
          <cell r="BG582">
            <v>293757.28000000003</v>
          </cell>
          <cell r="BH582">
            <v>306633.68</v>
          </cell>
          <cell r="BI582">
            <v>4279.68</v>
          </cell>
          <cell r="BJ582">
            <v>549374.64</v>
          </cell>
          <cell r="BK582">
            <v>199909.01239535326</v>
          </cell>
          <cell r="BL582">
            <v>263112.63220947492</v>
          </cell>
          <cell r="BM582">
            <v>187545.7917114124</v>
          </cell>
          <cell r="BN582">
            <v>394821.08368375851</v>
          </cell>
          <cell r="BO582">
            <v>4538759</v>
          </cell>
          <cell r="BP582">
            <v>0</v>
          </cell>
          <cell r="BQ582">
            <v>0</v>
          </cell>
          <cell r="BR582">
            <v>0</v>
          </cell>
          <cell r="BS582">
            <v>0</v>
          </cell>
          <cell r="BT582">
            <v>0</v>
          </cell>
          <cell r="BU582">
            <v>0</v>
          </cell>
          <cell r="BV582">
            <v>0</v>
          </cell>
          <cell r="BW582">
            <v>0</v>
          </cell>
          <cell r="CB582">
            <v>370417</v>
          </cell>
          <cell r="CO582">
            <v>0</v>
          </cell>
          <cell r="DB582">
            <v>0</v>
          </cell>
          <cell r="DO582">
            <v>0</v>
          </cell>
          <cell r="EB582">
            <v>0</v>
          </cell>
          <cell r="EO582">
            <v>0</v>
          </cell>
          <cell r="EP582">
            <v>15168281.789999999</v>
          </cell>
          <cell r="EQ582">
            <v>-49120.650000000373</v>
          </cell>
          <cell r="ER582">
            <v>370417</v>
          </cell>
        </row>
        <row r="583">
          <cell r="C583" t="str">
            <v>EC.85021</v>
          </cell>
          <cell r="E583" t="str">
            <v>Snuggery - Industrial Transformer Upgrade</v>
          </cell>
          <cell r="L583">
            <v>37864</v>
          </cell>
          <cell r="M583" t="str">
            <v>Cancelled</v>
          </cell>
          <cell r="N583">
            <v>0</v>
          </cell>
          <cell r="O583">
            <v>0</v>
          </cell>
          <cell r="P583">
            <v>304</v>
          </cell>
          <cell r="Q583" t="str">
            <v>This</v>
          </cell>
          <cell r="R583">
            <v>38168</v>
          </cell>
          <cell r="S583">
            <v>37864</v>
          </cell>
          <cell r="T583">
            <v>0</v>
          </cell>
          <cell r="U583">
            <v>37802</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CB583">
            <v>0</v>
          </cell>
          <cell r="CO583">
            <v>0</v>
          </cell>
          <cell r="DB583">
            <v>0</v>
          </cell>
          <cell r="DO583">
            <v>0</v>
          </cell>
          <cell r="EB583">
            <v>0</v>
          </cell>
          <cell r="EO583">
            <v>0</v>
          </cell>
          <cell r="EP583">
            <v>0</v>
          </cell>
          <cell r="EQ583">
            <v>0</v>
          </cell>
          <cell r="ER583">
            <v>0</v>
          </cell>
        </row>
        <row r="584">
          <cell r="C584" t="str">
            <v>EC.85025</v>
          </cell>
          <cell r="E584" t="str">
            <v>Oracle Project  - Angas Creek - Increase</v>
          </cell>
          <cell r="L584">
            <v>37652</v>
          </cell>
          <cell r="M584" t="str">
            <v>Completed</v>
          </cell>
          <cell r="N584">
            <v>89532.74</v>
          </cell>
          <cell r="O584">
            <v>89532.74</v>
          </cell>
          <cell r="P584">
            <v>150</v>
          </cell>
          <cell r="Q584" t="str">
            <v>This</v>
          </cell>
          <cell r="R584">
            <v>37802</v>
          </cell>
          <cell r="V584">
            <v>3364.0699999999488</v>
          </cell>
          <cell r="W584">
            <v>50411.75</v>
          </cell>
          <cell r="X584">
            <v>0</v>
          </cell>
          <cell r="Y584">
            <v>10853.92</v>
          </cell>
          <cell r="Z584">
            <v>9903</v>
          </cell>
          <cell r="AA584">
            <v>15000</v>
          </cell>
          <cell r="AB584">
            <v>89532.739999999947</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CB584">
            <v>0</v>
          </cell>
          <cell r="CO584">
            <v>0</v>
          </cell>
          <cell r="DB584">
            <v>0</v>
          </cell>
          <cell r="DO584">
            <v>0</v>
          </cell>
          <cell r="EB584">
            <v>0</v>
          </cell>
          <cell r="EO584">
            <v>0</v>
          </cell>
          <cell r="EP584">
            <v>89532.739999999947</v>
          </cell>
          <cell r="EQ584">
            <v>-5.8207660913467407E-11</v>
          </cell>
          <cell r="ER584">
            <v>0</v>
          </cell>
        </row>
        <row r="585">
          <cell r="C585" t="str">
            <v>EC.85026</v>
          </cell>
          <cell r="E585" t="str">
            <v>Mannum Increase in T/F Capacity</v>
          </cell>
          <cell r="L585">
            <v>37864</v>
          </cell>
          <cell r="M585" t="str">
            <v>Completed</v>
          </cell>
          <cell r="N585">
            <v>6814805.9500000002</v>
          </cell>
          <cell r="O585">
            <v>4964396.74</v>
          </cell>
          <cell r="P585" t="e">
            <v>#NAME?</v>
          </cell>
          <cell r="Q585" t="str">
            <v>This</v>
          </cell>
          <cell r="R585" t="e">
            <v>#NAME?</v>
          </cell>
          <cell r="S585">
            <v>38230</v>
          </cell>
          <cell r="T585">
            <v>7520000</v>
          </cell>
          <cell r="U585">
            <v>38686</v>
          </cell>
          <cell r="V585">
            <v>0</v>
          </cell>
          <cell r="W585">
            <v>0</v>
          </cell>
          <cell r="X585">
            <v>0</v>
          </cell>
          <cell r="Y585">
            <v>0</v>
          </cell>
          <cell r="Z585">
            <v>0</v>
          </cell>
          <cell r="AA585">
            <v>0</v>
          </cell>
          <cell r="AB585">
            <v>0</v>
          </cell>
          <cell r="AC585">
            <v>0</v>
          </cell>
          <cell r="AD585">
            <v>487</v>
          </cell>
          <cell r="AE585">
            <v>62296</v>
          </cell>
          <cell r="AF585">
            <v>13323</v>
          </cell>
          <cell r="AG585">
            <v>39961</v>
          </cell>
          <cell r="AH585">
            <v>21101</v>
          </cell>
          <cell r="AI585">
            <v>9857</v>
          </cell>
          <cell r="AJ585">
            <v>36836</v>
          </cell>
          <cell r="AK585">
            <v>107551</v>
          </cell>
          <cell r="AL585">
            <v>17285</v>
          </cell>
          <cell r="AM585">
            <v>259449</v>
          </cell>
          <cell r="AN585">
            <v>2224234</v>
          </cell>
          <cell r="AO585">
            <v>2792380</v>
          </cell>
          <cell r="AP585">
            <v>409543.43</v>
          </cell>
          <cell r="AQ585">
            <v>192580.78</v>
          </cell>
          <cell r="AR585">
            <v>564765.59</v>
          </cell>
          <cell r="AS585">
            <v>239748.75</v>
          </cell>
          <cell r="AT585">
            <v>644276.81000000006</v>
          </cell>
          <cell r="AU585">
            <v>35316.29</v>
          </cell>
          <cell r="AV585">
            <v>21017.95</v>
          </cell>
          <cell r="AW585">
            <v>-6114.85</v>
          </cell>
          <cell r="AX585">
            <v>28208.39</v>
          </cell>
          <cell r="AY585">
            <v>10189.75</v>
          </cell>
          <cell r="AZ585">
            <v>20007.97</v>
          </cell>
          <cell r="BA585">
            <v>123.37</v>
          </cell>
          <cell r="BB585">
            <v>2159664.2300000004</v>
          </cell>
          <cell r="BC585">
            <v>1963.82</v>
          </cell>
          <cell r="BD585">
            <v>1760.88</v>
          </cell>
          <cell r="BE585">
            <v>715.48</v>
          </cell>
          <cell r="BF585">
            <v>1439.5</v>
          </cell>
          <cell r="BG585">
            <v>0</v>
          </cell>
          <cell r="BH585">
            <v>55</v>
          </cell>
          <cell r="BI585">
            <v>-390.75</v>
          </cell>
          <cell r="BJ585">
            <v>1060</v>
          </cell>
          <cell r="BK585">
            <v>5748.6500000003725</v>
          </cell>
          <cell r="BL585">
            <v>0</v>
          </cell>
          <cell r="BM585">
            <v>0</v>
          </cell>
          <cell r="BN585">
            <v>0</v>
          </cell>
          <cell r="BO585">
            <v>12352.580000000373</v>
          </cell>
          <cell r="CB585">
            <v>0</v>
          </cell>
          <cell r="CO585">
            <v>0</v>
          </cell>
          <cell r="DB585">
            <v>0</v>
          </cell>
          <cell r="DO585">
            <v>0</v>
          </cell>
          <cell r="EB585">
            <v>0</v>
          </cell>
          <cell r="EO585">
            <v>0</v>
          </cell>
          <cell r="EP585">
            <v>4964396.8100000005</v>
          </cell>
          <cell r="EQ585">
            <v>7.0000000298023224E-2</v>
          </cell>
          <cell r="ER585">
            <v>0</v>
          </cell>
        </row>
        <row r="586">
          <cell r="C586" t="str">
            <v>EC.85029</v>
          </cell>
          <cell r="E586" t="str">
            <v>Para - Paracombe 132 kV - New Transmission Line (additional $0.8 for Para-Mobilong Telecommunications Upgrade)</v>
          </cell>
          <cell r="L586">
            <v>37894</v>
          </cell>
          <cell r="M586" t="str">
            <v>Cancelled</v>
          </cell>
          <cell r="N586">
            <v>0</v>
          </cell>
          <cell r="O586">
            <v>0</v>
          </cell>
          <cell r="P586">
            <v>517</v>
          </cell>
          <cell r="Q586" t="str">
            <v>This</v>
          </cell>
          <cell r="R586">
            <v>38411</v>
          </cell>
          <cell r="S586">
            <v>37864</v>
          </cell>
          <cell r="T586">
            <v>2000000</v>
          </cell>
          <cell r="U586">
            <v>38321</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CB586">
            <v>0</v>
          </cell>
          <cell r="CO586">
            <v>0</v>
          </cell>
          <cell r="DB586">
            <v>0</v>
          </cell>
          <cell r="DO586">
            <v>0</v>
          </cell>
          <cell r="EB586">
            <v>0</v>
          </cell>
          <cell r="EO586">
            <v>0</v>
          </cell>
          <cell r="EP586">
            <v>0</v>
          </cell>
          <cell r="EQ586">
            <v>0</v>
          </cell>
          <cell r="ER586">
            <v>0</v>
          </cell>
        </row>
        <row r="587">
          <cell r="C587" t="str">
            <v>EC.85032</v>
          </cell>
          <cell r="E587" t="str">
            <v>Oracle Project  - Templers - Transformer</v>
          </cell>
          <cell r="L587">
            <v>37652</v>
          </cell>
          <cell r="M587" t="str">
            <v>Completed</v>
          </cell>
          <cell r="N587">
            <v>103835.26</v>
          </cell>
          <cell r="O587">
            <v>103825.26</v>
          </cell>
          <cell r="P587">
            <v>150</v>
          </cell>
          <cell r="Q587" t="str">
            <v>This</v>
          </cell>
          <cell r="R587">
            <v>37802</v>
          </cell>
          <cell r="S587">
            <v>37652</v>
          </cell>
          <cell r="T587">
            <v>3663000</v>
          </cell>
          <cell r="U587">
            <v>37652</v>
          </cell>
          <cell r="V587">
            <v>-50893.95</v>
          </cell>
          <cell r="W587">
            <v>123871.27</v>
          </cell>
          <cell r="X587">
            <v>-12847.02</v>
          </cell>
          <cell r="Y587">
            <v>34100.97</v>
          </cell>
          <cell r="Z587">
            <v>14354</v>
          </cell>
          <cell r="AA587">
            <v>-4750.0100000000093</v>
          </cell>
          <cell r="AB587">
            <v>103835.26</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CB587">
            <v>0</v>
          </cell>
          <cell r="CO587">
            <v>0</v>
          </cell>
          <cell r="DB587">
            <v>0</v>
          </cell>
          <cell r="DO587">
            <v>0</v>
          </cell>
          <cell r="EB587">
            <v>0</v>
          </cell>
          <cell r="EO587">
            <v>0</v>
          </cell>
          <cell r="EP587">
            <v>103835.26</v>
          </cell>
          <cell r="EQ587">
            <v>10</v>
          </cell>
          <cell r="ER587">
            <v>0</v>
          </cell>
        </row>
        <row r="588">
          <cell r="C588" t="str">
            <v>EC.85033</v>
          </cell>
          <cell r="E588" t="str">
            <v>Pt Lincoln 132/33kV TF Replacement</v>
          </cell>
          <cell r="L588">
            <v>37741</v>
          </cell>
          <cell r="M588" t="str">
            <v>Approved</v>
          </cell>
          <cell r="N588">
            <v>3123693</v>
          </cell>
          <cell r="O588">
            <v>3170084.78</v>
          </cell>
          <cell r="P588" t="e">
            <v>#NAME?</v>
          </cell>
          <cell r="Q588" t="str">
            <v>This</v>
          </cell>
          <cell r="R588" t="e">
            <v>#NAME?</v>
          </cell>
          <cell r="S588">
            <v>37772</v>
          </cell>
          <cell r="T588">
            <v>2700000</v>
          </cell>
          <cell r="U588">
            <v>38352</v>
          </cell>
          <cell r="V588">
            <v>0</v>
          </cell>
          <cell r="W588">
            <v>0</v>
          </cell>
          <cell r="X588">
            <v>0</v>
          </cell>
          <cell r="Y588">
            <v>0</v>
          </cell>
          <cell r="Z588">
            <v>44</v>
          </cell>
          <cell r="AA588">
            <v>18173</v>
          </cell>
          <cell r="AB588">
            <v>18217</v>
          </cell>
          <cell r="AC588">
            <v>11429</v>
          </cell>
          <cell r="AD588">
            <v>12185</v>
          </cell>
          <cell r="AE588">
            <v>16512</v>
          </cell>
          <cell r="AF588">
            <v>17480</v>
          </cell>
          <cell r="AG588">
            <v>110034</v>
          </cell>
          <cell r="AH588">
            <v>15095</v>
          </cell>
          <cell r="AI588">
            <v>161299</v>
          </cell>
          <cell r="AJ588">
            <v>10979</v>
          </cell>
          <cell r="AK588">
            <v>86603</v>
          </cell>
          <cell r="AL588">
            <v>411941</v>
          </cell>
          <cell r="AM588">
            <v>945954</v>
          </cell>
          <cell r="AN588">
            <v>644734</v>
          </cell>
          <cell r="AO588">
            <v>2444245</v>
          </cell>
          <cell r="AP588">
            <v>515047.28</v>
          </cell>
          <cell r="AQ588">
            <v>134155.22</v>
          </cell>
          <cell r="AR588">
            <v>-11421.48</v>
          </cell>
          <cell r="AS588">
            <v>64857.07</v>
          </cell>
          <cell r="AT588">
            <v>30299.87</v>
          </cell>
          <cell r="AU588">
            <v>-192260.29</v>
          </cell>
          <cell r="AV588">
            <v>2163.2800000000002</v>
          </cell>
          <cell r="AW588">
            <v>15066.89</v>
          </cell>
          <cell r="AX588">
            <v>43515.24</v>
          </cell>
          <cell r="AY588">
            <v>57829.16</v>
          </cell>
          <cell r="AZ588">
            <v>11639.88</v>
          </cell>
          <cell r="BA588">
            <v>125417.06</v>
          </cell>
          <cell r="BB588">
            <v>796309.17999999993</v>
          </cell>
          <cell r="BC588">
            <v>6627.92</v>
          </cell>
          <cell r="BD588">
            <v>-10442.73</v>
          </cell>
          <cell r="BE588">
            <v>4067.95</v>
          </cell>
          <cell r="BF588">
            <v>66306.720000000001</v>
          </cell>
          <cell r="BG588">
            <v>-133192.56</v>
          </cell>
          <cell r="BH588">
            <v>3156.25</v>
          </cell>
          <cell r="BI588">
            <v>191.25</v>
          </cell>
          <cell r="BJ588">
            <v>-27303.4</v>
          </cell>
          <cell r="BK588">
            <v>484.57054545457368</v>
          </cell>
          <cell r="BL588">
            <v>467.26445454548178</v>
          </cell>
          <cell r="BM588">
            <v>484.57054545457368</v>
          </cell>
          <cell r="BN588">
            <v>467.26445454548178</v>
          </cell>
          <cell r="BO588">
            <v>-88684.929999999906</v>
          </cell>
          <cell r="CB588">
            <v>0</v>
          </cell>
          <cell r="CO588">
            <v>0</v>
          </cell>
          <cell r="DB588">
            <v>0</v>
          </cell>
          <cell r="DO588">
            <v>0</v>
          </cell>
          <cell r="EB588">
            <v>0</v>
          </cell>
          <cell r="EO588">
            <v>0</v>
          </cell>
          <cell r="EP588">
            <v>3170086.25</v>
          </cell>
          <cell r="EQ588">
            <v>1.470000000204891</v>
          </cell>
          <cell r="ER588">
            <v>0</v>
          </cell>
        </row>
        <row r="589">
          <cell r="C589" t="str">
            <v>EC.85035</v>
          </cell>
          <cell r="E589" t="str">
            <v>South East - Snuggery New 132kV Line</v>
          </cell>
          <cell r="L589">
            <v>38168</v>
          </cell>
          <cell r="M589" t="str">
            <v>Approved</v>
          </cell>
          <cell r="N589">
            <v>2520000</v>
          </cell>
          <cell r="O589">
            <v>3992000</v>
          </cell>
          <cell r="P589" t="e">
            <v>#NAME?</v>
          </cell>
          <cell r="Q589" t="str">
            <v>This</v>
          </cell>
          <cell r="R589" t="e">
            <v>#NAME?</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405950</v>
          </cell>
          <cell r="AO589">
            <v>405950</v>
          </cell>
          <cell r="AP589">
            <v>4959.3</v>
          </cell>
          <cell r="AQ589">
            <v>26428.799999999999</v>
          </cell>
          <cell r="AR589">
            <v>3875.78</v>
          </cell>
          <cell r="AS589">
            <v>6246.75</v>
          </cell>
          <cell r="AT589">
            <v>31195.4</v>
          </cell>
          <cell r="AU589">
            <v>5831.2</v>
          </cell>
          <cell r="AV589">
            <v>26336.11</v>
          </cell>
          <cell r="AW589">
            <v>20167.37</v>
          </cell>
          <cell r="AX589">
            <v>58215.05</v>
          </cell>
          <cell r="AY589">
            <v>19564.12</v>
          </cell>
          <cell r="AZ589">
            <v>49977.87</v>
          </cell>
          <cell r="BA589">
            <v>80328.92</v>
          </cell>
          <cell r="BB589">
            <v>333126.67</v>
          </cell>
          <cell r="BC589">
            <v>89601.1</v>
          </cell>
          <cell r="BD589">
            <v>18084.22</v>
          </cell>
          <cell r="BE589">
            <v>54549.18</v>
          </cell>
          <cell r="BF589">
            <v>82094.8</v>
          </cell>
          <cell r="BG589">
            <v>-233703.14</v>
          </cell>
          <cell r="BH589">
            <v>91040.95</v>
          </cell>
          <cell r="BI589">
            <v>72374.759999999995</v>
          </cell>
          <cell r="BJ589">
            <v>39093.15</v>
          </cell>
          <cell r="BK589">
            <v>231134.24621744256</v>
          </cell>
          <cell r="BL589">
            <v>268311.58812843851</v>
          </cell>
          <cell r="BM589">
            <v>176021.9441996582</v>
          </cell>
          <cell r="BN589">
            <v>892320.6814544606</v>
          </cell>
          <cell r="BO589">
            <v>1780923.48</v>
          </cell>
          <cell r="BP589">
            <v>66352</v>
          </cell>
          <cell r="BQ589">
            <v>355750</v>
          </cell>
          <cell r="BR589">
            <v>295739</v>
          </cell>
          <cell r="BS589">
            <v>196771</v>
          </cell>
          <cell r="BT589">
            <v>196751</v>
          </cell>
          <cell r="BU589">
            <v>188450</v>
          </cell>
          <cell r="BV589">
            <v>188450</v>
          </cell>
          <cell r="BW589">
            <v>282675</v>
          </cell>
          <cell r="BX589">
            <v>282675</v>
          </cell>
          <cell r="BY589">
            <v>0</v>
          </cell>
          <cell r="BZ589">
            <v>17784</v>
          </cell>
          <cell r="CA589">
            <v>0</v>
          </cell>
          <cell r="CB589">
            <v>1471999.85</v>
          </cell>
          <cell r="CC589">
            <v>-2071397</v>
          </cell>
          <cell r="CD589">
            <v>0</v>
          </cell>
          <cell r="CE589">
            <v>0</v>
          </cell>
          <cell r="CF589">
            <v>0</v>
          </cell>
          <cell r="CG589">
            <v>0</v>
          </cell>
          <cell r="CH589">
            <v>0</v>
          </cell>
          <cell r="CI589">
            <v>0</v>
          </cell>
          <cell r="CJ589">
            <v>0</v>
          </cell>
          <cell r="CK589">
            <v>0</v>
          </cell>
          <cell r="CL589">
            <v>0</v>
          </cell>
          <cell r="CM589">
            <v>0</v>
          </cell>
          <cell r="CN589">
            <v>0</v>
          </cell>
          <cell r="CO589">
            <v>0</v>
          </cell>
          <cell r="DB589">
            <v>0</v>
          </cell>
          <cell r="DO589">
            <v>0</v>
          </cell>
          <cell r="EB589">
            <v>0</v>
          </cell>
          <cell r="EO589">
            <v>0</v>
          </cell>
          <cell r="EP589">
            <v>3992000</v>
          </cell>
          <cell r="EQ589">
            <v>0</v>
          </cell>
          <cell r="ER589">
            <v>1471999.85</v>
          </cell>
        </row>
        <row r="590">
          <cell r="C590" t="str">
            <v>EC.85035.Z</v>
          </cell>
          <cell r="E590" t="str">
            <v>South East - Snuggery New 132kV Line (Co</v>
          </cell>
          <cell r="L590">
            <v>39051</v>
          </cell>
          <cell r="M590" t="str">
            <v>To be Approved</v>
          </cell>
          <cell r="N590">
            <v>0</v>
          </cell>
          <cell r="O590">
            <v>31440000</v>
          </cell>
          <cell r="P590" t="e">
            <v>#NAME?</v>
          </cell>
          <cell r="Q590" t="str">
            <v>This</v>
          </cell>
          <cell r="R590" t="e">
            <v>#NAME?</v>
          </cell>
          <cell r="S590">
            <v>37955</v>
          </cell>
          <cell r="T590">
            <v>15149000</v>
          </cell>
          <cell r="U590">
            <v>38686</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255884.21</v>
          </cell>
          <cell r="BH590">
            <v>8748.5300000000007</v>
          </cell>
          <cell r="BI590">
            <v>3780.48</v>
          </cell>
          <cell r="BJ590">
            <v>13092.75</v>
          </cell>
          <cell r="BK590">
            <v>-48922.269496234097</v>
          </cell>
          <cell r="BL590">
            <v>-73383.706356751849</v>
          </cell>
          <cell r="BM590">
            <v>-204111.97171667282</v>
          </cell>
          <cell r="BN590">
            <v>-216773.50243034118</v>
          </cell>
          <cell r="BO590">
            <v>-261685.47999999998</v>
          </cell>
          <cell r="BP590">
            <v>133347.01085284087</v>
          </cell>
          <cell r="BQ590">
            <v>1000000.0813879643</v>
          </cell>
          <cell r="BR590">
            <v>1000000.0813879643</v>
          </cell>
          <cell r="BS590">
            <v>1000000.0813879643</v>
          </cell>
          <cell r="BT590">
            <v>1000000.0813879643</v>
          </cell>
          <cell r="BU590">
            <v>1000000.0813879643</v>
          </cell>
          <cell r="BV590">
            <v>1192247.0970345563</v>
          </cell>
          <cell r="BW590">
            <v>1192247.0970345563</v>
          </cell>
          <cell r="BX590">
            <v>1192247.0970345563</v>
          </cell>
          <cell r="BY590">
            <v>1192247.0970345563</v>
          </cell>
          <cell r="BZ590">
            <v>1192247.0970345563</v>
          </cell>
          <cell r="CA590">
            <v>1192247.0970345563</v>
          </cell>
          <cell r="CB590">
            <v>7116000.1500000004</v>
          </cell>
          <cell r="CC590">
            <v>1331261.0232264155</v>
          </cell>
          <cell r="CD590">
            <v>1331261.0232264155</v>
          </cell>
          <cell r="CE590">
            <v>2662522.046452831</v>
          </cell>
          <cell r="CF590">
            <v>2662522.046452831</v>
          </cell>
          <cell r="CG590">
            <v>2662522.046452831</v>
          </cell>
          <cell r="CH590">
            <v>2662522.046452831</v>
          </cell>
          <cell r="CI590">
            <v>2662522.046452831</v>
          </cell>
          <cell r="CJ590">
            <v>2684723.3712830143</v>
          </cell>
          <cell r="CK590">
            <v>0</v>
          </cell>
          <cell r="CL590">
            <v>0</v>
          </cell>
          <cell r="CM590">
            <v>0</v>
          </cell>
          <cell r="CN590">
            <v>0</v>
          </cell>
          <cell r="CO590">
            <v>24585685.330000002</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31440000.000000004</v>
          </cell>
          <cell r="EQ590">
            <v>3.7252902984619141E-9</v>
          </cell>
          <cell r="ER590">
            <v>31701685.480000004</v>
          </cell>
        </row>
        <row r="591">
          <cell r="C591" t="str">
            <v>EC.89998</v>
          </cell>
          <cell r="E591" t="str">
            <v>Clearing Account Project</v>
          </cell>
          <cell r="L591">
            <v>37833</v>
          </cell>
          <cell r="M591" t="str">
            <v>Completed</v>
          </cell>
          <cell r="N591">
            <v>0</v>
          </cell>
          <cell r="O591">
            <v>202412.79999999999</v>
          </cell>
          <cell r="P591">
            <v>335</v>
          </cell>
          <cell r="Q591" t="str">
            <v>This</v>
          </cell>
          <cell r="R591">
            <v>38168</v>
          </cell>
          <cell r="V591">
            <v>0</v>
          </cell>
          <cell r="W591">
            <v>0</v>
          </cell>
          <cell r="X591">
            <v>0</v>
          </cell>
          <cell r="Y591">
            <v>0</v>
          </cell>
          <cell r="Z591">
            <v>0</v>
          </cell>
          <cell r="AA591">
            <v>0</v>
          </cell>
          <cell r="AB591">
            <v>0</v>
          </cell>
          <cell r="AC591">
            <v>-332578</v>
          </cell>
          <cell r="AD591">
            <v>0</v>
          </cell>
          <cell r="AE591">
            <v>26415</v>
          </cell>
          <cell r="AF591">
            <v>262958</v>
          </cell>
          <cell r="AG591">
            <v>0</v>
          </cell>
          <cell r="AH591">
            <v>16010</v>
          </cell>
          <cell r="AI591">
            <v>-3953</v>
          </cell>
          <cell r="AJ591">
            <v>0</v>
          </cell>
          <cell r="AK591">
            <v>56</v>
          </cell>
          <cell r="AL591">
            <v>0</v>
          </cell>
          <cell r="AM591">
            <v>0</v>
          </cell>
          <cell r="AN591">
            <v>97650</v>
          </cell>
          <cell r="AO591">
            <v>66558</v>
          </cell>
          <cell r="AP591">
            <v>0</v>
          </cell>
          <cell r="AQ591">
            <v>0</v>
          </cell>
          <cell r="AR591">
            <v>0</v>
          </cell>
          <cell r="AS591">
            <v>0</v>
          </cell>
          <cell r="AT591">
            <v>0</v>
          </cell>
          <cell r="AU591">
            <v>0</v>
          </cell>
          <cell r="AV591">
            <v>0</v>
          </cell>
          <cell r="AW591">
            <v>0</v>
          </cell>
          <cell r="AX591">
            <v>0</v>
          </cell>
          <cell r="AY591">
            <v>0</v>
          </cell>
          <cell r="AZ591">
            <v>138197.06</v>
          </cell>
          <cell r="BA591">
            <v>-2342.2600000000002</v>
          </cell>
          <cell r="BB591">
            <v>135854.79999999999</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CB591">
            <v>0</v>
          </cell>
          <cell r="CO591">
            <v>0</v>
          </cell>
          <cell r="DB591">
            <v>0</v>
          </cell>
          <cell r="DO591">
            <v>0</v>
          </cell>
          <cell r="EB591">
            <v>0</v>
          </cell>
          <cell r="EO591">
            <v>0</v>
          </cell>
          <cell r="EP591">
            <v>202412.79999999999</v>
          </cell>
          <cell r="EQ591">
            <v>0</v>
          </cell>
          <cell r="ER591">
            <v>0</v>
          </cell>
        </row>
        <row r="592">
          <cell r="C592" t="str">
            <v>EC.89999</v>
          </cell>
          <cell r="E592" t="str">
            <v>[CLSD] Conversion Project</v>
          </cell>
          <cell r="L592">
            <v>37833</v>
          </cell>
          <cell r="M592" t="str">
            <v>Completed</v>
          </cell>
          <cell r="N592">
            <v>0</v>
          </cell>
          <cell r="O592">
            <v>0</v>
          </cell>
          <cell r="P592">
            <v>335</v>
          </cell>
          <cell r="Q592" t="str">
            <v>This</v>
          </cell>
          <cell r="R592">
            <v>38168</v>
          </cell>
          <cell r="V592">
            <v>0</v>
          </cell>
          <cell r="W592">
            <v>0</v>
          </cell>
          <cell r="X592">
            <v>0</v>
          </cell>
          <cell r="Y592">
            <v>0</v>
          </cell>
          <cell r="Z592">
            <v>0</v>
          </cell>
          <cell r="AA592">
            <v>0</v>
          </cell>
          <cell r="AB592">
            <v>0</v>
          </cell>
          <cell r="AC592">
            <v>250767</v>
          </cell>
          <cell r="AD592">
            <v>12016</v>
          </cell>
          <cell r="AE592">
            <v>175</v>
          </cell>
          <cell r="AF592">
            <v>-262958</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CB592">
            <v>0</v>
          </cell>
          <cell r="CO592">
            <v>0</v>
          </cell>
          <cell r="DB592">
            <v>0</v>
          </cell>
          <cell r="DO592">
            <v>0</v>
          </cell>
          <cell r="EB592">
            <v>0</v>
          </cell>
          <cell r="EO592">
            <v>0</v>
          </cell>
          <cell r="EP592">
            <v>0</v>
          </cell>
          <cell r="EQ592">
            <v>0</v>
          </cell>
          <cell r="ER592">
            <v>0</v>
          </cell>
        </row>
        <row r="593">
          <cell r="C593" t="str">
            <v>EC.90001</v>
          </cell>
          <cell r="E593" t="str">
            <v>Oracle Project  - Substations and Teleco</v>
          </cell>
          <cell r="L593">
            <v>37833</v>
          </cell>
          <cell r="M593" t="str">
            <v>Completed</v>
          </cell>
          <cell r="N593">
            <v>331804</v>
          </cell>
          <cell r="O593">
            <v>331804</v>
          </cell>
          <cell r="P593">
            <v>335</v>
          </cell>
          <cell r="Q593" t="str">
            <v>This</v>
          </cell>
          <cell r="R593">
            <v>38168</v>
          </cell>
          <cell r="S593">
            <v>37833</v>
          </cell>
          <cell r="T593">
            <v>450000</v>
          </cell>
          <cell r="U593">
            <v>38138</v>
          </cell>
          <cell r="V593">
            <v>0</v>
          </cell>
          <cell r="W593">
            <v>0</v>
          </cell>
          <cell r="X593">
            <v>22964</v>
          </cell>
          <cell r="Y593">
            <v>-22964</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331804</v>
          </cell>
          <cell r="AO593">
            <v>331804</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CB593">
            <v>0</v>
          </cell>
          <cell r="CO593">
            <v>0</v>
          </cell>
          <cell r="DB593">
            <v>0</v>
          </cell>
          <cell r="DO593">
            <v>0</v>
          </cell>
          <cell r="EB593">
            <v>0</v>
          </cell>
          <cell r="EO593">
            <v>0</v>
          </cell>
          <cell r="EP593">
            <v>331804</v>
          </cell>
          <cell r="EQ593">
            <v>0</v>
          </cell>
          <cell r="ER593">
            <v>0</v>
          </cell>
        </row>
        <row r="594">
          <cell r="C594" t="str">
            <v>EC.90002</v>
          </cell>
          <cell r="E594" t="str">
            <v>Transmission Lines Spares 03/04</v>
          </cell>
          <cell r="L594">
            <v>37833</v>
          </cell>
          <cell r="M594" t="str">
            <v>Completed</v>
          </cell>
          <cell r="N594">
            <v>0</v>
          </cell>
          <cell r="O594">
            <v>0</v>
          </cell>
          <cell r="P594">
            <v>335</v>
          </cell>
          <cell r="Q594" t="str">
            <v>This</v>
          </cell>
          <cell r="R594">
            <v>38168</v>
          </cell>
          <cell r="S594">
            <v>37833</v>
          </cell>
          <cell r="T594">
            <v>200000</v>
          </cell>
          <cell r="U594">
            <v>38138</v>
          </cell>
          <cell r="V594">
            <v>0</v>
          </cell>
          <cell r="W594">
            <v>0</v>
          </cell>
          <cell r="X594">
            <v>192941</v>
          </cell>
          <cell r="Y594">
            <v>-192941</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CB594">
            <v>0</v>
          </cell>
          <cell r="CO594">
            <v>0</v>
          </cell>
          <cell r="DB594">
            <v>0</v>
          </cell>
          <cell r="DO594">
            <v>0</v>
          </cell>
          <cell r="EB594">
            <v>0</v>
          </cell>
          <cell r="EO594">
            <v>0</v>
          </cell>
          <cell r="EP594">
            <v>0</v>
          </cell>
          <cell r="EQ594">
            <v>0</v>
          </cell>
          <cell r="ER594">
            <v>0</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with asset info"/>
      <sheetName val="Macro1"/>
      <sheetName val="Translation"/>
    </sheetNames>
    <sheetDataSet>
      <sheetData sheetId="0" refreshError="1"/>
      <sheetData sheetId="1">
        <row r="99">
          <cell r="A99" t="str">
            <v>Recover</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ourced"/>
      <sheetName val="Forecast"/>
      <sheetName val="Detail - SPARK Forecas"/>
      <sheetName val="Non-prescribed breakdown"/>
      <sheetName val="Spilt of December (2)"/>
      <sheetName val="BGR - NPS"/>
      <sheetName val="FSS"/>
      <sheetName val="Field Services"/>
      <sheetName val="AMWP"/>
      <sheetName val="Summary"/>
      <sheetName val="Spilt of December"/>
      <sheetName val="actual comparison"/>
      <sheetName val="RC-AC-Acc - Adjusted Data"/>
      <sheetName val="RC-AC-Acc - Raw Data"/>
      <sheetName val="{AR}01"/>
      <sheetName val="{AR}11"/>
      <sheetName val="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off"/>
      <sheetName val="Info"/>
      <sheetName val="Cash Summary"/>
      <sheetName val="Cashflow"/>
    </sheetNames>
    <sheetDataSet>
      <sheetData sheetId="0" refreshError="1"/>
      <sheetData sheetId="1">
        <row r="26">
          <cell r="A26">
            <v>1</v>
          </cell>
          <cell r="B26" t="str">
            <v>Mon</v>
          </cell>
        </row>
        <row r="27">
          <cell r="A27">
            <v>2</v>
          </cell>
          <cell r="B27" t="str">
            <v>Tue</v>
          </cell>
        </row>
        <row r="28">
          <cell r="A28">
            <v>3</v>
          </cell>
          <cell r="B28" t="str">
            <v>Wed</v>
          </cell>
        </row>
        <row r="29">
          <cell r="A29">
            <v>4</v>
          </cell>
          <cell r="B29" t="str">
            <v>Thu</v>
          </cell>
        </row>
        <row r="30">
          <cell r="A30">
            <v>5</v>
          </cell>
          <cell r="B30" t="str">
            <v>Fri</v>
          </cell>
        </row>
        <row r="31">
          <cell r="A31">
            <v>6</v>
          </cell>
          <cell r="B31" t="str">
            <v>Sat</v>
          </cell>
        </row>
        <row r="32">
          <cell r="A32">
            <v>7</v>
          </cell>
          <cell r="B32" t="str">
            <v>Sun</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Structure"/>
      <sheetName val="Macro1"/>
      <sheetName val="AC Structure"/>
      <sheetName val="Elelment Defn"/>
      <sheetName val="RC AC Acct 2009-10 01-07-10"/>
      <sheetName val="FIS Sept 1"/>
      <sheetName val="Primary"/>
      <sheetName val="BU List NPP"/>
      <sheetName val="BU List CPD"/>
      <sheetName val="BU LIST NSO"/>
      <sheetName val="BU List SP"/>
      <sheetName val="BU List PSCS"/>
      <sheetName val="BU List FIS"/>
      <sheetName val="FINAL RESET VERSION"/>
      <sheetName val="Reset Version July"/>
      <sheetName val="Reset Presentation"/>
      <sheetName val="Clean OLD"/>
      <sheetName val="ELE Structure"/>
      <sheetName val="RC List"/>
      <sheetName val="AC List"/>
      <sheetName val="ELE List"/>
      <sheetName val="Labour Costing"/>
      <sheetName val="RCAC 009_10 YTD Balance"/>
      <sheetName val="Admin W O"/>
      <sheetName val="Maintenance ACs"/>
    </sheetNames>
    <sheetDataSet>
      <sheetData sheetId="0" refreshError="1"/>
      <sheetData sheetId="1">
        <row r="23">
          <cell r="A23" t="str">
            <v>Recover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trlProp" Target="../ctrlProps/ctrlProp4.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5.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6.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7.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trlProp" Target="../ctrlProps/ctrlProp8.xm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10.vml"/><Relationship Id="rId7" Type="http://schemas.openxmlformats.org/officeDocument/2006/relationships/ctrlProp" Target="../ctrlProps/ctrlProp12.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tabSelected="1" view="pageBreakPreview" zoomScale="70" zoomScaleNormal="75" zoomScaleSheetLayoutView="70" workbookViewId="0">
      <pane xSplit="1" ySplit="7" topLeftCell="B23" activePane="bottomRight" state="frozen"/>
      <selection activeCell="I26" sqref="I26"/>
      <selection pane="topRight" activeCell="I26" sqref="I26"/>
      <selection pane="bottomLeft" activeCell="I26" sqref="I26"/>
      <selection pane="bottomRight" activeCell="C32" sqref="C32"/>
    </sheetView>
  </sheetViews>
  <sheetFormatPr defaultColWidth="9.296875" defaultRowHeight="14"/>
  <cols>
    <col min="1" max="1" width="3.19921875" style="317" customWidth="1"/>
    <col min="2" max="2" width="45.5" style="317" customWidth="1"/>
    <col min="3" max="3" width="64.69921875" style="317" customWidth="1"/>
    <col min="4" max="4" width="29.796875" style="317" bestFit="1" customWidth="1"/>
    <col min="5" max="5" width="27" style="317" customWidth="1"/>
    <col min="6" max="16384" width="9.296875" style="317"/>
  </cols>
  <sheetData>
    <row r="1" spans="1:5" ht="14.5" thickBot="1">
      <c r="B1" s="621"/>
      <c r="C1" s="622"/>
      <c r="D1" s="622"/>
      <c r="E1" s="623"/>
    </row>
    <row r="2" spans="1:5" ht="18.5" thickBot="1">
      <c r="B2" s="791" t="s">
        <v>96</v>
      </c>
      <c r="C2" s="792"/>
      <c r="D2" s="792"/>
      <c r="E2" s="793"/>
    </row>
    <row r="3" spans="1:5" ht="14.5">
      <c r="B3" s="319"/>
      <c r="C3" s="320"/>
      <c r="D3" s="531"/>
      <c r="E3" s="528"/>
    </row>
    <row r="4" spans="1:5">
      <c r="B4" s="321"/>
      <c r="C4" s="322" t="s">
        <v>97</v>
      </c>
      <c r="D4" s="529"/>
      <c r="E4" s="528"/>
    </row>
    <row r="5" spans="1:5">
      <c r="B5" s="321"/>
      <c r="C5" s="322" t="s">
        <v>362</v>
      </c>
      <c r="D5" s="529"/>
      <c r="E5" s="528"/>
    </row>
    <row r="6" spans="1:5" ht="6" customHeight="1" thickBot="1">
      <c r="B6" s="323"/>
      <c r="C6" s="324"/>
      <c r="D6" s="529"/>
      <c r="E6" s="528"/>
    </row>
    <row r="7" spans="1:5" ht="31.5" customHeight="1">
      <c r="A7" s="317" t="s">
        <v>363</v>
      </c>
      <c r="B7" s="325" t="s">
        <v>98</v>
      </c>
      <c r="C7" s="326" t="s">
        <v>99</v>
      </c>
      <c r="D7" s="532" t="s">
        <v>100</v>
      </c>
      <c r="E7" s="530" t="s">
        <v>349</v>
      </c>
    </row>
    <row r="8" spans="1:5" ht="17.25" customHeight="1">
      <c r="B8" s="794" t="s">
        <v>12</v>
      </c>
      <c r="C8" s="624"/>
      <c r="D8" s="625"/>
      <c r="E8" s="626"/>
    </row>
    <row r="9" spans="1:5">
      <c r="B9" s="797"/>
      <c r="C9" s="402" t="s">
        <v>341</v>
      </c>
      <c r="D9" s="600" t="s">
        <v>101</v>
      </c>
      <c r="E9" s="535">
        <v>2</v>
      </c>
    </row>
    <row r="10" spans="1:5" ht="13.75" customHeight="1">
      <c r="B10" s="798"/>
      <c r="C10" s="403"/>
      <c r="D10" s="601"/>
      <c r="E10" s="534"/>
    </row>
    <row r="11" spans="1:5" ht="13.75" customHeight="1">
      <c r="B11" s="794" t="s">
        <v>121</v>
      </c>
      <c r="C11" s="627"/>
      <c r="D11" s="628"/>
      <c r="E11" s="626"/>
    </row>
    <row r="12" spans="1:5">
      <c r="B12" s="797"/>
      <c r="C12" s="402" t="s">
        <v>341</v>
      </c>
      <c r="D12" s="602" t="s">
        <v>102</v>
      </c>
      <c r="E12" s="535">
        <v>3</v>
      </c>
    </row>
    <row r="13" spans="1:5" ht="13.75" customHeight="1">
      <c r="B13" s="798"/>
      <c r="C13" s="403"/>
      <c r="D13" s="601"/>
      <c r="E13" s="629"/>
    </row>
    <row r="14" spans="1:5" ht="13.75" customHeight="1">
      <c r="A14" s="318"/>
      <c r="B14" s="799" t="s">
        <v>103</v>
      </c>
      <c r="C14" s="627"/>
      <c r="D14" s="630"/>
      <c r="E14" s="534"/>
    </row>
    <row r="15" spans="1:5">
      <c r="A15" s="318"/>
      <c r="B15" s="800"/>
      <c r="C15" s="402" t="s">
        <v>122</v>
      </c>
      <c r="D15" s="602" t="s">
        <v>104</v>
      </c>
      <c r="E15" s="535">
        <v>4</v>
      </c>
    </row>
    <row r="16" spans="1:5" ht="13.75" customHeight="1">
      <c r="A16" s="318"/>
      <c r="B16" s="800"/>
      <c r="C16" s="402" t="s">
        <v>337</v>
      </c>
      <c r="D16" s="602" t="s">
        <v>105</v>
      </c>
      <c r="E16" s="535">
        <v>5</v>
      </c>
    </row>
    <row r="17" spans="1:5" ht="13.75" customHeight="1">
      <c r="A17" s="318"/>
      <c r="B17" s="800"/>
      <c r="C17" s="402" t="s">
        <v>338</v>
      </c>
      <c r="D17" s="602" t="s">
        <v>106</v>
      </c>
      <c r="E17" s="535">
        <v>6</v>
      </c>
    </row>
    <row r="18" spans="1:5" ht="13.75" customHeight="1">
      <c r="B18" s="801"/>
      <c r="C18" s="403"/>
      <c r="D18" s="601"/>
      <c r="E18" s="535"/>
    </row>
    <row r="19" spans="1:5" ht="13.75" customHeight="1">
      <c r="B19" s="794" t="s">
        <v>11</v>
      </c>
      <c r="C19" s="627"/>
      <c r="D19" s="628"/>
      <c r="E19" s="626"/>
    </row>
    <row r="20" spans="1:5" ht="13.75" customHeight="1">
      <c r="B20" s="797"/>
      <c r="C20" s="402" t="s">
        <v>123</v>
      </c>
      <c r="D20" s="602" t="s">
        <v>107</v>
      </c>
      <c r="E20" s="535">
        <v>7</v>
      </c>
    </row>
    <row r="21" spans="1:5" ht="13.75" customHeight="1">
      <c r="B21" s="797"/>
      <c r="C21" s="402"/>
      <c r="D21" s="602"/>
      <c r="E21" s="535"/>
    </row>
    <row r="22" spans="1:5" ht="13.75" customHeight="1">
      <c r="B22" s="797"/>
      <c r="C22" s="402" t="s">
        <v>108</v>
      </c>
      <c r="D22" s="602" t="s">
        <v>109</v>
      </c>
      <c r="E22" s="535">
        <v>8</v>
      </c>
    </row>
    <row r="23" spans="1:5" ht="13.75" customHeight="1">
      <c r="B23" s="797"/>
      <c r="C23" s="402"/>
      <c r="D23" s="602"/>
      <c r="E23" s="535"/>
    </row>
    <row r="24" spans="1:5" ht="13.75" customHeight="1">
      <c r="B24" s="797"/>
      <c r="C24" s="402" t="s">
        <v>340</v>
      </c>
      <c r="D24" s="602" t="s">
        <v>110</v>
      </c>
      <c r="E24" s="535">
        <v>9</v>
      </c>
    </row>
    <row r="25" spans="1:5" ht="13.75" customHeight="1">
      <c r="B25" s="797"/>
      <c r="C25" s="402"/>
      <c r="D25" s="602"/>
      <c r="E25" s="534"/>
    </row>
    <row r="26" spans="1:5" ht="13.75" customHeight="1">
      <c r="B26" s="328"/>
      <c r="C26" s="403"/>
      <c r="D26" s="602"/>
      <c r="E26" s="629"/>
    </row>
    <row r="27" spans="1:5" ht="13.75" customHeight="1">
      <c r="B27" s="631" t="s">
        <v>111</v>
      </c>
      <c r="C27" s="627"/>
      <c r="D27" s="628"/>
      <c r="E27" s="534"/>
    </row>
    <row r="28" spans="1:5" ht="13.75" customHeight="1">
      <c r="B28" s="327" t="s">
        <v>121</v>
      </c>
      <c r="C28" s="402" t="s">
        <v>342</v>
      </c>
      <c r="D28" s="602" t="s">
        <v>112</v>
      </c>
      <c r="E28" s="535">
        <v>10</v>
      </c>
    </row>
    <row r="29" spans="1:5" ht="13.75" customHeight="1">
      <c r="B29" s="328"/>
      <c r="C29" s="403"/>
      <c r="D29" s="603"/>
      <c r="E29" s="632"/>
    </row>
    <row r="30" spans="1:5" ht="13.75" customHeight="1">
      <c r="A30" s="318"/>
      <c r="B30" s="794" t="s">
        <v>113</v>
      </c>
      <c r="C30" s="633"/>
      <c r="D30" s="630"/>
      <c r="E30" s="535"/>
    </row>
    <row r="31" spans="1:5" ht="13.75" customHeight="1">
      <c r="A31" s="318"/>
      <c r="B31" s="797"/>
      <c r="C31" s="402" t="s">
        <v>343</v>
      </c>
      <c r="D31" s="602" t="s">
        <v>114</v>
      </c>
      <c r="E31" s="535">
        <v>11</v>
      </c>
    </row>
    <row r="32" spans="1:5" ht="13.75" customHeight="1">
      <c r="A32" s="318"/>
      <c r="B32" s="797"/>
      <c r="C32" s="402" t="s">
        <v>344</v>
      </c>
      <c r="D32" s="602" t="s">
        <v>115</v>
      </c>
      <c r="E32" s="535">
        <v>12</v>
      </c>
    </row>
    <row r="33" spans="1:5" ht="13.75" customHeight="1">
      <c r="A33" s="318"/>
      <c r="B33" s="798"/>
      <c r="C33" s="404"/>
      <c r="D33" s="603"/>
      <c r="E33" s="629"/>
    </row>
    <row r="34" spans="1:5" ht="13.75" customHeight="1">
      <c r="B34" s="794" t="s">
        <v>116</v>
      </c>
      <c r="C34" s="627"/>
      <c r="D34" s="634"/>
      <c r="E34" s="535"/>
    </row>
    <row r="35" spans="1:5" ht="13.75" customHeight="1">
      <c r="B35" s="795"/>
      <c r="C35" s="402" t="s">
        <v>345</v>
      </c>
      <c r="D35" s="602" t="s">
        <v>117</v>
      </c>
      <c r="E35" s="535">
        <v>13</v>
      </c>
    </row>
    <row r="36" spans="1:5" ht="13.75" customHeight="1">
      <c r="B36" s="795"/>
      <c r="C36" s="402" t="s">
        <v>346</v>
      </c>
      <c r="D36" s="533" t="s">
        <v>118</v>
      </c>
      <c r="E36" s="535">
        <v>17</v>
      </c>
    </row>
    <row r="37" spans="1:5" ht="13.75" customHeight="1" thickBot="1">
      <c r="B37" s="796"/>
      <c r="C37" s="540"/>
      <c r="D37" s="536"/>
      <c r="E37" s="635"/>
    </row>
    <row r="38" spans="1:5" ht="13.75" customHeight="1">
      <c r="B38" s="616"/>
      <c r="C38" s="619"/>
      <c r="D38" s="620"/>
      <c r="E38" s="585"/>
    </row>
    <row r="39" spans="1:5">
      <c r="B39" s="538"/>
      <c r="C39" s="537"/>
      <c r="D39" s="402"/>
      <c r="E39" s="585"/>
    </row>
    <row r="40" spans="1:5" ht="14.5" thickBot="1">
      <c r="B40" s="539"/>
      <c r="C40" s="540"/>
      <c r="D40" s="536"/>
      <c r="E40" s="586"/>
    </row>
  </sheetData>
  <customSheetViews>
    <customSheetView guid="{E765FADE-A475-4E49-8C6A-2534F85EE150}" scale="75" fitToPage="1">
      <pane xSplit="1" ySplit="7" topLeftCell="B23" activePane="bottomRight" state="frozen"/>
      <selection pane="bottomRight" activeCell="E54" sqref="E54"/>
      <pageMargins left="0.74803149606299213" right="0.74803149606299213" top="0.98425196850393704" bottom="0.98425196850393704" header="0.51181102362204722" footer="0.51181102362204722"/>
      <printOptions horizontalCentered="1"/>
      <pageSetup paperSize="9" scale="61" orientation="portrait" r:id="rId1"/>
      <headerFooter alignWithMargins="0"/>
    </customSheetView>
  </customSheetViews>
  <mergeCells count="7">
    <mergeCell ref="B2:E2"/>
    <mergeCell ref="B34:B37"/>
    <mergeCell ref="B30:B33"/>
    <mergeCell ref="B8:B10"/>
    <mergeCell ref="B11:B13"/>
    <mergeCell ref="B14:B18"/>
    <mergeCell ref="B19:B25"/>
  </mergeCells>
  <pageMargins left="0.70866141732283472" right="0.70866141732283472" top="0.74803149606299213" bottom="0.74803149606299213" header="0.31496062992125984" footer="0.31496062992125984"/>
  <pageSetup paperSize="9" scale="85" orientation="landscape"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1"/>
  <sheetViews>
    <sheetView zoomScale="85" zoomScaleNormal="85" workbookViewId="0">
      <pane xSplit="1" ySplit="3" topLeftCell="B4" activePane="bottomRight" state="frozen"/>
      <selection activeCell="C44" sqref="C44"/>
      <selection pane="topRight" activeCell="C44" sqref="C44"/>
      <selection pane="bottomLeft" activeCell="C44" sqref="C44"/>
      <selection pane="bottomRight" activeCell="O53" sqref="O53"/>
    </sheetView>
  </sheetViews>
  <sheetFormatPr defaultColWidth="9.296875" defaultRowHeight="12.5"/>
  <cols>
    <col min="1" max="1" width="59.5" style="284" customWidth="1"/>
    <col min="2" max="2" width="17.296875" style="283" hidden="1" customWidth="1"/>
    <col min="3" max="3" width="17.796875" style="283" hidden="1" customWidth="1"/>
    <col min="4" max="7" width="17.796875" style="283" customWidth="1"/>
    <col min="8" max="8" width="17" style="283" hidden="1" customWidth="1"/>
    <col min="9" max="9" width="17.796875" style="283" hidden="1" customWidth="1"/>
    <col min="10" max="10" width="4.296875" style="283" customWidth="1"/>
    <col min="11" max="11" width="18.19921875" style="283" customWidth="1"/>
    <col min="12" max="12" width="5" style="283" customWidth="1"/>
    <col min="13" max="13" width="19.296875" style="284" customWidth="1"/>
    <col min="14" max="14" width="39.19921875" style="284" customWidth="1"/>
    <col min="15" max="15" width="17.5" style="284" customWidth="1"/>
    <col min="16" max="16" width="15.69921875" style="284" customWidth="1"/>
    <col min="17" max="17" width="44.796875" style="284" customWidth="1"/>
    <col min="18" max="18" width="17.5" style="284" customWidth="1"/>
    <col min="19" max="19" width="19" style="284" customWidth="1"/>
    <col min="20" max="20" width="9.296875" style="284"/>
    <col min="21" max="21" width="17.5" style="284" bestFit="1" customWidth="1"/>
    <col min="22" max="16384" width="9.296875" style="284"/>
  </cols>
  <sheetData>
    <row r="1" spans="1:20" ht="15.5">
      <c r="A1" s="304" t="s">
        <v>165</v>
      </c>
    </row>
    <row r="3" spans="1:20" ht="13">
      <c r="A3" s="305" t="s">
        <v>166</v>
      </c>
      <c r="B3" s="802">
        <v>2013</v>
      </c>
      <c r="C3" s="802"/>
      <c r="D3" s="804">
        <v>41060</v>
      </c>
      <c r="E3" s="805"/>
      <c r="F3" s="804">
        <v>40877</v>
      </c>
      <c r="G3" s="805"/>
      <c r="H3" s="803">
        <v>2014</v>
      </c>
      <c r="I3" s="803"/>
      <c r="J3" s="356"/>
      <c r="K3" s="356"/>
      <c r="L3" s="356"/>
      <c r="M3" s="306" t="s">
        <v>236</v>
      </c>
      <c r="N3" s="305" t="s">
        <v>167</v>
      </c>
      <c r="P3" s="306" t="s">
        <v>236</v>
      </c>
      <c r="Q3" s="305" t="s">
        <v>168</v>
      </c>
      <c r="R3" s="803">
        <v>2015</v>
      </c>
      <c r="S3" s="803"/>
    </row>
    <row r="4" spans="1:20" ht="13">
      <c r="A4" s="306"/>
      <c r="B4" s="303"/>
      <c r="C4" s="303"/>
      <c r="D4" s="303"/>
      <c r="E4" s="303"/>
      <c r="F4" s="303"/>
      <c r="G4" s="303"/>
      <c r="H4" s="303"/>
      <c r="I4" s="303"/>
      <c r="J4" s="303"/>
      <c r="K4" s="303" t="s">
        <v>251</v>
      </c>
      <c r="L4" s="303"/>
      <c r="M4" s="306"/>
      <c r="N4" s="306"/>
      <c r="P4" s="306"/>
    </row>
    <row r="5" spans="1:20" ht="13">
      <c r="A5" s="306" t="s">
        <v>204</v>
      </c>
      <c r="B5" s="303"/>
      <c r="C5" s="303"/>
      <c r="D5" s="303"/>
      <c r="E5" s="303"/>
      <c r="F5" s="303"/>
      <c r="G5" s="303"/>
      <c r="H5" s="303"/>
      <c r="I5" s="303"/>
      <c r="J5" s="303"/>
      <c r="K5" s="303"/>
      <c r="L5" s="303"/>
      <c r="M5" s="306"/>
      <c r="N5" s="306"/>
      <c r="P5" s="306"/>
    </row>
    <row r="6" spans="1:20" ht="13">
      <c r="A6" s="307" t="s">
        <v>128</v>
      </c>
      <c r="B6" s="339">
        <v>864411991.75999999</v>
      </c>
      <c r="C6" s="340"/>
      <c r="D6" s="283">
        <v>453496861.67000002</v>
      </c>
      <c r="H6" s="283">
        <v>878065343.91999996</v>
      </c>
      <c r="L6" s="283" t="s">
        <v>226</v>
      </c>
      <c r="M6" s="399" t="s">
        <v>238</v>
      </c>
      <c r="N6" s="307" t="s">
        <v>169</v>
      </c>
      <c r="O6" s="397">
        <f>D6+K6</f>
        <v>453496861.67000002</v>
      </c>
      <c r="P6" s="399" t="s">
        <v>238</v>
      </c>
      <c r="Q6" s="306" t="s">
        <v>169</v>
      </c>
      <c r="R6" s="283"/>
      <c r="S6" s="397">
        <f>O6</f>
        <v>453496861.67000002</v>
      </c>
      <c r="T6" s="284" t="s">
        <v>19</v>
      </c>
    </row>
    <row r="7" spans="1:20" ht="13">
      <c r="A7" s="307" t="s">
        <v>170</v>
      </c>
      <c r="B7" s="339">
        <v>22586336.469999999</v>
      </c>
      <c r="C7" s="340"/>
      <c r="D7" s="283">
        <v>23055161.719999999</v>
      </c>
      <c r="H7" s="283">
        <v>31945779.300000001</v>
      </c>
      <c r="L7" s="283" t="s">
        <v>225</v>
      </c>
      <c r="M7" s="399" t="s">
        <v>250</v>
      </c>
      <c r="N7" s="307" t="s">
        <v>171</v>
      </c>
      <c r="O7" s="397">
        <f>D7+D12-K7</f>
        <v>24731598.059999999</v>
      </c>
      <c r="P7" s="399" t="s">
        <v>237</v>
      </c>
      <c r="Q7" s="306" t="s">
        <v>171</v>
      </c>
      <c r="R7" s="283"/>
      <c r="S7" s="392">
        <f>O7</f>
        <v>24731598.059999999</v>
      </c>
      <c r="T7" s="284" t="s">
        <v>19</v>
      </c>
    </row>
    <row r="8" spans="1:20">
      <c r="A8" s="307" t="s">
        <v>173</v>
      </c>
      <c r="B8" s="339">
        <v>204560.67</v>
      </c>
      <c r="C8" s="340"/>
      <c r="D8" s="283">
        <v>1733114.06</v>
      </c>
      <c r="H8" s="283">
        <v>456439.57</v>
      </c>
      <c r="M8" s="400" t="s">
        <v>239</v>
      </c>
      <c r="N8" s="307" t="s">
        <v>174</v>
      </c>
      <c r="O8" s="401">
        <f>D8</f>
        <v>1733114.06</v>
      </c>
      <c r="P8" s="399" t="s">
        <v>239</v>
      </c>
      <c r="R8" s="283"/>
      <c r="S8" s="283"/>
    </row>
    <row r="9" spans="1:20" ht="13">
      <c r="A9" s="307" t="s">
        <v>175</v>
      </c>
      <c r="B9" s="341">
        <v>649626.42000000004</v>
      </c>
      <c r="C9" s="340"/>
      <c r="D9" s="283">
        <v>167133.43</v>
      </c>
      <c r="H9" s="283">
        <v>413746.91</v>
      </c>
      <c r="M9" s="399" t="s">
        <v>249</v>
      </c>
      <c r="N9" s="307" t="s">
        <v>172</v>
      </c>
      <c r="O9" s="285">
        <f>D9+D10+D11</f>
        <v>1042025.5800000001</v>
      </c>
      <c r="Q9" s="306" t="s">
        <v>172</v>
      </c>
      <c r="R9" s="283"/>
      <c r="S9" s="283">
        <f>O9</f>
        <v>1042025.5800000001</v>
      </c>
      <c r="T9" s="284" t="s">
        <v>19</v>
      </c>
    </row>
    <row r="10" spans="1:20" ht="13">
      <c r="A10" s="307" t="s">
        <v>230</v>
      </c>
      <c r="B10" s="343"/>
      <c r="C10" s="340"/>
      <c r="N10" s="307"/>
      <c r="O10" s="285"/>
      <c r="Q10" s="306"/>
      <c r="R10" s="283"/>
      <c r="S10" s="283"/>
    </row>
    <row r="11" spans="1:20" ht="13">
      <c r="A11" s="307" t="s">
        <v>229</v>
      </c>
      <c r="B11" s="343"/>
      <c r="C11" s="340"/>
      <c r="D11" s="283">
        <v>874892.15</v>
      </c>
      <c r="N11" s="307"/>
      <c r="O11" s="285"/>
      <c r="Q11" s="306"/>
      <c r="R11" s="283"/>
      <c r="S11" s="283"/>
    </row>
    <row r="12" spans="1:20" ht="13">
      <c r="A12" s="307" t="s">
        <v>228</v>
      </c>
      <c r="B12" s="343"/>
      <c r="C12" s="340"/>
      <c r="D12" s="283">
        <v>1676436.34</v>
      </c>
      <c r="N12" s="307"/>
      <c r="O12" s="285"/>
      <c r="Q12" s="306"/>
      <c r="R12" s="283"/>
      <c r="S12" s="283"/>
    </row>
    <row r="13" spans="1:20" ht="13">
      <c r="A13" s="306" t="s">
        <v>119</v>
      </c>
      <c r="B13" s="339"/>
      <c r="C13" s="342">
        <f>SUM(B6:B9)</f>
        <v>887852515.31999993</v>
      </c>
      <c r="D13" s="303"/>
      <c r="E13" s="303">
        <f>SUM(D6:D12)</f>
        <v>481003599.36999995</v>
      </c>
      <c r="F13" s="303"/>
      <c r="G13" s="303"/>
      <c r="H13" s="303"/>
      <c r="I13" s="303">
        <f>SUM(H6:H9)</f>
        <v>910881309.69999993</v>
      </c>
      <c r="J13" s="303"/>
      <c r="K13" s="303"/>
      <c r="L13" s="303"/>
      <c r="M13" s="306"/>
      <c r="N13" s="306"/>
      <c r="O13" s="281"/>
      <c r="P13" s="306"/>
      <c r="Q13" s="306" t="s">
        <v>119</v>
      </c>
      <c r="R13" s="283"/>
      <c r="S13" s="303">
        <f>SUM(S6:S9)</f>
        <v>479270485.31</v>
      </c>
      <c r="T13" s="284" t="s">
        <v>19</v>
      </c>
    </row>
    <row r="14" spans="1:20">
      <c r="B14" s="339"/>
      <c r="C14" s="339"/>
      <c r="R14" s="283"/>
      <c r="S14" s="283"/>
    </row>
    <row r="15" spans="1:20" ht="13">
      <c r="A15" s="306" t="s">
        <v>176</v>
      </c>
      <c r="B15" s="339"/>
      <c r="C15" s="339"/>
      <c r="R15" s="283"/>
      <c r="S15" s="283"/>
    </row>
    <row r="16" spans="1:20">
      <c r="B16" s="339"/>
      <c r="C16" s="339"/>
      <c r="R16" s="283"/>
      <c r="S16" s="283"/>
    </row>
    <row r="17" spans="1:20" ht="13">
      <c r="A17" s="306" t="s">
        <v>214</v>
      </c>
      <c r="B17" s="339"/>
      <c r="C17" s="339"/>
      <c r="Q17" s="306" t="s">
        <v>177</v>
      </c>
      <c r="R17" s="283"/>
      <c r="S17" s="283"/>
    </row>
    <row r="18" spans="1:20" ht="25">
      <c r="A18" s="282" t="s">
        <v>205</v>
      </c>
      <c r="B18" s="339">
        <f>137356632.11-84905.02</f>
        <v>137271727.09</v>
      </c>
      <c r="C18" s="339"/>
      <c r="D18" s="283">
        <v>-103786065.41</v>
      </c>
      <c r="F18" s="283">
        <v>-77248072.039999992</v>
      </c>
      <c r="H18" s="283">
        <f>-118273161.06-72020092.48-11520532.27+37149564.94-10702581.99-270.59</f>
        <v>-175367073.45000005</v>
      </c>
      <c r="K18" s="397">
        <v>7995251.4199999999</v>
      </c>
      <c r="L18" s="283" t="s">
        <v>226</v>
      </c>
      <c r="N18" s="284" t="s">
        <v>178</v>
      </c>
      <c r="O18" s="283">
        <f>D18</f>
        <v>-103786065.41</v>
      </c>
      <c r="Q18" s="284" t="s">
        <v>210</v>
      </c>
      <c r="R18" s="397">
        <f>D18+K18+D19</f>
        <v>-95795813.989999995</v>
      </c>
      <c r="S18" s="283"/>
      <c r="T18" s="284" t="s">
        <v>19</v>
      </c>
    </row>
    <row r="19" spans="1:20">
      <c r="A19" s="405" t="s">
        <v>253</v>
      </c>
      <c r="B19" s="406"/>
      <c r="C19" s="406"/>
      <c r="D19" s="406">
        <v>-5000</v>
      </c>
      <c r="K19" s="397"/>
      <c r="O19" s="283"/>
      <c r="R19" s="397"/>
      <c r="S19" s="283"/>
    </row>
    <row r="20" spans="1:20">
      <c r="A20" s="282" t="s">
        <v>231</v>
      </c>
      <c r="B20" s="339"/>
      <c r="C20" s="339"/>
      <c r="K20" s="397">
        <f>K18</f>
        <v>7995251.4199999999</v>
      </c>
      <c r="L20" s="283" t="s">
        <v>225</v>
      </c>
      <c r="O20" s="283"/>
      <c r="P20" s="284" t="s">
        <v>248</v>
      </c>
      <c r="Q20" s="284" t="s">
        <v>232</v>
      </c>
      <c r="R20" s="397">
        <f>-K20</f>
        <v>-7995251.4199999999</v>
      </c>
      <c r="S20" s="283"/>
      <c r="T20" s="284" t="s">
        <v>19</v>
      </c>
    </row>
    <row r="21" spans="1:20">
      <c r="A21" s="284" t="s">
        <v>203</v>
      </c>
      <c r="B21" s="343">
        <v>1000101.21</v>
      </c>
      <c r="C21" s="343"/>
      <c r="D21" s="285"/>
      <c r="E21" s="285"/>
      <c r="F21" s="285"/>
      <c r="G21" s="285"/>
      <c r="H21" s="285">
        <f>-262067.06+270.59</f>
        <v>-261796.47</v>
      </c>
      <c r="I21" s="285"/>
      <c r="J21" s="285"/>
      <c r="K21" s="285"/>
      <c r="L21" s="285"/>
      <c r="N21" s="284" t="s">
        <v>203</v>
      </c>
      <c r="O21" s="285">
        <f>D21</f>
        <v>0</v>
      </c>
      <c r="Q21" s="284" t="s">
        <v>209</v>
      </c>
      <c r="R21" s="397">
        <f>O31</f>
        <v>-8007261.29</v>
      </c>
      <c r="S21" s="283"/>
    </row>
    <row r="22" spans="1:20">
      <c r="A22" s="284" t="s">
        <v>179</v>
      </c>
      <c r="B22" s="343">
        <v>4698007.63</v>
      </c>
      <c r="C22" s="343"/>
      <c r="D22" s="285">
        <v>0</v>
      </c>
      <c r="E22" s="285"/>
      <c r="F22" s="285"/>
      <c r="G22" s="285"/>
      <c r="H22" s="285">
        <v>-8707</v>
      </c>
      <c r="I22" s="285"/>
      <c r="J22" s="285"/>
      <c r="K22" s="285"/>
      <c r="L22" s="285"/>
      <c r="N22" s="284" t="s">
        <v>206</v>
      </c>
      <c r="O22" s="283">
        <f>D22</f>
        <v>0</v>
      </c>
      <c r="Q22" s="284" t="s">
        <v>208</v>
      </c>
      <c r="R22" s="398">
        <f>O34</f>
        <v>-379338.14</v>
      </c>
      <c r="S22" s="283"/>
    </row>
    <row r="23" spans="1:20" ht="13">
      <c r="A23" s="284" t="s">
        <v>180</v>
      </c>
      <c r="B23" s="344">
        <v>240185412.44</v>
      </c>
      <c r="C23" s="343"/>
      <c r="D23" s="396">
        <v>-168122633.22999999</v>
      </c>
      <c r="E23" s="285"/>
      <c r="F23" s="285"/>
      <c r="G23" s="285"/>
      <c r="H23" s="285">
        <v>-234141982.88999999</v>
      </c>
      <c r="I23" s="285"/>
      <c r="J23" s="285"/>
      <c r="K23" s="285"/>
      <c r="L23" s="285" t="s">
        <v>225</v>
      </c>
      <c r="M23" s="284" t="s">
        <v>242</v>
      </c>
      <c r="N23" s="284" t="s">
        <v>181</v>
      </c>
      <c r="O23" s="312">
        <f>D23-K23</f>
        <v>-168122633.22999999</v>
      </c>
      <c r="P23" s="284" t="s">
        <v>242</v>
      </c>
      <c r="Q23" s="306" t="s">
        <v>207</v>
      </c>
      <c r="R23" s="283"/>
      <c r="S23" s="303">
        <f>SUM(R18:R22)</f>
        <v>-112177664.84</v>
      </c>
    </row>
    <row r="24" spans="1:20" ht="13">
      <c r="A24" s="306" t="s">
        <v>215</v>
      </c>
      <c r="B24" s="339"/>
      <c r="C24" s="342">
        <f>SUM(B18:B23)</f>
        <v>383155248.37</v>
      </c>
      <c r="D24" s="303"/>
      <c r="E24" s="303">
        <f>SUM(D18:D23)</f>
        <v>-271913698.63999999</v>
      </c>
      <c r="F24" s="303"/>
      <c r="G24" s="303"/>
      <c r="H24" s="303"/>
      <c r="I24" s="303">
        <f>SUM(H18:H23)</f>
        <v>-409779559.81000006</v>
      </c>
      <c r="J24" s="303"/>
      <c r="K24" s="303"/>
      <c r="L24" s="303"/>
      <c r="M24" s="284" t="s">
        <v>244</v>
      </c>
      <c r="O24" s="283">
        <f>SUM(O18:O23)</f>
        <v>-271908698.63999999</v>
      </c>
      <c r="R24" s="283"/>
      <c r="S24" s="283"/>
    </row>
    <row r="25" spans="1:20" ht="13">
      <c r="A25" s="306"/>
      <c r="B25" s="342"/>
      <c r="C25" s="342"/>
      <c r="D25" s="303"/>
      <c r="E25" s="303"/>
      <c r="F25" s="303"/>
      <c r="G25" s="303"/>
      <c r="H25" s="303"/>
      <c r="I25" s="303"/>
      <c r="J25" s="303"/>
      <c r="K25" s="303"/>
      <c r="L25" s="303"/>
    </row>
    <row r="26" spans="1:20" ht="13">
      <c r="A26" s="306" t="s">
        <v>233</v>
      </c>
      <c r="B26" s="342"/>
      <c r="C26" s="342"/>
      <c r="D26" s="303"/>
      <c r="E26" s="303"/>
      <c r="F26" s="303"/>
      <c r="G26" s="303"/>
      <c r="H26" s="303"/>
      <c r="I26" s="303"/>
      <c r="J26" s="303"/>
      <c r="K26" s="303"/>
      <c r="L26" s="303"/>
      <c r="Q26" s="306"/>
      <c r="S26" s="303"/>
    </row>
    <row r="27" spans="1:20" ht="13">
      <c r="A27" s="306"/>
      <c r="B27" s="342"/>
      <c r="C27" s="342"/>
      <c r="D27" s="303"/>
      <c r="E27" s="303"/>
      <c r="F27" s="303"/>
      <c r="G27" s="303"/>
      <c r="H27" s="303"/>
      <c r="I27" s="303"/>
      <c r="J27" s="303"/>
      <c r="K27" s="303"/>
      <c r="L27" s="303"/>
      <c r="N27" s="284" t="s">
        <v>232</v>
      </c>
      <c r="O27" s="285">
        <f>D20</f>
        <v>0</v>
      </c>
      <c r="Q27" s="306" t="s">
        <v>203</v>
      </c>
      <c r="S27" s="303">
        <f>O21</f>
        <v>0</v>
      </c>
    </row>
    <row r="28" spans="1:20" ht="13">
      <c r="A28" s="306"/>
      <c r="B28" s="342"/>
      <c r="C28" s="342"/>
      <c r="D28" s="303"/>
      <c r="E28" s="303"/>
      <c r="F28" s="303"/>
      <c r="G28" s="303"/>
      <c r="H28" s="303"/>
      <c r="I28" s="303"/>
      <c r="J28" s="303"/>
      <c r="K28" s="303"/>
      <c r="L28" s="303"/>
      <c r="R28" s="283"/>
      <c r="S28" s="303"/>
    </row>
    <row r="29" spans="1:20" ht="13">
      <c r="A29" s="306"/>
      <c r="B29" s="342"/>
      <c r="C29" s="342"/>
      <c r="D29" s="303"/>
      <c r="E29" s="303"/>
      <c r="F29" s="303"/>
      <c r="G29" s="303"/>
      <c r="H29" s="303"/>
      <c r="I29" s="303"/>
      <c r="J29" s="303"/>
      <c r="K29" s="303"/>
      <c r="L29" s="303"/>
      <c r="Q29" s="306" t="s">
        <v>206</v>
      </c>
      <c r="S29" s="303">
        <f>O22</f>
        <v>0</v>
      </c>
    </row>
    <row r="30" spans="1:20" ht="13">
      <c r="A30" s="306" t="s">
        <v>216</v>
      </c>
      <c r="B30" s="339"/>
      <c r="C30" s="339"/>
      <c r="Q30" s="306"/>
      <c r="R30" s="283"/>
      <c r="S30" s="283"/>
    </row>
    <row r="31" spans="1:20" ht="25">
      <c r="A31" s="282" t="s">
        <v>182</v>
      </c>
      <c r="B31" s="339">
        <v>8982257.1400000006</v>
      </c>
      <c r="C31" s="339"/>
      <c r="D31" s="283">
        <v>-8007261.29</v>
      </c>
      <c r="H31" s="283">
        <v>-9530694.75</v>
      </c>
      <c r="N31" s="284" t="s">
        <v>209</v>
      </c>
      <c r="O31" s="283">
        <f>D31</f>
        <v>-8007261.29</v>
      </c>
      <c r="R31" s="283"/>
      <c r="S31" s="283"/>
    </row>
    <row r="32" spans="1:20" ht="13">
      <c r="A32" s="307" t="s">
        <v>183</v>
      </c>
      <c r="B32" s="344">
        <v>1031982.99</v>
      </c>
      <c r="C32" s="339"/>
      <c r="D32" s="397">
        <v>-1147301.3</v>
      </c>
      <c r="H32" s="283">
        <v>-1283049.6100000001</v>
      </c>
      <c r="M32" s="284" t="s">
        <v>240</v>
      </c>
      <c r="N32" s="284" t="s">
        <v>184</v>
      </c>
      <c r="O32" s="398">
        <f>D32</f>
        <v>-1147301.3</v>
      </c>
      <c r="Q32" s="306" t="s">
        <v>185</v>
      </c>
      <c r="R32" s="283"/>
      <c r="S32" s="283"/>
    </row>
    <row r="33" spans="1:20" ht="13">
      <c r="A33" s="307"/>
      <c r="B33" s="342">
        <f>+B32+B31</f>
        <v>10014240.130000001</v>
      </c>
      <c r="C33" s="339"/>
      <c r="D33" s="350">
        <f>SUM(D31:D32)</f>
        <v>-9154562.5899999999</v>
      </c>
      <c r="H33" s="350">
        <f>SUM(H31:H32)</f>
        <v>-10813744.359999999</v>
      </c>
      <c r="M33" s="284" t="s">
        <v>246</v>
      </c>
      <c r="O33" s="283">
        <f>SUM(O31:O32)</f>
        <v>-9154562.5899999999</v>
      </c>
      <c r="P33" s="284" t="s">
        <v>242</v>
      </c>
      <c r="Q33" s="284" t="s">
        <v>128</v>
      </c>
      <c r="R33" s="397">
        <f>O23</f>
        <v>-168122633.22999999</v>
      </c>
      <c r="S33" s="283"/>
    </row>
    <row r="34" spans="1:20">
      <c r="A34" s="282" t="s">
        <v>186</v>
      </c>
      <c r="B34" s="343">
        <v>208324.32</v>
      </c>
      <c r="C34" s="343"/>
      <c r="D34" s="285">
        <v>-379338.14</v>
      </c>
      <c r="E34" s="285"/>
      <c r="F34" s="285"/>
      <c r="G34" s="285"/>
      <c r="H34" s="285">
        <v>-704034.67</v>
      </c>
      <c r="I34" s="285"/>
      <c r="J34" s="285"/>
      <c r="K34" s="285"/>
      <c r="L34" s="285"/>
      <c r="N34" s="284" t="s">
        <v>208</v>
      </c>
      <c r="O34" s="283">
        <f>D34</f>
        <v>-379338.14</v>
      </c>
      <c r="P34" s="284" t="s">
        <v>240</v>
      </c>
      <c r="Q34" s="284" t="s">
        <v>79</v>
      </c>
      <c r="R34" s="397">
        <f>O32</f>
        <v>-1147301.3</v>
      </c>
      <c r="S34" s="283"/>
    </row>
    <row r="35" spans="1:20">
      <c r="A35" s="282" t="s">
        <v>187</v>
      </c>
      <c r="B35" s="344">
        <v>2615207.77</v>
      </c>
      <c r="C35" s="343"/>
      <c r="D35" s="396">
        <v>-3936884.58</v>
      </c>
      <c r="E35" s="285"/>
      <c r="F35" s="285"/>
      <c r="G35" s="285"/>
      <c r="H35" s="285">
        <v>-3446207.71</v>
      </c>
      <c r="I35" s="285"/>
      <c r="J35" s="285"/>
      <c r="K35" s="285"/>
      <c r="L35" s="285"/>
      <c r="M35" s="284" t="s">
        <v>241</v>
      </c>
      <c r="N35" s="284" t="s">
        <v>188</v>
      </c>
      <c r="O35" s="398">
        <f>D35</f>
        <v>-3936884.58</v>
      </c>
      <c r="P35" s="284" t="s">
        <v>241</v>
      </c>
      <c r="Q35" s="284" t="s">
        <v>120</v>
      </c>
      <c r="R35" s="398">
        <f>O35</f>
        <v>-3936884.58</v>
      </c>
      <c r="S35" s="283"/>
    </row>
    <row r="36" spans="1:20" ht="13">
      <c r="A36" s="307"/>
      <c r="B36" s="345">
        <f>+B35+B34</f>
        <v>2823532.09</v>
      </c>
      <c r="C36" s="339"/>
      <c r="D36" s="350">
        <f>SUM(D34:D35)</f>
        <v>-4316222.72</v>
      </c>
      <c r="E36" s="283">
        <v>-51816.14</v>
      </c>
      <c r="H36" s="350">
        <f>SUM(H34:H35)</f>
        <v>-4150242.38</v>
      </c>
      <c r="M36" s="284" t="s">
        <v>244</v>
      </c>
      <c r="O36" s="283">
        <f>SUM(O34:O35)</f>
        <v>-4316222.72</v>
      </c>
      <c r="Q36" s="306" t="s">
        <v>22</v>
      </c>
      <c r="R36" s="283"/>
      <c r="S36" s="303">
        <f>SUM(R33:R35)</f>
        <v>-173206819.11000001</v>
      </c>
    </row>
    <row r="37" spans="1:20" ht="13">
      <c r="A37" s="306" t="s">
        <v>217</v>
      </c>
      <c r="B37" s="339"/>
      <c r="C37" s="346">
        <f>+B36+B33</f>
        <v>12837772.220000001</v>
      </c>
      <c r="D37" s="308"/>
      <c r="E37" s="351">
        <f>D33+D36</f>
        <v>-13470785.309999999</v>
      </c>
      <c r="F37" s="308"/>
      <c r="G37" s="308"/>
      <c r="H37" s="308"/>
      <c r="I37" s="351">
        <f>H33+H36</f>
        <v>-14963986.739999998</v>
      </c>
      <c r="J37" s="308"/>
      <c r="K37" s="308"/>
      <c r="L37" s="308"/>
      <c r="O37" s="283"/>
      <c r="R37" s="283"/>
      <c r="S37" s="283"/>
    </row>
    <row r="38" spans="1:20" ht="13">
      <c r="A38" s="306"/>
      <c r="B38" s="339"/>
      <c r="C38" s="345"/>
      <c r="D38" s="308"/>
      <c r="E38" s="308"/>
      <c r="F38" s="308"/>
      <c r="G38" s="308"/>
      <c r="H38" s="308"/>
      <c r="I38" s="308"/>
      <c r="J38" s="308"/>
      <c r="K38" s="308"/>
      <c r="L38" s="308"/>
      <c r="O38" s="283"/>
      <c r="R38" s="283"/>
      <c r="S38" s="283"/>
    </row>
    <row r="39" spans="1:20" ht="13">
      <c r="A39" s="306" t="s">
        <v>189</v>
      </c>
      <c r="B39" s="339"/>
      <c r="C39" s="342">
        <f>+C37+C24</f>
        <v>395993020.59000003</v>
      </c>
      <c r="D39" s="303"/>
      <c r="E39" s="303">
        <f>E24+E37</f>
        <v>-285384483.94999999</v>
      </c>
      <c r="F39" s="303"/>
      <c r="G39" s="303"/>
      <c r="H39" s="303"/>
      <c r="I39" s="303">
        <f>I24+I37</f>
        <v>-424743546.55000007</v>
      </c>
      <c r="J39" s="303"/>
      <c r="K39" s="303"/>
      <c r="L39" s="303"/>
      <c r="O39" s="283"/>
      <c r="R39" s="283"/>
      <c r="S39" s="283"/>
    </row>
    <row r="40" spans="1:20" ht="13">
      <c r="A40" s="306"/>
      <c r="B40" s="339"/>
      <c r="C40" s="342"/>
      <c r="D40" s="303"/>
      <c r="E40" s="303"/>
      <c r="F40" s="303"/>
      <c r="G40" s="303"/>
      <c r="H40" s="303"/>
      <c r="I40" s="303"/>
      <c r="J40" s="303"/>
      <c r="K40" s="303"/>
      <c r="L40" s="303"/>
      <c r="O40" s="283"/>
      <c r="R40" s="283"/>
      <c r="S40" s="283"/>
    </row>
    <row r="41" spans="1:20" ht="13">
      <c r="A41" s="306" t="s">
        <v>218</v>
      </c>
      <c r="B41" s="339"/>
      <c r="C41" s="342">
        <v>925305.36</v>
      </c>
      <c r="E41" s="394">
        <v>-259778.51</v>
      </c>
      <c r="F41" s="394"/>
      <c r="G41" s="394"/>
      <c r="H41" s="303"/>
      <c r="I41" s="303">
        <v>-1964599.97</v>
      </c>
      <c r="J41" s="303"/>
      <c r="K41" s="303"/>
      <c r="L41" s="303"/>
      <c r="M41" s="399" t="s">
        <v>245</v>
      </c>
      <c r="N41" s="284" t="s">
        <v>219</v>
      </c>
      <c r="O41" s="397">
        <f>E41</f>
        <v>-259778.51</v>
      </c>
      <c r="P41" s="399" t="s">
        <v>245</v>
      </c>
      <c r="Q41" s="306" t="s">
        <v>219</v>
      </c>
      <c r="R41" s="283"/>
      <c r="S41" s="395">
        <f>O41</f>
        <v>-259778.51</v>
      </c>
    </row>
    <row r="42" spans="1:20">
      <c r="B42" s="339"/>
      <c r="C42" s="339"/>
      <c r="R42" s="283"/>
      <c r="S42" s="283"/>
    </row>
    <row r="43" spans="1:20" s="310" customFormat="1" ht="13">
      <c r="A43" s="306"/>
      <c r="B43" s="339"/>
      <c r="C43" s="345"/>
      <c r="E43" s="308"/>
      <c r="F43" s="308"/>
      <c r="G43" s="308"/>
      <c r="H43" s="308"/>
      <c r="I43" s="308"/>
      <c r="J43" s="308"/>
      <c r="K43" s="308"/>
      <c r="L43" s="308"/>
      <c r="Q43" s="309" t="s">
        <v>25</v>
      </c>
      <c r="R43" s="303"/>
      <c r="S43" s="303">
        <f>+SUM(S13:S42)</f>
        <v>193626222.85000002</v>
      </c>
    </row>
    <row r="44" spans="1:20" ht="13">
      <c r="A44" s="306" t="s">
        <v>190</v>
      </c>
      <c r="B44" s="347"/>
      <c r="C44" s="348">
        <f>SUM(C39:C42)</f>
        <v>396918325.95000005</v>
      </c>
      <c r="E44" s="311">
        <f>SUM(E39:E42)</f>
        <v>-285644262.45999998</v>
      </c>
      <c r="F44" s="311"/>
      <c r="G44" s="311"/>
      <c r="H44" s="349"/>
      <c r="I44" s="311">
        <f>SUM(I39:I42)</f>
        <v>-426708146.5200001</v>
      </c>
      <c r="J44" s="311"/>
      <c r="K44" s="311"/>
      <c r="L44" s="311"/>
      <c r="O44" s="283"/>
      <c r="Q44" s="306"/>
      <c r="R44" s="283"/>
      <c r="S44" s="283"/>
    </row>
    <row r="45" spans="1:20" ht="13">
      <c r="A45" s="311"/>
      <c r="B45" s="347"/>
      <c r="C45" s="348"/>
      <c r="D45" s="349"/>
      <c r="E45" s="349"/>
      <c r="F45" s="349"/>
      <c r="G45" s="349"/>
      <c r="H45" s="349"/>
      <c r="I45" s="349"/>
      <c r="J45" s="349"/>
      <c r="K45" s="349"/>
      <c r="L45" s="349"/>
      <c r="P45" s="399" t="s">
        <v>239</v>
      </c>
      <c r="Q45" s="306" t="s">
        <v>174</v>
      </c>
      <c r="R45" s="283"/>
      <c r="S45" s="394">
        <f>O8</f>
        <v>1733114.06</v>
      </c>
      <c r="T45" s="284" t="s">
        <v>19</v>
      </c>
    </row>
    <row r="46" spans="1:20" ht="13">
      <c r="A46" s="306" t="s">
        <v>191</v>
      </c>
      <c r="B46" s="339"/>
      <c r="C46" s="346">
        <v>140933063.91</v>
      </c>
      <c r="D46" s="308"/>
      <c r="E46" s="395">
        <v>-168773934.31</v>
      </c>
      <c r="F46" s="393"/>
      <c r="G46" s="393"/>
      <c r="H46" s="308"/>
      <c r="I46" s="351">
        <v>-151915583.83000001</v>
      </c>
      <c r="J46" s="308"/>
      <c r="K46" s="308"/>
      <c r="L46" s="308"/>
      <c r="M46" s="399" t="s">
        <v>247</v>
      </c>
      <c r="N46" s="284" t="s">
        <v>192</v>
      </c>
      <c r="O46" s="397">
        <f>E46</f>
        <v>-168773934.31</v>
      </c>
      <c r="P46" s="399" t="s">
        <v>247</v>
      </c>
      <c r="Q46" s="306" t="s">
        <v>192</v>
      </c>
      <c r="R46" s="283"/>
      <c r="S46" s="395">
        <f>O46</f>
        <v>-168773934.31</v>
      </c>
    </row>
    <row r="47" spans="1:20" ht="13">
      <c r="A47" s="306"/>
      <c r="B47" s="339"/>
      <c r="C47" s="342"/>
      <c r="D47" s="303"/>
      <c r="E47" s="303"/>
      <c r="F47" s="303"/>
      <c r="G47" s="303"/>
      <c r="H47" s="303"/>
      <c r="I47" s="303"/>
      <c r="J47" s="303"/>
      <c r="K47" s="303"/>
      <c r="L47" s="303"/>
      <c r="Q47" s="306"/>
      <c r="R47" s="283"/>
      <c r="S47" s="283"/>
    </row>
    <row r="48" spans="1:20" ht="13">
      <c r="A48" s="306" t="s">
        <v>193</v>
      </c>
      <c r="B48" s="339"/>
      <c r="C48" s="342">
        <f>+C46+C44</f>
        <v>537851389.86000001</v>
      </c>
      <c r="D48" s="303"/>
      <c r="E48" s="303">
        <f>+E46+E44</f>
        <v>-454418196.76999998</v>
      </c>
      <c r="F48" s="303"/>
      <c r="G48" s="303"/>
      <c r="H48" s="303"/>
      <c r="I48" s="303">
        <f>+I46+I44</f>
        <v>-578623730.35000014</v>
      </c>
      <c r="J48" s="303"/>
      <c r="K48" s="303"/>
      <c r="L48" s="303"/>
      <c r="O48" s="283"/>
      <c r="R48" s="283"/>
      <c r="S48" s="283"/>
    </row>
    <row r="49" spans="1:21" ht="13">
      <c r="A49" s="306"/>
      <c r="B49" s="342"/>
      <c r="C49" s="339"/>
      <c r="R49" s="283"/>
      <c r="S49" s="283"/>
    </row>
    <row r="50" spans="1:21" ht="13">
      <c r="A50" s="309" t="s">
        <v>194</v>
      </c>
      <c r="B50" s="342"/>
      <c r="C50" s="342">
        <f>+C13-C48</f>
        <v>350001125.45999992</v>
      </c>
      <c r="D50" s="303"/>
      <c r="E50" s="303">
        <f>+E13+E48</f>
        <v>26585402.599999964</v>
      </c>
      <c r="F50" s="303"/>
      <c r="G50" s="303"/>
      <c r="H50" s="303"/>
      <c r="I50" s="303">
        <f>+I13+I48</f>
        <v>332257579.34999979</v>
      </c>
      <c r="J50" s="303"/>
      <c r="K50" s="303"/>
      <c r="L50" s="303"/>
      <c r="O50" s="283"/>
      <c r="Q50" s="309" t="s">
        <v>194</v>
      </c>
      <c r="R50" s="283"/>
      <c r="S50" s="303">
        <f>SUM(S43:S46)</f>
        <v>26585402.600000024</v>
      </c>
    </row>
    <row r="51" spans="1:21" ht="13">
      <c r="A51" s="306"/>
      <c r="B51" s="342"/>
      <c r="C51" s="339"/>
      <c r="M51" s="284" t="s">
        <v>243</v>
      </c>
      <c r="N51" s="284" t="s">
        <v>195</v>
      </c>
      <c r="O51" s="397">
        <v>0</v>
      </c>
      <c r="P51" s="399" t="s">
        <v>91</v>
      </c>
      <c r="Q51" s="306" t="s">
        <v>211</v>
      </c>
      <c r="R51" s="283"/>
      <c r="S51" s="394">
        <f>O51</f>
        <v>0</v>
      </c>
    </row>
    <row r="52" spans="1:21" ht="13">
      <c r="B52" s="339"/>
      <c r="C52" s="340"/>
      <c r="M52" s="284" t="s">
        <v>243</v>
      </c>
      <c r="N52" s="284" t="s">
        <v>162</v>
      </c>
      <c r="O52" s="398">
        <v>0</v>
      </c>
      <c r="P52" s="399" t="s">
        <v>91</v>
      </c>
      <c r="Q52" s="306" t="s">
        <v>162</v>
      </c>
      <c r="R52" s="283"/>
      <c r="S52" s="395">
        <f>O52</f>
        <v>0</v>
      </c>
    </row>
    <row r="53" spans="1:21" ht="13">
      <c r="A53" s="306" t="s">
        <v>196</v>
      </c>
      <c r="B53" s="339"/>
      <c r="C53" s="346">
        <v>102325275</v>
      </c>
      <c r="D53" s="308"/>
      <c r="E53" s="393">
        <v>0</v>
      </c>
      <c r="F53" s="393"/>
      <c r="G53" s="393"/>
      <c r="H53" s="308"/>
      <c r="I53" s="308">
        <v>105328741.56999999</v>
      </c>
      <c r="J53" s="308"/>
      <c r="K53" s="308"/>
      <c r="L53" s="308"/>
      <c r="M53" s="399" t="s">
        <v>91</v>
      </c>
      <c r="O53" s="283">
        <f>+O52+O51</f>
        <v>0</v>
      </c>
      <c r="P53" s="399"/>
      <c r="Q53" s="306"/>
      <c r="R53" s="283"/>
      <c r="S53" s="303"/>
    </row>
    <row r="54" spans="1:21" ht="13">
      <c r="A54" s="306"/>
      <c r="B54" s="342"/>
      <c r="C54" s="342"/>
      <c r="D54" s="303"/>
      <c r="E54" s="303"/>
      <c r="F54" s="303"/>
      <c r="G54" s="303"/>
      <c r="H54" s="303"/>
      <c r="I54" s="303"/>
      <c r="J54" s="303"/>
      <c r="K54" s="303"/>
      <c r="L54" s="303"/>
      <c r="Q54" s="306"/>
      <c r="R54" s="283"/>
      <c r="S54" s="303"/>
    </row>
    <row r="55" spans="1:21" ht="13">
      <c r="A55" s="309" t="s">
        <v>197</v>
      </c>
      <c r="B55" s="342"/>
      <c r="C55" s="342">
        <f>+C50-C53</f>
        <v>247675850.45999992</v>
      </c>
      <c r="D55" s="303"/>
      <c r="E55" s="303">
        <f>+E50-E53</f>
        <v>26585402.599999964</v>
      </c>
      <c r="F55" s="303"/>
      <c r="G55" s="303"/>
      <c r="H55" s="303"/>
      <c r="I55" s="303">
        <f>+I50-I53</f>
        <v>226928837.77999979</v>
      </c>
      <c r="J55" s="303"/>
      <c r="K55" s="303"/>
      <c r="L55" s="303"/>
      <c r="O55" s="283"/>
      <c r="Q55" s="309" t="s">
        <v>197</v>
      </c>
      <c r="R55" s="283"/>
      <c r="S55" s="303">
        <f>S50-S51-S52</f>
        <v>26585402.600000024</v>
      </c>
      <c r="U55" s="284">
        <f>S55-K6+K23</f>
        <v>26585402.600000024</v>
      </c>
    </row>
    <row r="56" spans="1:21" ht="13">
      <c r="A56" s="309"/>
      <c r="B56" s="342"/>
      <c r="C56" s="342"/>
      <c r="D56" s="303"/>
      <c r="E56" s="303"/>
      <c r="F56" s="303"/>
      <c r="G56" s="303"/>
      <c r="H56" s="303"/>
      <c r="I56" s="303"/>
      <c r="J56" s="303"/>
      <c r="K56" s="303"/>
      <c r="L56" s="303"/>
      <c r="Q56" s="306"/>
      <c r="R56" s="283"/>
      <c r="S56" s="303"/>
    </row>
    <row r="57" spans="1:21" ht="13">
      <c r="A57" s="306" t="s">
        <v>94</v>
      </c>
      <c r="B57" s="339"/>
      <c r="C57" s="346">
        <v>184838000</v>
      </c>
      <c r="D57" s="308"/>
      <c r="E57" s="393">
        <v>0</v>
      </c>
      <c r="F57" s="393"/>
      <c r="G57" s="393"/>
      <c r="H57" s="308"/>
      <c r="I57" s="308">
        <v>178500000</v>
      </c>
      <c r="J57" s="308"/>
      <c r="K57" s="308"/>
      <c r="L57" s="308"/>
      <c r="M57" s="399" t="s">
        <v>92</v>
      </c>
      <c r="N57" s="284" t="s">
        <v>32</v>
      </c>
      <c r="O57" s="397">
        <f>-E57</f>
        <v>0</v>
      </c>
      <c r="P57" s="399" t="s">
        <v>92</v>
      </c>
      <c r="Q57" s="306" t="s">
        <v>32</v>
      </c>
      <c r="R57" s="283"/>
      <c r="S57" s="395">
        <f>O57</f>
        <v>0</v>
      </c>
      <c r="U57" s="284">
        <v>202975000</v>
      </c>
    </row>
    <row r="58" spans="1:21" ht="13">
      <c r="B58" s="339"/>
      <c r="C58" s="339"/>
      <c r="Q58" s="306"/>
      <c r="R58" s="283"/>
      <c r="S58" s="283"/>
    </row>
    <row r="59" spans="1:21" ht="13">
      <c r="A59" s="306" t="s">
        <v>198</v>
      </c>
      <c r="B59" s="339"/>
      <c r="C59" s="342">
        <f>+C55-C57</f>
        <v>62837850.459999919</v>
      </c>
      <c r="D59" s="303"/>
      <c r="E59" s="394">
        <f>E55-E57</f>
        <v>26585402.599999964</v>
      </c>
      <c r="F59" s="394"/>
      <c r="G59" s="394"/>
      <c r="H59" s="303"/>
      <c r="I59" s="303">
        <f>I55-I57</f>
        <v>48428837.779999793</v>
      </c>
      <c r="J59" s="303"/>
      <c r="K59" s="303"/>
      <c r="L59" s="303"/>
      <c r="Q59" s="306" t="s">
        <v>198</v>
      </c>
      <c r="R59" s="283"/>
      <c r="S59" s="303">
        <f>SUM(S55:S57)</f>
        <v>26585402.600000024</v>
      </c>
      <c r="U59" s="284">
        <f>U55-U57</f>
        <v>-176389597.39999998</v>
      </c>
    </row>
    <row r="61" spans="1:21">
      <c r="K61" s="283">
        <f>K6-K23-K18</f>
        <v>-7995251.4199999999</v>
      </c>
    </row>
  </sheetData>
  <customSheetViews>
    <customSheetView guid="{E765FADE-A475-4E49-8C6A-2534F85EE150}" hiddenColumns="1">
      <pane xSplit="1" ySplit="3" topLeftCell="B16" activePane="bottomRight" state="frozen"/>
      <selection pane="bottomRight" activeCell="I11" sqref="I11"/>
      <pageMargins left="0.23622047244094491" right="0.23622047244094491" top="0.74803149606299213" bottom="0.74803149606299213" header="0.31496062992125984" footer="0.31496062992125984"/>
      <pageSetup paperSize="8" scale="84" orientation="landscape" r:id="rId1"/>
    </customSheetView>
  </customSheetViews>
  <mergeCells count="5">
    <mergeCell ref="B3:C3"/>
    <mergeCell ref="H3:I3"/>
    <mergeCell ref="R3:S3"/>
    <mergeCell ref="D3:E3"/>
    <mergeCell ref="F3:G3"/>
  </mergeCells>
  <pageMargins left="0.23622047244094491" right="0.23622047244094491" top="0.74803149606299213" bottom="0.74803149606299213" header="0.31496062992125984" footer="0.31496062992125984"/>
  <pageSetup paperSize="8" scale="77"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pageSetUpPr fitToPage="1"/>
  </sheetPr>
  <dimension ref="A1:P55"/>
  <sheetViews>
    <sheetView showGridLines="0" showZeros="0" view="pageBreakPreview" topLeftCell="A8" zoomScale="55" zoomScaleNormal="90" zoomScaleSheetLayoutView="55" workbookViewId="0">
      <selection activeCell="Q27" sqref="Q27"/>
    </sheetView>
  </sheetViews>
  <sheetFormatPr defaultColWidth="9.5" defaultRowHeight="12.5" outlineLevelCol="1"/>
  <cols>
    <col min="1" max="1" width="27.69921875" style="2" customWidth="1"/>
    <col min="2" max="2" width="2.19921875" style="3" customWidth="1"/>
    <col min="3" max="3" width="69" style="3" customWidth="1"/>
    <col min="4" max="4" width="20.69921875" style="1" customWidth="1"/>
    <col min="5" max="5" width="20.69921875" style="15" customWidth="1"/>
    <col min="6" max="7" width="20.69921875" style="1" customWidth="1"/>
    <col min="8" max="8" width="40.296875" style="1" bestFit="1" customWidth="1" outlineLevel="1"/>
    <col min="9" max="9" width="6.69921875" style="1" customWidth="1"/>
    <col min="10" max="10" width="22" style="1" customWidth="1"/>
    <col min="11" max="11" width="6.796875" style="1" customWidth="1"/>
    <col min="12" max="12" width="11.19921875" style="1" customWidth="1"/>
    <col min="13" max="13" width="6.796875" style="1" customWidth="1"/>
    <col min="14" max="15" width="11.19921875" style="1" customWidth="1"/>
    <col min="16" max="16384" width="9.5" style="1"/>
  </cols>
  <sheetData>
    <row r="1" spans="1:16">
      <c r="A1" s="1"/>
      <c r="B1" s="1"/>
      <c r="C1" s="1"/>
      <c r="E1" s="1"/>
    </row>
    <row r="2" spans="1:16" ht="18">
      <c r="A2" s="807" t="s">
        <v>21</v>
      </c>
      <c r="B2" s="808"/>
      <c r="C2" s="808"/>
      <c r="D2" s="808"/>
      <c r="E2" s="808"/>
      <c r="F2" s="808"/>
      <c r="G2" s="808"/>
      <c r="H2" s="808"/>
    </row>
    <row r="3" spans="1:16" ht="14">
      <c r="D3" s="4"/>
      <c r="E3" s="4"/>
      <c r="F3" s="4"/>
      <c r="G3" s="5"/>
      <c r="H3" s="5"/>
    </row>
    <row r="5" spans="1:16" ht="15.5">
      <c r="A5" s="806"/>
      <c r="B5" s="806"/>
      <c r="C5" s="806"/>
      <c r="D5" s="806"/>
      <c r="E5" s="806"/>
      <c r="F5" s="806"/>
      <c r="G5" s="806"/>
      <c r="H5" s="806"/>
    </row>
    <row r="6" spans="1:16" ht="12.75" customHeight="1">
      <c r="B6" s="6"/>
      <c r="D6" s="7"/>
      <c r="E6" s="8"/>
      <c r="F6" s="7"/>
      <c r="H6" s="9"/>
    </row>
    <row r="7" spans="1:16" ht="14.25" customHeight="1">
      <c r="A7" s="10" t="s">
        <v>363</v>
      </c>
      <c r="B7" s="6"/>
      <c r="D7" s="522"/>
      <c r="E7" s="8"/>
      <c r="F7" s="7"/>
      <c r="G7" s="12"/>
      <c r="H7" s="12"/>
    </row>
    <row r="8" spans="1:16" ht="14">
      <c r="A8" s="13"/>
      <c r="B8" s="14"/>
      <c r="C8" s="14"/>
    </row>
    <row r="9" spans="1:16" s="22" customFormat="1" ht="84.75" customHeight="1">
      <c r="A9" s="16" t="str">
        <f>'DISAGG Inc'!A9</f>
        <v>TransGrid Account Reference</v>
      </c>
      <c r="B9" s="17"/>
      <c r="C9" s="18" t="s">
        <v>157</v>
      </c>
      <c r="D9" s="19" t="s">
        <v>23</v>
      </c>
      <c r="E9" s="20" t="s">
        <v>0</v>
      </c>
      <c r="F9" s="21" t="s">
        <v>1</v>
      </c>
      <c r="G9" s="513" t="s">
        <v>14</v>
      </c>
      <c r="H9" s="20" t="s">
        <v>2</v>
      </c>
      <c r="I9" s="1"/>
      <c r="J9" s="1"/>
      <c r="K9" s="1"/>
      <c r="L9" s="1"/>
      <c r="M9" s="1"/>
      <c r="N9" s="1"/>
      <c r="O9" s="1"/>
      <c r="P9" s="1"/>
    </row>
    <row r="10" spans="1:16" ht="14.15" customHeight="1">
      <c r="A10" s="23"/>
      <c r="B10" s="24"/>
      <c r="C10" s="25"/>
      <c r="D10" s="26" t="s">
        <v>159</v>
      </c>
      <c r="E10" s="27"/>
      <c r="F10" s="28" t="s">
        <v>159</v>
      </c>
      <c r="G10" s="29" t="s">
        <v>159</v>
      </c>
      <c r="H10" s="27"/>
    </row>
    <row r="11" spans="1:16" ht="14.15" customHeight="1">
      <c r="A11" s="23"/>
      <c r="B11" s="30"/>
      <c r="C11" s="31"/>
      <c r="D11" s="32"/>
      <c r="E11" s="33"/>
      <c r="F11" s="252" t="s">
        <v>3</v>
      </c>
      <c r="G11" s="493"/>
      <c r="H11" s="494"/>
    </row>
    <row r="12" spans="1:16" ht="6" customHeight="1">
      <c r="A12" s="23"/>
      <c r="B12" s="30"/>
      <c r="C12" s="31"/>
      <c r="D12" s="32"/>
      <c r="E12" s="35"/>
      <c r="F12" s="70"/>
      <c r="G12" s="36"/>
      <c r="H12" s="37"/>
    </row>
    <row r="13" spans="1:16" ht="14.15" customHeight="1">
      <c r="A13" s="410" t="s">
        <v>354</v>
      </c>
      <c r="B13" s="38" t="s">
        <v>160</v>
      </c>
      <c r="C13" s="39"/>
      <c r="D13" s="295">
        <f>+'DISAGG Inc'!F12</f>
        <v>788330</v>
      </c>
      <c r="E13" s="35">
        <v>2</v>
      </c>
      <c r="F13" s="294">
        <f>'PTS Adj'!D20</f>
        <v>75204</v>
      </c>
      <c r="G13" s="297">
        <f>'Inf Rev Rec'!D19/1000</f>
        <v>713126.12399999995</v>
      </c>
      <c r="H13" s="408" t="s">
        <v>350</v>
      </c>
    </row>
    <row r="14" spans="1:16" ht="14.15" customHeight="1">
      <c r="A14" s="411" t="s">
        <v>373</v>
      </c>
      <c r="B14" s="38" t="s">
        <v>235</v>
      </c>
      <c r="C14" s="374"/>
      <c r="D14" s="295">
        <f>'DISAGG Inc'!F14</f>
        <v>312</v>
      </c>
      <c r="E14" s="35"/>
      <c r="F14" s="294"/>
      <c r="G14" s="297">
        <f>D14</f>
        <v>312</v>
      </c>
      <c r="H14" s="409" t="s">
        <v>351</v>
      </c>
    </row>
    <row r="15" spans="1:16" ht="14.15" customHeight="1">
      <c r="A15" s="23"/>
      <c r="B15" s="38"/>
      <c r="C15" s="39"/>
      <c r="D15" s="32"/>
      <c r="E15" s="35"/>
      <c r="F15" s="70"/>
      <c r="G15" s="36"/>
      <c r="H15" s="409"/>
    </row>
    <row r="16" spans="1:16" ht="14.15" customHeight="1" thickBot="1">
      <c r="A16" s="23"/>
      <c r="B16" s="40" t="s">
        <v>119</v>
      </c>
      <c r="C16" s="41"/>
      <c r="D16" s="296">
        <f>SUM(D13:D15)</f>
        <v>788642</v>
      </c>
      <c r="E16" s="32"/>
      <c r="F16" s="296">
        <f>SUM(F12:F15)</f>
        <v>75204</v>
      </c>
      <c r="G16" s="299">
        <f>SUM(G13:G15)</f>
        <v>713438.12399999995</v>
      </c>
      <c r="H16" s="409"/>
    </row>
    <row r="17" spans="1:8" ht="13" thickTop="1">
      <c r="A17" s="23"/>
      <c r="B17" s="38"/>
      <c r="C17" s="39"/>
      <c r="D17" s="43"/>
      <c r="E17" s="42"/>
      <c r="F17" s="247"/>
      <c r="G17" s="44"/>
      <c r="H17" s="409"/>
    </row>
    <row r="18" spans="1:8">
      <c r="A18" s="23"/>
      <c r="B18" s="38"/>
      <c r="C18" s="39"/>
      <c r="D18" s="43"/>
      <c r="E18" s="42"/>
      <c r="F18" s="247"/>
      <c r="G18" s="44"/>
      <c r="H18" s="409"/>
    </row>
    <row r="19" spans="1:8" ht="14.15" customHeight="1">
      <c r="A19" s="23"/>
      <c r="B19" s="45" t="s">
        <v>26</v>
      </c>
      <c r="C19" s="39"/>
      <c r="D19" s="43"/>
      <c r="E19" s="42"/>
      <c r="F19" s="247"/>
      <c r="G19" s="44"/>
      <c r="H19" s="409"/>
    </row>
    <row r="20" spans="1:8" ht="14.15" customHeight="1">
      <c r="A20" s="23"/>
      <c r="B20" s="38" t="s">
        <v>5</v>
      </c>
      <c r="C20" s="39" t="s">
        <v>24</v>
      </c>
      <c r="D20" s="294">
        <f>+'DISAGG Inc'!F18</f>
        <v>-21631</v>
      </c>
      <c r="E20" s="42"/>
      <c r="F20" s="247"/>
      <c r="G20" s="298">
        <f>D20</f>
        <v>-21631</v>
      </c>
      <c r="H20" s="409" t="s">
        <v>351</v>
      </c>
    </row>
    <row r="21" spans="1:8" ht="14.15" customHeight="1">
      <c r="A21" s="23"/>
      <c r="B21" s="38" t="s">
        <v>5</v>
      </c>
      <c r="C21" s="46" t="s">
        <v>18</v>
      </c>
      <c r="D21" s="294">
        <f>+'DISAGG Inc'!F19</f>
        <v>-49762</v>
      </c>
      <c r="E21" s="42"/>
      <c r="F21" s="247"/>
      <c r="G21" s="298">
        <f>D21</f>
        <v>-49762</v>
      </c>
      <c r="H21" s="409" t="s">
        <v>351</v>
      </c>
    </row>
    <row r="22" spans="1:8" ht="14.15" customHeight="1">
      <c r="A22" s="23"/>
      <c r="B22" s="1" t="s">
        <v>5</v>
      </c>
      <c r="C22" s="47" t="s">
        <v>200</v>
      </c>
      <c r="D22" s="294">
        <f>+'DISAGG Inc'!F20</f>
        <v>-81564</v>
      </c>
      <c r="E22" s="42"/>
      <c r="F22" s="51"/>
      <c r="G22" s="298">
        <f>D22</f>
        <v>-81564</v>
      </c>
      <c r="H22" s="409" t="s">
        <v>351</v>
      </c>
    </row>
    <row r="23" spans="1:8" ht="14.15" customHeight="1">
      <c r="A23" s="23"/>
      <c r="B23" s="1" t="s">
        <v>5</v>
      </c>
      <c r="C23" s="47" t="s">
        <v>358</v>
      </c>
      <c r="D23" s="294">
        <f>+'DISAGG Inc'!F21</f>
        <v>-599</v>
      </c>
      <c r="E23" s="42"/>
      <c r="F23" s="51"/>
      <c r="G23" s="298">
        <f>D23</f>
        <v>-599</v>
      </c>
      <c r="H23" s="409" t="s">
        <v>351</v>
      </c>
    </row>
    <row r="24" spans="1:8" ht="14.15" customHeight="1">
      <c r="A24" s="23"/>
      <c r="B24" s="1"/>
      <c r="C24" s="47"/>
      <c r="D24" s="294"/>
      <c r="E24" s="42"/>
      <c r="F24" s="51"/>
      <c r="G24" s="298"/>
      <c r="H24" s="409"/>
    </row>
    <row r="25" spans="1:8" ht="14.15" customHeight="1">
      <c r="A25" s="412" t="s">
        <v>374</v>
      </c>
      <c r="B25" s="1" t="s">
        <v>10</v>
      </c>
      <c r="C25" s="48"/>
      <c r="D25" s="294">
        <f>+'DISAGG Inc'!F23</f>
        <v>-317330</v>
      </c>
      <c r="E25" s="42">
        <v>1</v>
      </c>
      <c r="F25" s="294">
        <f>-'PTS Adj'!E13</f>
        <v>-52291</v>
      </c>
      <c r="G25" s="298">
        <f>D25-F25</f>
        <v>-265039</v>
      </c>
      <c r="H25" s="409" t="s">
        <v>352</v>
      </c>
    </row>
    <row r="26" spans="1:8" ht="14.15" customHeight="1">
      <c r="A26" s="412" t="s">
        <v>368</v>
      </c>
      <c r="B26" s="1" t="s">
        <v>220</v>
      </c>
      <c r="C26" s="48"/>
      <c r="D26" s="294">
        <f>'DISAGG Inc'!F24</f>
        <v>-927</v>
      </c>
      <c r="E26" s="42"/>
      <c r="F26" s="375"/>
      <c r="G26" s="298">
        <f>D26</f>
        <v>-927</v>
      </c>
      <c r="H26" s="409" t="s">
        <v>351</v>
      </c>
    </row>
    <row r="27" spans="1:8" ht="14.15" customHeight="1">
      <c r="A27" s="23"/>
      <c r="C27" s="39"/>
      <c r="D27" s="43"/>
      <c r="E27" s="42"/>
      <c r="F27" s="51"/>
      <c r="G27" s="44"/>
      <c r="H27" s="44"/>
    </row>
    <row r="28" spans="1:8" ht="14.15" customHeight="1" thickBot="1">
      <c r="A28" s="23"/>
      <c r="B28" s="41" t="s">
        <v>25</v>
      </c>
      <c r="C28" s="41"/>
      <c r="D28" s="296">
        <f>SUM(D16:D27)</f>
        <v>316829</v>
      </c>
      <c r="E28" s="42"/>
      <c r="F28" s="296">
        <f>SUM(F16:F25)</f>
        <v>22913</v>
      </c>
      <c r="G28" s="299">
        <f>SUM(G16:G27)</f>
        <v>293916.12399999995</v>
      </c>
      <c r="H28" s="37"/>
    </row>
    <row r="29" spans="1:8" ht="14.15" customHeight="1" thickTop="1">
      <c r="A29" s="23"/>
      <c r="B29" s="38"/>
      <c r="C29" s="39"/>
      <c r="D29" s="43"/>
      <c r="E29" s="42"/>
      <c r="F29" s="51"/>
      <c r="G29" s="44"/>
      <c r="H29" s="49"/>
    </row>
    <row r="30" spans="1:8" ht="14.15" customHeight="1">
      <c r="A30" s="23"/>
      <c r="B30" s="40"/>
      <c r="C30" s="38"/>
      <c r="D30" s="50"/>
      <c r="E30" s="42"/>
      <c r="F30" s="51"/>
      <c r="G30" s="50"/>
      <c r="H30" s="49"/>
    </row>
    <row r="31" spans="1:8" ht="14.15" customHeight="1">
      <c r="A31" s="23"/>
      <c r="B31" s="40"/>
      <c r="C31" s="38"/>
      <c r="D31" s="50"/>
      <c r="E31" s="42"/>
      <c r="F31" s="51"/>
      <c r="G31" s="52"/>
      <c r="H31" s="49"/>
    </row>
    <row r="32" spans="1:8" ht="14.15" customHeight="1" thickBot="1">
      <c r="A32" s="23"/>
      <c r="B32" s="40" t="s">
        <v>16</v>
      </c>
      <c r="C32" s="38"/>
      <c r="D32" s="97">
        <f>+'DISAGG Inc'!F32</f>
        <v>0</v>
      </c>
      <c r="E32" s="42"/>
      <c r="F32" s="492"/>
      <c r="G32" s="290">
        <f>D32</f>
        <v>0</v>
      </c>
      <c r="H32" s="49"/>
    </row>
    <row r="33" spans="1:8" ht="13" thickTop="1">
      <c r="A33" s="53"/>
      <c r="B33" s="54"/>
      <c r="C33" s="54"/>
      <c r="D33" s="55"/>
      <c r="E33" s="53"/>
      <c r="F33" s="56"/>
      <c r="G33" s="495"/>
      <c r="H33" s="57"/>
    </row>
    <row r="34" spans="1:8">
      <c r="A34" s="1"/>
      <c r="B34" s="1"/>
      <c r="C34" s="1"/>
      <c r="E34" s="1"/>
      <c r="H34" s="58"/>
    </row>
    <row r="35" spans="1:8" ht="15" customHeight="1">
      <c r="A35" s="22"/>
      <c r="B35" s="1"/>
      <c r="C35" s="1"/>
      <c r="H35" s="58"/>
    </row>
    <row r="36" spans="1:8" s="59" customFormat="1" ht="30" customHeight="1">
      <c r="A36" s="809"/>
      <c r="B36" s="810"/>
      <c r="C36" s="810"/>
      <c r="D36" s="810"/>
      <c r="E36" s="810"/>
      <c r="F36" s="810"/>
      <c r="G36" s="810"/>
      <c r="H36" s="810"/>
    </row>
    <row r="37" spans="1:8" s="59" customFormat="1" ht="15" customHeight="1">
      <c r="A37" s="60"/>
    </row>
    <row r="38" spans="1:8" s="59" customFormat="1" ht="15" customHeight="1">
      <c r="A38" s="60"/>
    </row>
    <row r="39" spans="1:8" s="59" customFormat="1" ht="15" customHeight="1">
      <c r="A39" s="61"/>
    </row>
    <row r="40" spans="1:8" s="59" customFormat="1" ht="15" customHeight="1">
      <c r="A40" s="61"/>
    </row>
    <row r="41" spans="1:8">
      <c r="A41" s="1"/>
      <c r="B41" s="1"/>
      <c r="C41" s="1"/>
      <c r="E41" s="1"/>
      <c r="H41" s="58"/>
    </row>
    <row r="42" spans="1:8">
      <c r="A42" s="1"/>
      <c r="B42" s="1"/>
      <c r="C42" s="1"/>
      <c r="E42" s="1"/>
      <c r="H42" s="58"/>
    </row>
    <row r="43" spans="1:8">
      <c r="A43" s="1"/>
      <c r="B43" s="1"/>
      <c r="C43" s="1"/>
      <c r="E43" s="1"/>
      <c r="H43" s="58"/>
    </row>
    <row r="44" spans="1:8">
      <c r="A44" s="1"/>
      <c r="B44" s="1"/>
      <c r="C44" s="1"/>
      <c r="E44" s="1"/>
      <c r="H44" s="58"/>
    </row>
    <row r="45" spans="1:8">
      <c r="A45" s="1"/>
      <c r="B45" s="1"/>
      <c r="E45" s="1"/>
      <c r="H45" s="58"/>
    </row>
    <row r="46" spans="1:8">
      <c r="E46" s="1"/>
    </row>
    <row r="53" spans="2:2">
      <c r="B53" s="62"/>
    </row>
    <row r="54" spans="2:2">
      <c r="B54" s="62"/>
    </row>
    <row r="55" spans="2:2">
      <c r="B55" s="62"/>
    </row>
  </sheetData>
  <customSheetViews>
    <customSheetView guid="{E765FADE-A475-4E49-8C6A-2534F85EE150}" scale="90" showGridLines="0" zeroValues="0" fitToPage="1" topLeftCell="B10">
      <selection activeCell="D27" sqref="D27"/>
      <colBreaks count="1" manualBreakCount="1">
        <brk id="8" max="1048575" man="1"/>
      </colBreaks>
      <pageMargins left="0.74803149606299213" right="0.74803149606299213" top="0.98425196850393704" bottom="0.98425196850393704" header="0.51181102362204722" footer="0.51181102362204722"/>
      <printOptions horizontalCentered="1" verticalCentered="1"/>
      <pageSetup paperSize="9" scale="64" orientation="landscape" horizontalDpi="4294967292" verticalDpi="4294967292" r:id="rId1"/>
      <headerFooter alignWithMargins="0">
        <oddHeader xml:space="preserve">&amp;R&amp;"Times,Bold"&amp;12
</oddHeader>
        <oddFooter>&amp;L&amp;"Arial,Regular"&amp;9Appendix A - RFS Inc
&amp;R&amp;"Arial,Regular"&amp;9Page 1</oddFooter>
      </headerFooter>
    </customSheetView>
  </customSheetViews>
  <mergeCells count="3">
    <mergeCell ref="A5:H5"/>
    <mergeCell ref="A2:H2"/>
    <mergeCell ref="A36:H36"/>
  </mergeCells>
  <phoneticPr fontId="0" type="noConversion"/>
  <printOptions gridLinesSet="0"/>
  <pageMargins left="0.70866141732283472" right="0.70866141732283472" top="0.74803149606299213" bottom="0.74803149606299213" header="0.31496062992125984" footer="0.31496062992125984"/>
  <pageSetup paperSize="9" scale="65" orientation="landscape" r:id="rId2"/>
  <colBreaks count="1" manualBreakCount="1">
    <brk id="8"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32769" r:id="rId5" name="Button 1">
              <controlPr defaultSize="0" print="0" autoFill="0" autoPict="0" macro="[0]!OpexInstructions">
                <anchor moveWithCells="1" sizeWithCells="1">
                  <from>
                    <xdr:col>6</xdr:col>
                    <xdr:colOff>952500</xdr:colOff>
                    <xdr:row>4</xdr:row>
                    <xdr:rowOff>114300</xdr:rowOff>
                  </from>
                  <to>
                    <xdr:col>8</xdr:col>
                    <xdr:colOff>0</xdr:colOff>
                    <xdr:row>6</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2:Z47"/>
  <sheetViews>
    <sheetView showGridLines="0" showZeros="0" view="pageBreakPreview" topLeftCell="A22" zoomScale="70" zoomScaleNormal="90" zoomScaleSheetLayoutView="70" workbookViewId="0">
      <selection activeCell="I33" sqref="I33"/>
    </sheetView>
  </sheetViews>
  <sheetFormatPr defaultColWidth="9.5" defaultRowHeight="12.5" outlineLevelCol="1"/>
  <cols>
    <col min="1" max="1" width="33.796875" style="271" customWidth="1"/>
    <col min="2" max="2" width="2.19921875" style="3" customWidth="1"/>
    <col min="3" max="3" width="53.796875" style="3" customWidth="1"/>
    <col min="4" max="4" width="20.69921875" style="1" customWidth="1"/>
    <col min="5" max="5" width="4.796875" style="1" customWidth="1"/>
    <col min="6" max="9" width="20.69921875" style="1" customWidth="1"/>
    <col min="10" max="10" width="37" style="106" customWidth="1" outlineLevel="1"/>
    <col min="11" max="12" width="11.19921875" style="1" customWidth="1"/>
    <col min="13" max="13" width="7" style="15" customWidth="1"/>
    <col min="14" max="14" width="23.796875" style="1" customWidth="1"/>
    <col min="15" max="15" width="6.796875" style="15" customWidth="1"/>
    <col min="16" max="18" width="11.19921875" style="1" customWidth="1"/>
    <col min="19" max="20" width="9.5" style="1" customWidth="1"/>
    <col min="21" max="21" width="6.796875" style="1" customWidth="1"/>
    <col min="22" max="22" width="11.19921875" style="1" customWidth="1"/>
    <col min="23" max="23" width="6.796875" style="1" customWidth="1"/>
    <col min="24" max="25" width="11.19921875" style="1" customWidth="1"/>
    <col min="26" max="16384" width="9.5" style="1"/>
  </cols>
  <sheetData>
    <row r="2" spans="1:26" ht="18">
      <c r="A2" s="807" t="s">
        <v>339</v>
      </c>
      <c r="B2" s="808"/>
      <c r="C2" s="808"/>
      <c r="D2" s="808"/>
      <c r="E2" s="808"/>
      <c r="F2" s="808"/>
      <c r="G2" s="808"/>
      <c r="H2" s="808"/>
      <c r="I2" s="808"/>
      <c r="J2" s="811"/>
    </row>
    <row r="3" spans="1:26" ht="14">
      <c r="D3" s="4"/>
      <c r="E3" s="4"/>
      <c r="F3" s="4"/>
      <c r="G3" s="5"/>
      <c r="H3" s="5"/>
      <c r="I3" s="5"/>
      <c r="J3" s="1"/>
      <c r="M3" s="1"/>
      <c r="O3" s="1"/>
    </row>
    <row r="4" spans="1:26">
      <c r="E4" s="15"/>
      <c r="J4" s="1"/>
      <c r="M4" s="1"/>
      <c r="O4" s="1"/>
    </row>
    <row r="5" spans="1:26" ht="15.5">
      <c r="A5" s="806"/>
      <c r="B5" s="806"/>
      <c r="C5" s="806"/>
      <c r="D5" s="806"/>
      <c r="E5" s="806"/>
      <c r="F5" s="806"/>
      <c r="G5" s="806"/>
      <c r="H5" s="806"/>
      <c r="I5" s="806"/>
      <c r="J5" s="812"/>
      <c r="M5" s="1"/>
      <c r="O5" s="1"/>
    </row>
    <row r="6" spans="1:26" ht="12.75" customHeight="1">
      <c r="B6" s="6"/>
      <c r="D6" s="7"/>
      <c r="E6" s="8"/>
      <c r="F6" s="7"/>
      <c r="I6" s="9"/>
      <c r="J6" s="1"/>
      <c r="M6" s="1"/>
      <c r="O6" s="1"/>
    </row>
    <row r="7" spans="1:26" ht="12.75" customHeight="1">
      <c r="A7" s="10" t="s">
        <v>363</v>
      </c>
      <c r="D7" s="522"/>
      <c r="E7" s="72"/>
      <c r="F7" s="64"/>
      <c r="J7" s="1"/>
      <c r="M7" s="1"/>
      <c r="O7" s="1"/>
    </row>
    <row r="8" spans="1:26" ht="13">
      <c r="A8" s="75"/>
      <c r="B8" s="76"/>
      <c r="C8" s="76"/>
      <c r="E8" s="15"/>
      <c r="J8" s="1"/>
      <c r="M8" s="1"/>
      <c r="O8" s="1"/>
    </row>
    <row r="9" spans="1:26" s="22" customFormat="1" ht="39">
      <c r="A9" s="16" t="s">
        <v>15</v>
      </c>
      <c r="B9" s="17"/>
      <c r="C9" s="18" t="s">
        <v>157</v>
      </c>
      <c r="D9" s="20" t="s">
        <v>256</v>
      </c>
      <c r="E9" s="83"/>
      <c r="F9" s="84" t="s">
        <v>11</v>
      </c>
      <c r="G9" s="108" t="s">
        <v>27</v>
      </c>
      <c r="H9" s="108" t="s">
        <v>65</v>
      </c>
      <c r="I9" s="85" t="s">
        <v>17</v>
      </c>
      <c r="J9" s="86" t="s">
        <v>158</v>
      </c>
      <c r="K9" s="1"/>
      <c r="L9" s="1"/>
      <c r="M9" s="1"/>
      <c r="N9" s="1"/>
      <c r="O9" s="1"/>
      <c r="P9" s="1"/>
      <c r="Q9" s="1"/>
      <c r="R9" s="1"/>
      <c r="S9" s="1"/>
      <c r="T9" s="1"/>
      <c r="U9" s="1"/>
      <c r="V9" s="1"/>
      <c r="W9" s="1"/>
      <c r="X9" s="1"/>
      <c r="Y9" s="1"/>
      <c r="Z9" s="1"/>
    </row>
    <row r="10" spans="1:26" ht="14.15" customHeight="1">
      <c r="A10" s="23"/>
      <c r="B10" s="24"/>
      <c r="C10" s="25"/>
      <c r="D10" s="27" t="s">
        <v>159</v>
      </c>
      <c r="E10" s="64"/>
      <c r="F10" s="26" t="s">
        <v>159</v>
      </c>
      <c r="G10" s="27" t="s">
        <v>159</v>
      </c>
      <c r="H10" s="27" t="s">
        <v>159</v>
      </c>
      <c r="I10" s="28" t="s">
        <v>159</v>
      </c>
      <c r="J10" s="87"/>
      <c r="M10" s="1"/>
      <c r="O10" s="1"/>
    </row>
    <row r="11" spans="1:26" ht="14.15" customHeight="1">
      <c r="A11" s="23"/>
      <c r="B11" s="30"/>
      <c r="C11" s="31"/>
      <c r="D11" s="88"/>
      <c r="E11" s="64"/>
      <c r="F11" s="357"/>
      <c r="G11" s="358"/>
      <c r="H11" s="89"/>
      <c r="I11" s="89"/>
      <c r="J11" s="87"/>
      <c r="M11" s="1"/>
      <c r="O11" s="1"/>
    </row>
    <row r="12" spans="1:26" ht="14.15" customHeight="1">
      <c r="A12" s="23" t="s">
        <v>354</v>
      </c>
      <c r="B12" s="38" t="s">
        <v>160</v>
      </c>
      <c r="C12" s="39"/>
      <c r="D12" s="286">
        <v>788330</v>
      </c>
      <c r="E12" s="64"/>
      <c r="F12" s="294">
        <v>788330</v>
      </c>
      <c r="G12" s="698"/>
      <c r="H12" s="698"/>
      <c r="I12" s="699"/>
      <c r="J12" s="279" t="s">
        <v>348</v>
      </c>
      <c r="K12" s="256">
        <f>+D12-SUM(F12:I12)</f>
        <v>0</v>
      </c>
      <c r="M12" s="1"/>
      <c r="O12" s="1"/>
    </row>
    <row r="13" spans="1:26" ht="13.5" customHeight="1">
      <c r="A13" s="291" t="s">
        <v>355</v>
      </c>
      <c r="B13" s="38" t="s">
        <v>13</v>
      </c>
      <c r="C13" s="39"/>
      <c r="D13" s="286">
        <v>119203</v>
      </c>
      <c r="E13" s="64"/>
      <c r="F13" s="294">
        <v>0</v>
      </c>
      <c r="G13" s="699"/>
      <c r="H13" s="700"/>
      <c r="I13" s="700"/>
      <c r="J13" s="279" t="s">
        <v>348</v>
      </c>
      <c r="K13" s="256">
        <f>+D13-SUM(F13:I13)</f>
        <v>119203</v>
      </c>
      <c r="M13" s="1"/>
      <c r="O13" s="1"/>
    </row>
    <row r="14" spans="1:26">
      <c r="A14" s="291" t="s">
        <v>371</v>
      </c>
      <c r="B14" s="38" t="s">
        <v>90</v>
      </c>
      <c r="C14" s="39"/>
      <c r="D14" s="286">
        <v>12318</v>
      </c>
      <c r="E14" s="92"/>
      <c r="F14" s="298">
        <v>312</v>
      </c>
      <c r="G14" s="699"/>
      <c r="H14" s="699"/>
      <c r="I14" s="699"/>
      <c r="J14" s="279" t="s">
        <v>348</v>
      </c>
      <c r="K14" s="256">
        <f>+D14-SUM(F14:I14)</f>
        <v>12006</v>
      </c>
      <c r="M14" s="1"/>
      <c r="O14" s="1"/>
    </row>
    <row r="15" spans="1:26" ht="14.15" customHeight="1" thickBot="1">
      <c r="A15" s="23"/>
      <c r="B15" s="40" t="s">
        <v>119</v>
      </c>
      <c r="C15" s="41"/>
      <c r="D15" s="299">
        <v>919851</v>
      </c>
      <c r="E15" s="90"/>
      <c r="F15" s="299">
        <v>788642</v>
      </c>
      <c r="G15" s="701"/>
      <c r="H15" s="701"/>
      <c r="I15" s="701"/>
      <c r="J15" s="87"/>
      <c r="K15" s="256">
        <f>+D15-SUM(F15:I15)</f>
        <v>131209</v>
      </c>
      <c r="M15" s="1"/>
      <c r="O15" s="1"/>
    </row>
    <row r="16" spans="1:26" ht="14.15" customHeight="1" thickTop="1">
      <c r="A16" s="23"/>
      <c r="B16" s="38"/>
      <c r="C16" s="39"/>
      <c r="D16" s="91"/>
      <c r="E16" s="92"/>
      <c r="F16" s="43"/>
      <c r="G16" s="50"/>
      <c r="H16" s="93"/>
      <c r="I16" s="93"/>
      <c r="J16" s="87"/>
      <c r="K16" s="256">
        <f t="shared" ref="K16:K39" si="0">+D16-SUM(F16:I16)</f>
        <v>0</v>
      </c>
      <c r="M16" s="1"/>
      <c r="O16" s="1"/>
    </row>
    <row r="17" spans="1:15" ht="14.15" customHeight="1">
      <c r="A17" s="23"/>
      <c r="B17" s="45" t="s">
        <v>26</v>
      </c>
      <c r="C17" s="39"/>
      <c r="D17" s="91"/>
      <c r="E17" s="92"/>
      <c r="F17" s="43"/>
      <c r="G17" s="50"/>
      <c r="H17" s="93"/>
      <c r="I17" s="93"/>
      <c r="J17" s="87"/>
      <c r="K17" s="256">
        <f t="shared" si="0"/>
        <v>0</v>
      </c>
      <c r="M17" s="1"/>
      <c r="O17" s="1"/>
    </row>
    <row r="18" spans="1:15" ht="14.15" customHeight="1">
      <c r="A18" s="23"/>
      <c r="B18" s="38" t="s">
        <v>5</v>
      </c>
      <c r="C18" s="39" t="s">
        <v>28</v>
      </c>
      <c r="D18" s="286">
        <v>-21631</v>
      </c>
      <c r="E18" s="92"/>
      <c r="F18" s="286">
        <v>-21631</v>
      </c>
      <c r="G18" s="699"/>
      <c r="H18" s="700"/>
      <c r="I18" s="700"/>
      <c r="J18" s="279" t="s">
        <v>104</v>
      </c>
      <c r="K18" s="256">
        <f t="shared" si="0"/>
        <v>0</v>
      </c>
      <c r="M18" s="1"/>
      <c r="O18" s="1"/>
    </row>
    <row r="19" spans="1:15" ht="14.15" customHeight="1">
      <c r="A19" s="23"/>
      <c r="B19" s="38" t="s">
        <v>5</v>
      </c>
      <c r="C19" s="46" t="s">
        <v>86</v>
      </c>
      <c r="D19" s="286">
        <v>-49762</v>
      </c>
      <c r="E19" s="92"/>
      <c r="F19" s="286">
        <v>-49762</v>
      </c>
      <c r="G19" s="699"/>
      <c r="H19" s="700"/>
      <c r="I19" s="700"/>
      <c r="J19" s="279" t="s">
        <v>104</v>
      </c>
      <c r="K19" s="256">
        <f t="shared" si="0"/>
        <v>0</v>
      </c>
      <c r="M19" s="1"/>
      <c r="O19" s="1"/>
    </row>
    <row r="20" spans="1:15" ht="14.15" customHeight="1">
      <c r="A20" s="23"/>
      <c r="B20" s="1" t="s">
        <v>5</v>
      </c>
      <c r="C20" s="47" t="s">
        <v>347</v>
      </c>
      <c r="D20" s="286">
        <v>-148332</v>
      </c>
      <c r="E20" s="92"/>
      <c r="F20" s="286">
        <v>-81564</v>
      </c>
      <c r="G20" s="699"/>
      <c r="H20" s="700"/>
      <c r="I20" s="700"/>
      <c r="J20" s="279" t="s">
        <v>104</v>
      </c>
      <c r="K20" s="256">
        <f t="shared" si="0"/>
        <v>-66768</v>
      </c>
      <c r="M20" s="1"/>
      <c r="O20" s="1"/>
    </row>
    <row r="21" spans="1:15" ht="14.15" customHeight="1">
      <c r="A21" s="23"/>
      <c r="B21" s="1" t="s">
        <v>5</v>
      </c>
      <c r="C21" s="47" t="s">
        <v>358</v>
      </c>
      <c r="D21" s="286">
        <v>-599</v>
      </c>
      <c r="E21" s="92"/>
      <c r="F21" s="294">
        <v>-599</v>
      </c>
      <c r="G21" s="698"/>
      <c r="H21" s="698"/>
      <c r="I21" s="699"/>
      <c r="J21" s="279" t="s">
        <v>104</v>
      </c>
      <c r="K21" s="256"/>
      <c r="M21" s="1"/>
      <c r="O21" s="1"/>
    </row>
    <row r="22" spans="1:15" ht="14.15" customHeight="1">
      <c r="A22" s="23"/>
      <c r="B22" s="1"/>
      <c r="C22" s="47"/>
      <c r="D22" s="91"/>
      <c r="E22" s="92"/>
      <c r="F22" s="43"/>
      <c r="G22" s="702"/>
      <c r="H22" s="703"/>
      <c r="I22" s="703"/>
      <c r="J22" s="279"/>
      <c r="K22" s="256">
        <f t="shared" si="0"/>
        <v>0</v>
      </c>
      <c r="M22" s="1"/>
      <c r="O22" s="1"/>
    </row>
    <row r="23" spans="1:15" ht="14.15" customHeight="1">
      <c r="A23" s="66" t="s">
        <v>221</v>
      </c>
      <c r="B23" s="38" t="s">
        <v>161</v>
      </c>
      <c r="C23" s="39"/>
      <c r="D23" s="286">
        <v>-328744</v>
      </c>
      <c r="E23" s="92"/>
      <c r="F23" s="286">
        <v>-317330</v>
      </c>
      <c r="G23" s="699"/>
      <c r="H23" s="700"/>
      <c r="I23" s="700"/>
      <c r="J23" s="279" t="s">
        <v>348</v>
      </c>
      <c r="K23" s="256">
        <f t="shared" si="0"/>
        <v>-11414</v>
      </c>
      <c r="M23" s="1"/>
      <c r="O23" s="1"/>
    </row>
    <row r="24" spans="1:15" ht="14.15" customHeight="1">
      <c r="A24" s="332" t="s">
        <v>368</v>
      </c>
      <c r="B24" s="38" t="s">
        <v>220</v>
      </c>
      <c r="C24" s="39"/>
      <c r="D24" s="286">
        <v>-1075</v>
      </c>
      <c r="E24" s="64"/>
      <c r="F24" s="294">
        <v>-927</v>
      </c>
      <c r="G24" s="704"/>
      <c r="H24" s="700"/>
      <c r="I24" s="700"/>
      <c r="J24" s="279" t="s">
        <v>348</v>
      </c>
      <c r="K24" s="256">
        <f>+D24-SUM(F24:I24)</f>
        <v>-148</v>
      </c>
      <c r="M24" s="1"/>
      <c r="O24" s="1"/>
    </row>
    <row r="25" spans="1:15" ht="14.15" customHeight="1" thickBot="1">
      <c r="A25" s="23"/>
      <c r="B25" s="41" t="s">
        <v>25</v>
      </c>
      <c r="C25" s="41"/>
      <c r="D25" s="300">
        <v>369708</v>
      </c>
      <c r="E25" s="92"/>
      <c r="F25" s="301">
        <v>316829</v>
      </c>
      <c r="G25" s="705"/>
      <c r="H25" s="705"/>
      <c r="I25" s="706"/>
      <c r="J25" s="94"/>
      <c r="K25" s="256">
        <f t="shared" si="0"/>
        <v>52879</v>
      </c>
      <c r="M25" s="1"/>
      <c r="O25" s="1"/>
    </row>
    <row r="26" spans="1:15" ht="14.15" customHeight="1" thickTop="1">
      <c r="A26" s="23"/>
      <c r="B26" s="38"/>
      <c r="C26" s="39"/>
      <c r="D26" s="91"/>
      <c r="E26" s="64"/>
      <c r="F26" s="275"/>
      <c r="G26" s="95"/>
      <c r="H26" s="496"/>
      <c r="I26" s="50"/>
      <c r="J26" s="87"/>
      <c r="K26" s="256">
        <f t="shared" si="0"/>
        <v>0</v>
      </c>
      <c r="M26" s="1"/>
      <c r="O26" s="1"/>
    </row>
    <row r="27" spans="1:15" ht="14.15" customHeight="1">
      <c r="A27" s="332" t="s">
        <v>234</v>
      </c>
      <c r="B27" s="47" t="s">
        <v>29</v>
      </c>
      <c r="C27" s="39"/>
      <c r="D27" s="286">
        <v>3561</v>
      </c>
      <c r="E27" s="64"/>
      <c r="F27" s="275"/>
      <c r="G27" s="95"/>
      <c r="H27" s="496"/>
      <c r="I27" s="699"/>
      <c r="J27" s="279" t="s">
        <v>348</v>
      </c>
      <c r="K27" s="256">
        <f t="shared" si="0"/>
        <v>3561</v>
      </c>
      <c r="M27" s="1"/>
      <c r="O27" s="1"/>
    </row>
    <row r="28" spans="1:15" ht="31" customHeight="1">
      <c r="A28" s="407" t="s">
        <v>372</v>
      </c>
      <c r="B28" s="38" t="s">
        <v>361</v>
      </c>
      <c r="C28" s="39"/>
      <c r="D28" s="286">
        <v>-345520</v>
      </c>
      <c r="E28" s="64"/>
      <c r="F28" s="275"/>
      <c r="G28" s="95"/>
      <c r="H28" s="496"/>
      <c r="I28" s="699"/>
      <c r="J28" s="279" t="s">
        <v>348</v>
      </c>
      <c r="K28" s="256">
        <f t="shared" si="0"/>
        <v>-345520</v>
      </c>
      <c r="M28" s="1"/>
      <c r="O28" s="1"/>
    </row>
    <row r="29" spans="1:15" ht="14.15" customHeight="1">
      <c r="A29" s="292"/>
      <c r="B29" s="30"/>
      <c r="C29" s="25"/>
      <c r="D29" s="152"/>
      <c r="E29" s="64"/>
      <c r="F29" s="276"/>
      <c r="G29" s="95"/>
      <c r="H29" s="496"/>
      <c r="I29" s="152"/>
      <c r="J29" s="87"/>
      <c r="K29" s="256">
        <f t="shared" si="0"/>
        <v>0</v>
      </c>
      <c r="M29" s="1"/>
      <c r="O29" s="1"/>
    </row>
    <row r="30" spans="1:15" ht="14.15" customHeight="1" thickBot="1">
      <c r="A30" s="23"/>
      <c r="B30" s="40" t="s">
        <v>30</v>
      </c>
      <c r="C30" s="41"/>
      <c r="D30" s="300">
        <v>27749</v>
      </c>
      <c r="E30" s="64"/>
      <c r="F30" s="301">
        <v>316829</v>
      </c>
      <c r="G30" s="706"/>
      <c r="H30" s="705"/>
      <c r="I30" s="706"/>
      <c r="J30" s="94"/>
      <c r="K30" s="256">
        <f t="shared" si="0"/>
        <v>-289080</v>
      </c>
      <c r="M30" s="1"/>
      <c r="O30" s="1"/>
    </row>
    <row r="31" spans="1:15" ht="14.15" customHeight="1" thickTop="1">
      <c r="A31" s="23"/>
      <c r="B31" s="40"/>
      <c r="C31" s="41"/>
      <c r="D31" s="91"/>
      <c r="E31" s="64"/>
      <c r="F31" s="43"/>
      <c r="G31" s="50"/>
      <c r="H31" s="90"/>
      <c r="I31" s="50"/>
      <c r="J31" s="94"/>
      <c r="K31" s="256">
        <f t="shared" si="0"/>
        <v>0</v>
      </c>
      <c r="M31" s="1"/>
      <c r="O31" s="1"/>
    </row>
    <row r="32" spans="1:15" ht="14.15" customHeight="1">
      <c r="A32" s="23"/>
      <c r="B32" s="38" t="s">
        <v>163</v>
      </c>
      <c r="C32" s="39"/>
      <c r="D32" s="286">
        <v>0</v>
      </c>
      <c r="E32" s="65"/>
      <c r="F32" s="275"/>
      <c r="G32" s="707"/>
      <c r="H32" s="708"/>
      <c r="I32" s="697"/>
      <c r="J32" s="279" t="s">
        <v>348</v>
      </c>
      <c r="K32" s="256">
        <f t="shared" si="0"/>
        <v>0</v>
      </c>
      <c r="M32" s="1"/>
      <c r="O32" s="1"/>
    </row>
    <row r="33" spans="1:15" ht="14.15" customHeight="1">
      <c r="A33" s="293"/>
      <c r="B33" s="38" t="s">
        <v>162</v>
      </c>
      <c r="C33" s="39"/>
      <c r="D33" s="286">
        <v>0</v>
      </c>
      <c r="E33" s="92"/>
      <c r="F33" s="275"/>
      <c r="G33" s="707"/>
      <c r="H33" s="708"/>
      <c r="I33" s="697"/>
      <c r="J33" s="279" t="s">
        <v>348</v>
      </c>
      <c r="K33" s="256"/>
      <c r="M33" s="1"/>
      <c r="O33" s="1"/>
    </row>
    <row r="34" spans="1:15" ht="14.15" customHeight="1">
      <c r="A34" s="23"/>
      <c r="B34" s="38"/>
      <c r="C34" s="39"/>
      <c r="D34" s="91"/>
      <c r="E34" s="64"/>
      <c r="F34" s="43"/>
      <c r="G34" s="52"/>
      <c r="H34" s="90"/>
      <c r="I34" s="50"/>
      <c r="J34" s="94"/>
      <c r="K34" s="256">
        <f t="shared" si="0"/>
        <v>0</v>
      </c>
      <c r="M34" s="1"/>
      <c r="O34" s="1"/>
    </row>
    <row r="35" spans="1:15" ht="14.15" customHeight="1" thickBot="1">
      <c r="A35" s="23"/>
      <c r="B35" s="40" t="s">
        <v>31</v>
      </c>
      <c r="C35" s="41"/>
      <c r="D35" s="300">
        <v>27749</v>
      </c>
      <c r="E35" s="64"/>
      <c r="F35" s="301">
        <v>316829</v>
      </c>
      <c r="G35" s="705"/>
      <c r="H35" s="705"/>
      <c r="I35" s="706"/>
      <c r="J35" s="94"/>
      <c r="K35" s="256">
        <f t="shared" si="0"/>
        <v>-289080</v>
      </c>
      <c r="M35" s="1"/>
      <c r="O35" s="1"/>
    </row>
    <row r="36" spans="1:15" ht="14.15" customHeight="1" thickTop="1">
      <c r="A36" s="66"/>
      <c r="B36" s="38"/>
      <c r="C36" s="39"/>
      <c r="D36" s="91"/>
      <c r="E36" s="64"/>
      <c r="F36" s="43"/>
      <c r="G36" s="50"/>
      <c r="H36" s="90"/>
      <c r="I36" s="50"/>
      <c r="J36" s="94"/>
      <c r="K36" s="256">
        <f t="shared" si="0"/>
        <v>0</v>
      </c>
      <c r="M36" s="1"/>
      <c r="O36" s="1"/>
    </row>
    <row r="37" spans="1:15" ht="14.15" customHeight="1">
      <c r="A37" s="23" t="s">
        <v>92</v>
      </c>
      <c r="B37" s="38" t="s">
        <v>356</v>
      </c>
      <c r="C37" s="39"/>
      <c r="D37" s="699"/>
      <c r="E37" s="64"/>
      <c r="F37" s="275"/>
      <c r="G37" s="95"/>
      <c r="H37" s="496"/>
      <c r="I37" s="697"/>
      <c r="J37" s="279" t="s">
        <v>348</v>
      </c>
      <c r="K37" s="256">
        <f t="shared" si="0"/>
        <v>0</v>
      </c>
      <c r="M37" s="1"/>
      <c r="O37" s="1"/>
    </row>
    <row r="38" spans="1:15" ht="14.15" customHeight="1">
      <c r="A38" s="23"/>
      <c r="B38" s="38"/>
      <c r="C38" s="39"/>
      <c r="D38" s="50"/>
      <c r="E38" s="64"/>
      <c r="F38" s="43"/>
      <c r="G38" s="50"/>
      <c r="H38" s="90"/>
      <c r="I38" s="50"/>
      <c r="J38" s="94"/>
      <c r="K38" s="256">
        <f t="shared" si="0"/>
        <v>0</v>
      </c>
      <c r="M38" s="1"/>
      <c r="O38" s="1"/>
    </row>
    <row r="39" spans="1:15" ht="14.15" customHeight="1" thickBot="1">
      <c r="A39" s="66"/>
      <c r="B39" s="40" t="s">
        <v>33</v>
      </c>
      <c r="C39" s="39"/>
      <c r="D39" s="701"/>
      <c r="E39" s="64"/>
      <c r="F39" s="301">
        <v>316829</v>
      </c>
      <c r="G39" s="709"/>
      <c r="H39" s="709"/>
      <c r="I39" s="710"/>
      <c r="J39" s="94"/>
      <c r="K39" s="256">
        <f t="shared" si="0"/>
        <v>-316829</v>
      </c>
      <c r="M39" s="1"/>
      <c r="O39" s="1"/>
    </row>
    <row r="40" spans="1:15" ht="14.15" customHeight="1" thickTop="1">
      <c r="A40" s="67"/>
      <c r="B40" s="68"/>
      <c r="C40" s="69"/>
      <c r="D40" s="98"/>
      <c r="E40" s="64"/>
      <c r="F40" s="99"/>
      <c r="G40" s="100"/>
      <c r="H40" s="100"/>
      <c r="I40" s="497"/>
      <c r="J40" s="101"/>
      <c r="K40" s="96"/>
      <c r="M40" s="1"/>
      <c r="O40" s="1"/>
    </row>
    <row r="41" spans="1:15" ht="14.15" customHeight="1">
      <c r="A41" s="272"/>
      <c r="B41" s="40"/>
      <c r="C41" s="38"/>
      <c r="D41" s="102"/>
      <c r="E41" s="64"/>
      <c r="F41" s="103"/>
      <c r="G41" s="103"/>
      <c r="H41" s="103"/>
      <c r="I41" s="104"/>
      <c r="J41" s="105"/>
      <c r="K41" s="96"/>
      <c r="M41" s="1"/>
      <c r="O41" s="1"/>
    </row>
    <row r="42" spans="1:15" ht="14.15" customHeight="1">
      <c r="A42" s="695" t="s">
        <v>382</v>
      </c>
      <c r="B42" s="40"/>
      <c r="C42" s="38"/>
      <c r="D42" s="102"/>
      <c r="E42" s="64"/>
      <c r="F42" s="103"/>
      <c r="G42" s="103"/>
      <c r="H42" s="103"/>
      <c r="I42" s="104"/>
      <c r="J42" s="105"/>
      <c r="K42" s="96"/>
      <c r="M42" s="1"/>
      <c r="O42" s="1"/>
    </row>
    <row r="43" spans="1:15" s="59" customFormat="1" ht="56.15" customHeight="1">
      <c r="A43" s="813" t="s">
        <v>383</v>
      </c>
      <c r="B43" s="810"/>
      <c r="C43" s="810"/>
      <c r="D43" s="810"/>
      <c r="E43" s="810"/>
      <c r="F43" s="810"/>
      <c r="G43" s="810"/>
      <c r="H43" s="810"/>
      <c r="I43" s="810"/>
      <c r="J43" s="810"/>
      <c r="M43" s="107"/>
      <c r="O43" s="107"/>
    </row>
    <row r="44" spans="1:15" s="59" customFormat="1" ht="25.5" customHeight="1">
      <c r="A44" s="814" t="s">
        <v>384</v>
      </c>
      <c r="B44" s="815"/>
      <c r="C44" s="815"/>
      <c r="D44" s="815"/>
      <c r="E44" s="815"/>
      <c r="F44" s="815"/>
      <c r="G44" s="815"/>
      <c r="H44" s="815"/>
      <c r="I44" s="815"/>
      <c r="J44" s="815"/>
      <c r="M44" s="107"/>
      <c r="O44" s="107"/>
    </row>
    <row r="45" spans="1:15" ht="40.5" customHeight="1">
      <c r="A45" s="814" t="s">
        <v>385</v>
      </c>
      <c r="B45" s="815"/>
      <c r="C45" s="815"/>
      <c r="D45" s="815"/>
      <c r="E45" s="815"/>
      <c r="F45" s="815"/>
      <c r="G45" s="815"/>
      <c r="H45" s="815"/>
      <c r="I45" s="815"/>
      <c r="J45" s="815"/>
    </row>
    <row r="46" spans="1:15">
      <c r="B46" s="62"/>
    </row>
    <row r="47" spans="1:15">
      <c r="B47" s="62"/>
    </row>
  </sheetData>
  <customSheetViews>
    <customSheetView guid="{E765FADE-A475-4E49-8C6A-2534F85EE150}" scale="90" showGridLines="0" zeroValues="0" fitToPage="1" topLeftCell="B25">
      <selection activeCell="K14" sqref="K14"/>
      <pageMargins left="0.74803149606299213" right="0.74803149606299213" top="0.98425196850393704" bottom="0.98425196850393704" header="0.51181102362204722" footer="0.51181102362204722"/>
      <printOptions horizontalCentered="1" verticalCentered="1"/>
      <pageSetup paperSize="9" scale="59" orientation="landscape" horizontalDpi="4294967292" verticalDpi="4294967292" r:id="rId1"/>
      <headerFooter alignWithMargins="0">
        <oddHeader xml:space="preserve">&amp;R&amp;"Times,Bold"&amp;12
</oddHeader>
        <oddFooter>&amp;L&amp;"Arial,Regular"&amp;9Appendix A - DISAGG Inc
&amp;R&amp;"Arial,Regular"&amp;9Page 4</oddFooter>
      </headerFooter>
    </customSheetView>
  </customSheetViews>
  <mergeCells count="5">
    <mergeCell ref="A2:J2"/>
    <mergeCell ref="A5:J5"/>
    <mergeCell ref="A43:J43"/>
    <mergeCell ref="A45:J45"/>
    <mergeCell ref="A44:J44"/>
  </mergeCells>
  <phoneticPr fontId="0" type="noConversion"/>
  <printOptions gridLinesSet="0"/>
  <pageMargins left="0.70866141732283472" right="0.70866141732283472" top="0.74803149606299213" bottom="0.74803149606299213" header="0.31496062992125984" footer="0.31496062992125984"/>
  <pageSetup paperSize="9" scale="6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5842" r:id="rId5" name="Button 2">
              <controlPr defaultSize="0" print="0" autoFill="0" autoPict="0" macro="[0]!OpexInstructions">
                <anchor moveWithCells="1" sizeWithCells="1">
                  <from>
                    <xdr:col>8</xdr:col>
                    <xdr:colOff>984250</xdr:colOff>
                    <xdr:row>4</xdr:row>
                    <xdr:rowOff>190500</xdr:rowOff>
                  </from>
                  <to>
                    <xdr:col>9</xdr:col>
                    <xdr:colOff>12700</xdr:colOff>
                    <xdr:row>6</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pageSetUpPr fitToPage="1"/>
  </sheetPr>
  <dimension ref="A2:AE66"/>
  <sheetViews>
    <sheetView showGridLines="0" showZeros="0" view="pageBreakPreview" topLeftCell="A13" zoomScale="70" zoomScaleNormal="90" zoomScaleSheetLayoutView="70" workbookViewId="0">
      <selection activeCell="M33" sqref="M33"/>
    </sheetView>
  </sheetViews>
  <sheetFormatPr defaultColWidth="9.5" defaultRowHeight="12.5"/>
  <cols>
    <col min="1" max="1" width="13.796875" style="30" customWidth="1"/>
    <col min="2" max="2" width="1.69921875" style="30" customWidth="1"/>
    <col min="3" max="3" width="2.19921875" style="30" customWidth="1"/>
    <col min="4" max="4" width="29.5" style="30" customWidth="1"/>
    <col min="5" max="6" width="17.5" style="30" customWidth="1"/>
    <col min="7" max="7" width="17.796875" style="30" customWidth="1"/>
    <col min="8" max="8" width="6" style="30" customWidth="1"/>
    <col min="9" max="13" width="20.69921875" style="30" customWidth="1"/>
    <col min="14" max="14" width="10" style="30" bestFit="1" customWidth="1"/>
    <col min="15" max="16384" width="9.5" style="30"/>
  </cols>
  <sheetData>
    <row r="2" spans="1:31" s="61" customFormat="1" ht="18">
      <c r="A2" s="817" t="s">
        <v>35</v>
      </c>
      <c r="B2" s="818"/>
      <c r="C2" s="818"/>
      <c r="D2" s="818"/>
      <c r="E2" s="818"/>
      <c r="F2" s="818"/>
      <c r="G2" s="818"/>
      <c r="H2" s="818"/>
      <c r="I2" s="819"/>
      <c r="J2" s="819"/>
      <c r="K2" s="819"/>
      <c r="L2" s="819"/>
      <c r="M2" s="819"/>
    </row>
    <row r="3" spans="1:31" s="117" customFormat="1" ht="18">
      <c r="A3" s="114"/>
      <c r="B3" s="115"/>
      <c r="C3" s="115"/>
      <c r="D3" s="115"/>
      <c r="E3" s="115"/>
      <c r="F3" s="115"/>
      <c r="G3" s="115"/>
      <c r="H3" s="115"/>
      <c r="I3" s="116"/>
      <c r="J3" s="116"/>
      <c r="K3" s="116"/>
      <c r="L3" s="116"/>
      <c r="M3" s="116"/>
    </row>
    <row r="5" spans="1:31" ht="15.5">
      <c r="A5" s="816"/>
      <c r="B5" s="816"/>
      <c r="C5" s="816"/>
      <c r="D5" s="816"/>
      <c r="E5" s="816"/>
      <c r="F5" s="816"/>
      <c r="G5" s="816"/>
      <c r="H5" s="816"/>
      <c r="I5" s="816"/>
      <c r="J5" s="816"/>
      <c r="K5" s="816"/>
      <c r="L5" s="816"/>
      <c r="M5" s="816"/>
    </row>
    <row r="6" spans="1:31" ht="12.75" customHeight="1">
      <c r="A6" s="118"/>
      <c r="B6" s="118"/>
      <c r="C6" s="118"/>
      <c r="D6" s="118"/>
      <c r="E6" s="118"/>
      <c r="F6" s="118"/>
      <c r="G6" s="118"/>
      <c r="H6" s="118"/>
      <c r="I6" s="118"/>
      <c r="J6" s="118"/>
      <c r="K6" s="118"/>
      <c r="L6" s="118"/>
      <c r="M6" s="118"/>
    </row>
    <row r="7" spans="1:31" ht="12.75" customHeight="1">
      <c r="A7" s="10" t="s">
        <v>363</v>
      </c>
      <c r="I7" s="11"/>
      <c r="J7" s="72"/>
      <c r="K7" s="72"/>
      <c r="L7" s="72"/>
    </row>
    <row r="8" spans="1:31" ht="13">
      <c r="A8" s="10"/>
      <c r="I8" s="72"/>
      <c r="J8" s="72"/>
      <c r="K8" s="72"/>
      <c r="L8" s="72"/>
      <c r="M8" s="1"/>
      <c r="N8" s="1"/>
      <c r="O8" s="1"/>
      <c r="P8" s="1"/>
      <c r="Q8" s="1"/>
      <c r="R8" s="1"/>
      <c r="S8" s="1"/>
      <c r="T8" s="1"/>
      <c r="U8" s="1"/>
      <c r="V8" s="1"/>
      <c r="W8" s="1"/>
      <c r="X8" s="1"/>
      <c r="Y8" s="1"/>
      <c r="Z8" s="1"/>
      <c r="AA8" s="1"/>
      <c r="AB8" s="1"/>
      <c r="AC8" s="1"/>
      <c r="AD8" s="1"/>
    </row>
    <row r="9" spans="1:31" ht="50">
      <c r="A9" s="119" t="str">
        <f>'DISAGG Inc'!A9</f>
        <v>TransGrid Account Reference</v>
      </c>
      <c r="B9" s="120"/>
      <c r="C9" s="120"/>
      <c r="D9" s="121" t="s">
        <v>36</v>
      </c>
      <c r="E9" s="122"/>
      <c r="F9" s="122"/>
      <c r="G9" s="123" t="s">
        <v>37</v>
      </c>
      <c r="H9" s="124"/>
      <c r="I9" s="84" t="s">
        <v>11</v>
      </c>
      <c r="J9" s="85" t="s">
        <v>27</v>
      </c>
      <c r="K9" s="85" t="s">
        <v>65</v>
      </c>
      <c r="L9" s="85" t="s">
        <v>17</v>
      </c>
      <c r="M9" s="108" t="s">
        <v>4</v>
      </c>
      <c r="N9" s="1"/>
      <c r="O9" s="1"/>
      <c r="P9" s="1"/>
      <c r="Q9" s="1"/>
      <c r="R9" s="1"/>
      <c r="S9" s="1"/>
      <c r="T9" s="1"/>
      <c r="U9" s="1"/>
      <c r="V9" s="1"/>
      <c r="W9" s="1"/>
      <c r="X9" s="1"/>
      <c r="Y9" s="1"/>
      <c r="Z9" s="1"/>
      <c r="AA9" s="1"/>
      <c r="AB9" s="1"/>
      <c r="AC9" s="1"/>
      <c r="AD9" s="1"/>
      <c r="AE9" s="1"/>
    </row>
    <row r="10" spans="1:31" ht="13.5" customHeight="1">
      <c r="A10" s="125"/>
      <c r="D10" s="126"/>
      <c r="E10" s="127"/>
      <c r="F10" s="127"/>
      <c r="G10" s="127"/>
      <c r="H10" s="78"/>
      <c r="I10" s="27" t="s">
        <v>159</v>
      </c>
      <c r="J10" s="27" t="s">
        <v>159</v>
      </c>
      <c r="K10" s="27" t="s">
        <v>159</v>
      </c>
      <c r="L10" s="27" t="s">
        <v>159</v>
      </c>
      <c r="M10" s="33" t="s">
        <v>159</v>
      </c>
      <c r="N10" s="1"/>
      <c r="O10" s="1"/>
      <c r="P10" s="1"/>
      <c r="Q10" s="1"/>
      <c r="R10" s="1"/>
      <c r="S10" s="1"/>
      <c r="T10" s="1"/>
      <c r="U10" s="1"/>
      <c r="V10" s="1"/>
      <c r="W10" s="1"/>
      <c r="X10" s="1"/>
      <c r="Y10" s="1"/>
      <c r="Z10" s="1"/>
      <c r="AA10" s="1"/>
      <c r="AB10" s="1"/>
      <c r="AC10" s="1"/>
      <c r="AD10" s="1"/>
      <c r="AE10" s="1"/>
    </row>
    <row r="11" spans="1:31" ht="6" customHeight="1">
      <c r="A11" s="125"/>
      <c r="D11" s="109"/>
      <c r="H11" s="25"/>
      <c r="I11" s="33"/>
      <c r="J11" s="33"/>
      <c r="K11" s="33"/>
      <c r="L11" s="33"/>
      <c r="M11" s="33"/>
      <c r="N11" s="1"/>
      <c r="O11" s="1"/>
      <c r="P11" s="1"/>
      <c r="Q11" s="1"/>
      <c r="R11" s="1"/>
      <c r="S11" s="1"/>
      <c r="T11" s="1"/>
      <c r="U11" s="1"/>
      <c r="V11" s="1"/>
      <c r="W11" s="1"/>
      <c r="X11" s="1"/>
      <c r="Y11" s="1"/>
      <c r="Z11" s="1"/>
      <c r="AA11" s="1"/>
      <c r="AB11" s="1"/>
      <c r="AC11" s="1"/>
      <c r="AD11" s="1"/>
      <c r="AE11" s="1"/>
    </row>
    <row r="12" spans="1:31" ht="13">
      <c r="A12" s="109"/>
      <c r="D12" s="128" t="s">
        <v>38</v>
      </c>
      <c r="H12" s="25"/>
      <c r="I12" s="111"/>
      <c r="J12" s="111"/>
      <c r="K12" s="111"/>
      <c r="L12" s="111"/>
      <c r="M12" s="111"/>
      <c r="N12" s="1"/>
      <c r="O12" s="1"/>
      <c r="P12" s="1"/>
      <c r="Q12" s="1"/>
      <c r="R12" s="1"/>
      <c r="S12" s="1"/>
      <c r="T12" s="1"/>
      <c r="U12" s="1"/>
      <c r="V12" s="1"/>
      <c r="W12" s="1"/>
      <c r="X12" s="1"/>
      <c r="Y12" s="1"/>
      <c r="Z12" s="1"/>
      <c r="AA12" s="1"/>
      <c r="AB12" s="1"/>
      <c r="AC12" s="1"/>
      <c r="AD12" s="1"/>
      <c r="AE12" s="1"/>
    </row>
    <row r="13" spans="1:31" s="61" customFormat="1" ht="19.5" customHeight="1">
      <c r="A13" s="129"/>
      <c r="B13" s="130"/>
      <c r="D13" s="131"/>
      <c r="H13" s="132"/>
      <c r="I13" s="43" t="s">
        <v>87</v>
      </c>
      <c r="J13" s="43"/>
      <c r="K13" s="43"/>
      <c r="L13" s="43"/>
      <c r="M13" s="133">
        <f t="shared" ref="M13" si="0">SUM(I13:L13)</f>
        <v>0</v>
      </c>
      <c r="N13" s="59"/>
      <c r="O13" s="59"/>
      <c r="P13" s="59"/>
      <c r="Q13" s="59"/>
      <c r="R13" s="59"/>
      <c r="S13" s="59"/>
      <c r="T13" s="59"/>
      <c r="U13" s="59"/>
      <c r="V13" s="59"/>
      <c r="W13" s="59"/>
      <c r="X13" s="59"/>
      <c r="Y13" s="59"/>
      <c r="Z13" s="59"/>
      <c r="AA13" s="59"/>
      <c r="AB13" s="59"/>
      <c r="AC13" s="59"/>
      <c r="AD13" s="59"/>
      <c r="AE13" s="59"/>
    </row>
    <row r="14" spans="1:31">
      <c r="A14" s="125"/>
      <c r="B14" s="38"/>
      <c r="C14" s="47"/>
      <c r="D14" s="287" t="s">
        <v>28</v>
      </c>
      <c r="H14" s="25"/>
      <c r="I14" s="294">
        <v>-21631</v>
      </c>
      <c r="J14" s="698"/>
      <c r="K14" s="698"/>
      <c r="L14" s="698"/>
      <c r="M14" s="711"/>
      <c r="N14" s="256">
        <f t="shared" ref="N14:N32" si="1">+M14-SUM(I14:L14)</f>
        <v>21631</v>
      </c>
      <c r="O14" s="1"/>
      <c r="P14" s="1"/>
      <c r="Q14" s="1"/>
      <c r="R14" s="1"/>
      <c r="S14" s="1"/>
      <c r="T14" s="1"/>
      <c r="U14" s="1"/>
      <c r="V14" s="1"/>
      <c r="W14" s="1"/>
      <c r="X14" s="1"/>
      <c r="Y14" s="1"/>
      <c r="Z14" s="1"/>
      <c r="AA14" s="1"/>
      <c r="AB14" s="1"/>
      <c r="AC14" s="1"/>
      <c r="AD14" s="1"/>
      <c r="AE14" s="1"/>
    </row>
    <row r="15" spans="1:31" s="61" customFormat="1" ht="15" customHeight="1">
      <c r="A15" s="129"/>
      <c r="D15" s="288" t="s">
        <v>86</v>
      </c>
      <c r="H15" s="132"/>
      <c r="I15" s="294">
        <v>-49762</v>
      </c>
      <c r="J15" s="698"/>
      <c r="K15" s="698"/>
      <c r="L15" s="698"/>
      <c r="M15" s="711"/>
      <c r="N15" s="256">
        <f t="shared" si="1"/>
        <v>49762</v>
      </c>
      <c r="O15" s="59"/>
      <c r="P15" s="59"/>
      <c r="Q15" s="59"/>
      <c r="R15" s="59"/>
      <c r="S15" s="59"/>
      <c r="T15" s="59"/>
      <c r="U15" s="59"/>
      <c r="V15" s="59"/>
      <c r="W15" s="59"/>
      <c r="X15" s="59"/>
      <c r="Y15" s="59"/>
      <c r="Z15" s="59"/>
      <c r="AA15" s="59"/>
      <c r="AB15" s="59"/>
      <c r="AC15" s="59"/>
      <c r="AD15" s="59"/>
      <c r="AE15" s="59"/>
    </row>
    <row r="16" spans="1:31" s="61" customFormat="1" ht="15" customHeight="1">
      <c r="A16" s="129"/>
      <c r="D16" s="289" t="s">
        <v>347</v>
      </c>
      <c r="H16" s="132"/>
      <c r="I16" s="294">
        <v>-81564</v>
      </c>
      <c r="J16" s="712"/>
      <c r="K16" s="698"/>
      <c r="L16" s="698"/>
      <c r="M16" s="711"/>
      <c r="N16" s="256"/>
      <c r="O16" s="59"/>
      <c r="P16" s="59"/>
      <c r="Q16" s="59"/>
      <c r="R16" s="59"/>
      <c r="S16" s="59"/>
      <c r="T16" s="59"/>
      <c r="U16" s="59"/>
      <c r="V16" s="59"/>
      <c r="W16" s="59"/>
      <c r="X16" s="59"/>
      <c r="Y16" s="59"/>
      <c r="Z16" s="59"/>
      <c r="AA16" s="59"/>
      <c r="AB16" s="59"/>
      <c r="AC16" s="59"/>
      <c r="AD16" s="59"/>
      <c r="AE16" s="59"/>
    </row>
    <row r="17" spans="1:31" s="61" customFormat="1" ht="15" customHeight="1">
      <c r="A17" s="129"/>
      <c r="D17" s="289" t="s">
        <v>358</v>
      </c>
      <c r="H17" s="132"/>
      <c r="I17" s="294">
        <v>-599</v>
      </c>
      <c r="J17" s="698"/>
      <c r="K17" s="698"/>
      <c r="L17" s="698"/>
      <c r="M17" s="711"/>
      <c r="N17" s="256"/>
      <c r="O17" s="59"/>
      <c r="P17" s="59"/>
      <c r="Q17" s="59"/>
      <c r="R17" s="59"/>
      <c r="S17" s="59"/>
      <c r="T17" s="59"/>
      <c r="U17" s="59"/>
      <c r="V17" s="59"/>
      <c r="W17" s="59"/>
      <c r="X17" s="59"/>
      <c r="Y17" s="59"/>
      <c r="Z17" s="59"/>
      <c r="AA17" s="59"/>
      <c r="AB17" s="59"/>
      <c r="AC17" s="59"/>
      <c r="AD17" s="59"/>
      <c r="AE17" s="59"/>
    </row>
    <row r="18" spans="1:31" ht="13">
      <c r="A18" s="125"/>
      <c r="B18" s="138"/>
      <c r="C18" s="139"/>
      <c r="D18" s="109"/>
      <c r="H18" s="25"/>
      <c r="I18" s="140"/>
      <c r="J18" s="713"/>
      <c r="K18" s="713"/>
      <c r="L18" s="713"/>
      <c r="M18" s="713"/>
      <c r="N18" s="256">
        <f t="shared" si="1"/>
        <v>0</v>
      </c>
      <c r="O18" s="1"/>
      <c r="P18" s="1"/>
      <c r="Q18" s="1"/>
      <c r="R18" s="1"/>
      <c r="S18" s="1"/>
      <c r="T18" s="1"/>
      <c r="U18" s="1"/>
      <c r="V18" s="1"/>
      <c r="W18" s="1"/>
      <c r="X18" s="1"/>
      <c r="Y18" s="1"/>
      <c r="Z18" s="1"/>
      <c r="AA18" s="1"/>
      <c r="AB18" s="1"/>
      <c r="AC18" s="1"/>
      <c r="AD18" s="1"/>
      <c r="AE18" s="1"/>
    </row>
    <row r="19" spans="1:31" s="61" customFormat="1" ht="12.75" customHeight="1">
      <c r="A19" s="129"/>
      <c r="C19" s="141"/>
      <c r="D19" s="109"/>
      <c r="G19" s="142" t="s">
        <v>44</v>
      </c>
      <c r="H19" s="132"/>
      <c r="I19" s="302">
        <v>-153556</v>
      </c>
      <c r="J19" s="714"/>
      <c r="K19" s="714"/>
      <c r="L19" s="714"/>
      <c r="M19" s="714"/>
      <c r="N19" s="256">
        <f>+M19-SUM(I19:L19)</f>
        <v>153556</v>
      </c>
      <c r="O19" s="59"/>
      <c r="P19" s="59"/>
      <c r="Q19" s="59"/>
      <c r="R19" s="59"/>
      <c r="S19" s="59"/>
      <c r="T19" s="59"/>
      <c r="U19" s="59"/>
      <c r="V19" s="59"/>
      <c r="W19" s="59"/>
      <c r="X19" s="59"/>
      <c r="Y19" s="59"/>
      <c r="Z19" s="59"/>
      <c r="AA19" s="59"/>
      <c r="AB19" s="59"/>
      <c r="AC19" s="59"/>
      <c r="AD19" s="59"/>
      <c r="AE19" s="59"/>
    </row>
    <row r="20" spans="1:31" ht="19.5" customHeight="1">
      <c r="A20" s="125"/>
      <c r="C20" s="139"/>
      <c r="D20" s="109"/>
      <c r="G20" s="143"/>
      <c r="H20" s="25"/>
      <c r="I20" s="134"/>
      <c r="J20" s="134"/>
      <c r="K20" s="134"/>
      <c r="L20" s="134"/>
      <c r="M20" s="134"/>
      <c r="N20" s="256">
        <f t="shared" si="1"/>
        <v>0</v>
      </c>
      <c r="O20" s="1"/>
      <c r="P20" s="1"/>
      <c r="Q20" s="1"/>
      <c r="R20" s="1"/>
      <c r="S20" s="1"/>
      <c r="T20" s="1"/>
      <c r="U20" s="1"/>
      <c r="V20" s="1"/>
      <c r="W20" s="1"/>
      <c r="X20" s="1"/>
      <c r="Y20" s="1"/>
      <c r="Z20" s="1"/>
      <c r="AA20" s="1"/>
      <c r="AB20" s="1"/>
      <c r="AC20" s="1"/>
      <c r="AD20" s="1"/>
      <c r="AE20" s="1"/>
    </row>
    <row r="21" spans="1:31" ht="19.5" customHeight="1">
      <c r="A21" s="125"/>
      <c r="C21" s="139"/>
      <c r="D21" s="109"/>
      <c r="G21" s="143"/>
      <c r="H21" s="25"/>
      <c r="I21" s="134"/>
      <c r="J21" s="134"/>
      <c r="K21" s="134"/>
      <c r="L21" s="134"/>
      <c r="M21" s="134"/>
      <c r="N21" s="256">
        <f t="shared" si="1"/>
        <v>0</v>
      </c>
      <c r="O21" s="1"/>
      <c r="P21" s="1"/>
      <c r="Q21" s="1"/>
      <c r="R21" s="1"/>
      <c r="S21" s="1"/>
      <c r="T21" s="1"/>
      <c r="U21" s="1"/>
      <c r="V21" s="1"/>
      <c r="W21" s="1"/>
      <c r="X21" s="1"/>
      <c r="Y21" s="1"/>
      <c r="Z21" s="1"/>
      <c r="AA21" s="1"/>
      <c r="AB21" s="1"/>
      <c r="AC21" s="1"/>
      <c r="AD21" s="1"/>
      <c r="AE21" s="1"/>
    </row>
    <row r="22" spans="1:31" s="61" customFormat="1" ht="15" customHeight="1">
      <c r="A22" s="129"/>
      <c r="B22" s="144"/>
      <c r="C22" s="141"/>
      <c r="D22" s="137"/>
      <c r="H22" s="132"/>
      <c r="I22" s="133"/>
      <c r="J22" s="133"/>
      <c r="K22" s="133"/>
      <c r="L22" s="133"/>
      <c r="M22" s="133"/>
      <c r="N22" s="256">
        <f t="shared" si="1"/>
        <v>0</v>
      </c>
      <c r="O22" s="59"/>
      <c r="P22" s="59"/>
      <c r="Q22" s="59"/>
      <c r="R22" s="59"/>
      <c r="S22" s="59"/>
      <c r="T22" s="59"/>
      <c r="U22" s="59"/>
      <c r="V22" s="59"/>
      <c r="W22" s="59"/>
      <c r="X22" s="59"/>
      <c r="Y22" s="59"/>
      <c r="Z22" s="59"/>
      <c r="AA22" s="59"/>
      <c r="AB22" s="59"/>
      <c r="AC22" s="59"/>
      <c r="AD22" s="59"/>
      <c r="AE22" s="59"/>
    </row>
    <row r="23" spans="1:31" s="61" customFormat="1" ht="15" customHeight="1">
      <c r="A23" s="137"/>
      <c r="D23" s="145" t="s">
        <v>39</v>
      </c>
      <c r="E23" s="141"/>
      <c r="G23" s="144"/>
      <c r="H23" s="132"/>
      <c r="I23" s="313" t="s">
        <v>81</v>
      </c>
      <c r="J23" s="715"/>
      <c r="K23" s="715"/>
      <c r="L23" s="715"/>
      <c r="M23" s="715"/>
      <c r="N23" s="256"/>
      <c r="O23" s="59"/>
      <c r="P23" s="59"/>
      <c r="Q23" s="59"/>
      <c r="R23" s="59"/>
      <c r="S23" s="59"/>
      <c r="T23" s="59"/>
      <c r="U23" s="59"/>
      <c r="V23" s="59"/>
      <c r="W23" s="59"/>
      <c r="X23" s="59"/>
      <c r="Y23" s="59"/>
      <c r="Z23" s="59"/>
      <c r="AA23" s="59"/>
      <c r="AB23" s="59"/>
      <c r="AC23" s="59"/>
      <c r="AD23" s="59"/>
      <c r="AE23" s="59"/>
    </row>
    <row r="24" spans="1:31" s="61" customFormat="1" ht="15" customHeight="1">
      <c r="A24" s="129"/>
      <c r="B24" s="130"/>
      <c r="D24" s="131"/>
      <c r="E24" s="82"/>
      <c r="F24" s="82"/>
      <c r="H24" s="132"/>
      <c r="I24" s="314"/>
      <c r="J24" s="314"/>
      <c r="K24" s="314"/>
      <c r="L24" s="314"/>
      <c r="M24" s="314"/>
      <c r="N24" s="256"/>
      <c r="O24" s="59"/>
      <c r="P24" s="59"/>
      <c r="Q24" s="59"/>
      <c r="R24" s="59"/>
      <c r="S24" s="59"/>
      <c r="T24" s="59"/>
      <c r="U24" s="59"/>
      <c r="V24" s="59"/>
      <c r="W24" s="59"/>
      <c r="X24" s="59"/>
      <c r="Y24" s="59"/>
      <c r="Z24" s="59"/>
      <c r="AA24" s="59"/>
      <c r="AB24" s="59"/>
      <c r="AC24" s="59"/>
      <c r="AD24" s="59"/>
      <c r="AE24" s="59"/>
    </row>
    <row r="25" spans="1:31" s="61" customFormat="1" ht="15" customHeight="1">
      <c r="A25" s="129"/>
      <c r="B25" s="130"/>
      <c r="C25" s="146"/>
      <c r="D25" s="137"/>
      <c r="E25" s="82"/>
      <c r="F25" s="82"/>
      <c r="H25" s="132"/>
      <c r="I25" s="314"/>
      <c r="J25" s="314"/>
      <c r="K25" s="314"/>
      <c r="L25" s="314"/>
      <c r="M25" s="314"/>
      <c r="N25" s="256"/>
      <c r="O25" s="59"/>
      <c r="P25" s="59"/>
      <c r="Q25" s="59"/>
      <c r="R25" s="59"/>
      <c r="S25" s="59"/>
      <c r="T25" s="59"/>
      <c r="U25" s="59"/>
      <c r="V25" s="59"/>
      <c r="W25" s="59"/>
      <c r="X25" s="59"/>
      <c r="Y25" s="59"/>
      <c r="Z25" s="59"/>
      <c r="AA25" s="59"/>
      <c r="AB25" s="59"/>
      <c r="AC25" s="59"/>
      <c r="AD25" s="59"/>
      <c r="AE25" s="59"/>
    </row>
    <row r="26" spans="1:31" s="61" customFormat="1" ht="15" customHeight="1">
      <c r="A26" s="129"/>
      <c r="B26" s="130"/>
      <c r="C26" s="146"/>
      <c r="D26" s="137"/>
      <c r="E26" s="82"/>
      <c r="F26" s="82"/>
      <c r="H26" s="132"/>
      <c r="I26" s="314"/>
      <c r="J26" s="314"/>
      <c r="K26" s="314"/>
      <c r="L26" s="314"/>
      <c r="M26" s="314"/>
      <c r="N26" s="256"/>
      <c r="O26" s="59"/>
      <c r="P26" s="59"/>
      <c r="Q26" s="59"/>
      <c r="R26" s="59"/>
      <c r="S26" s="59"/>
      <c r="T26" s="59"/>
      <c r="U26" s="59"/>
      <c r="V26" s="59"/>
      <c r="W26" s="59"/>
      <c r="X26" s="59"/>
      <c r="Y26" s="59"/>
      <c r="Z26" s="59"/>
      <c r="AA26" s="59"/>
      <c r="AB26" s="59"/>
      <c r="AC26" s="59"/>
      <c r="AD26" s="59"/>
      <c r="AE26" s="59"/>
    </row>
    <row r="27" spans="1:31" s="61" customFormat="1" ht="15" customHeight="1">
      <c r="A27" s="129"/>
      <c r="D27" s="135" t="s">
        <v>88</v>
      </c>
      <c r="F27" s="82"/>
      <c r="H27" s="132"/>
      <c r="I27" s="313" t="s">
        <v>81</v>
      </c>
      <c r="J27" s="715"/>
      <c r="K27" s="715"/>
      <c r="L27" s="715"/>
      <c r="M27" s="715"/>
      <c r="N27" s="256"/>
      <c r="O27" s="59"/>
      <c r="P27" s="59"/>
      <c r="Q27" s="59"/>
      <c r="R27" s="59"/>
      <c r="S27" s="59"/>
      <c r="T27" s="59"/>
      <c r="U27" s="59"/>
      <c r="V27" s="59"/>
      <c r="W27" s="59"/>
      <c r="X27" s="59"/>
      <c r="Y27" s="59"/>
      <c r="Z27" s="59"/>
      <c r="AA27" s="59"/>
      <c r="AB27" s="59"/>
      <c r="AC27" s="59"/>
      <c r="AD27" s="59"/>
      <c r="AE27" s="59"/>
    </row>
    <row r="28" spans="1:31" s="61" customFormat="1" ht="15" customHeight="1">
      <c r="A28" s="129"/>
      <c r="C28" s="136"/>
      <c r="D28" s="137"/>
      <c r="E28" s="82"/>
      <c r="H28" s="132"/>
      <c r="I28" s="315"/>
      <c r="J28" s="315"/>
      <c r="K28" s="315"/>
      <c r="L28" s="315"/>
      <c r="M28" s="315"/>
      <c r="N28" s="256"/>
      <c r="O28" s="59"/>
      <c r="P28" s="59"/>
      <c r="Q28" s="59"/>
      <c r="R28" s="59"/>
      <c r="S28" s="59"/>
      <c r="T28" s="59"/>
      <c r="U28" s="59"/>
      <c r="V28" s="59"/>
      <c r="W28" s="59"/>
      <c r="X28" s="59"/>
      <c r="Y28" s="59"/>
      <c r="Z28" s="59"/>
      <c r="AA28" s="59"/>
      <c r="AB28" s="59"/>
      <c r="AC28" s="59"/>
      <c r="AD28" s="59"/>
      <c r="AE28" s="59"/>
    </row>
    <row r="29" spans="1:31" s="61" customFormat="1" ht="15" customHeight="1">
      <c r="A29" s="129"/>
      <c r="C29" s="136"/>
      <c r="D29" s="137"/>
      <c r="E29" s="82"/>
      <c r="H29" s="132"/>
      <c r="I29" s="316"/>
      <c r="J29" s="316"/>
      <c r="K29" s="316"/>
      <c r="L29" s="316"/>
      <c r="M29" s="316"/>
      <c r="N29" s="256"/>
      <c r="O29" s="59"/>
      <c r="P29" s="59"/>
      <c r="Q29" s="59"/>
      <c r="R29" s="59"/>
      <c r="S29" s="59"/>
      <c r="T29" s="59"/>
      <c r="U29" s="59"/>
      <c r="V29" s="59"/>
      <c r="W29" s="59"/>
      <c r="X29" s="59"/>
      <c r="Y29" s="59"/>
      <c r="Z29" s="59"/>
      <c r="AA29" s="59"/>
      <c r="AB29" s="59"/>
      <c r="AC29" s="59"/>
      <c r="AD29" s="59"/>
      <c r="AE29" s="59"/>
    </row>
    <row r="30" spans="1:31" s="61" customFormat="1" ht="13">
      <c r="A30" s="129"/>
      <c r="C30" s="141"/>
      <c r="D30" s="137"/>
      <c r="G30" s="142" t="s">
        <v>40</v>
      </c>
      <c r="H30" s="132"/>
      <c r="I30" s="313" t="s">
        <v>81</v>
      </c>
      <c r="J30" s="715"/>
      <c r="K30" s="715"/>
      <c r="L30" s="715"/>
      <c r="M30" s="715"/>
      <c r="N30" s="256"/>
      <c r="O30" s="59"/>
      <c r="P30" s="59"/>
      <c r="Q30" s="59"/>
      <c r="R30" s="59"/>
      <c r="S30" s="59"/>
      <c r="T30" s="59"/>
      <c r="U30" s="59"/>
      <c r="V30" s="59"/>
      <c r="W30" s="59"/>
      <c r="X30" s="59"/>
      <c r="Y30" s="59"/>
      <c r="Z30" s="59"/>
      <c r="AA30" s="59"/>
      <c r="AB30" s="59"/>
      <c r="AC30" s="59"/>
      <c r="AD30" s="59"/>
      <c r="AE30" s="59"/>
    </row>
    <row r="31" spans="1:31" s="61" customFormat="1" ht="15" customHeight="1">
      <c r="A31" s="129"/>
      <c r="D31" s="137"/>
      <c r="H31" s="132"/>
      <c r="I31" s="147"/>
      <c r="J31" s="147"/>
      <c r="K31" s="147"/>
      <c r="L31" s="147"/>
      <c r="M31" s="147"/>
      <c r="N31" s="256">
        <f t="shared" si="1"/>
        <v>0</v>
      </c>
      <c r="O31" s="59"/>
      <c r="P31" s="59"/>
      <c r="Q31" s="59"/>
      <c r="R31" s="59"/>
      <c r="S31" s="59"/>
      <c r="T31" s="59"/>
      <c r="U31" s="59"/>
      <c r="V31" s="59"/>
      <c r="W31" s="59"/>
      <c r="X31" s="59"/>
      <c r="Y31" s="59"/>
      <c r="Z31" s="59"/>
      <c r="AA31" s="59"/>
      <c r="AB31" s="59"/>
      <c r="AC31" s="59"/>
      <c r="AD31" s="59"/>
      <c r="AE31" s="59"/>
    </row>
    <row r="32" spans="1:31" s="61" customFormat="1" ht="15" customHeight="1">
      <c r="A32" s="137"/>
      <c r="D32" s="137"/>
      <c r="H32" s="132"/>
      <c r="I32" s="148"/>
      <c r="J32" s="148"/>
      <c r="K32" s="148"/>
      <c r="L32" s="148"/>
      <c r="M32" s="148"/>
      <c r="N32" s="256">
        <f t="shared" si="1"/>
        <v>0</v>
      </c>
      <c r="O32" s="59"/>
      <c r="P32" s="59"/>
      <c r="Q32" s="59"/>
      <c r="R32" s="59"/>
      <c r="S32" s="59"/>
      <c r="T32" s="59"/>
      <c r="U32" s="59"/>
      <c r="V32" s="59"/>
      <c r="W32" s="59"/>
      <c r="X32" s="59"/>
      <c r="Y32" s="59"/>
      <c r="Z32" s="59"/>
      <c r="AA32" s="59"/>
      <c r="AB32" s="59"/>
      <c r="AC32" s="59"/>
      <c r="AD32" s="59"/>
      <c r="AE32" s="59"/>
    </row>
    <row r="33" spans="1:31" s="61" customFormat="1" ht="15" customHeight="1" thickBot="1">
      <c r="A33" s="137"/>
      <c r="D33" s="137"/>
      <c r="E33" s="149"/>
      <c r="F33" s="149"/>
      <c r="G33" s="149" t="s">
        <v>202</v>
      </c>
      <c r="H33" s="150"/>
      <c r="I33" s="302">
        <v>-153556</v>
      </c>
      <c r="J33" s="714"/>
      <c r="K33" s="714"/>
      <c r="L33" s="714"/>
      <c r="M33" s="716"/>
      <c r="N33" s="256">
        <f>+M33-SUM(I33:L33)</f>
        <v>153556</v>
      </c>
      <c r="O33" s="59"/>
      <c r="P33" s="59"/>
      <c r="Q33" s="59"/>
      <c r="R33" s="59"/>
      <c r="S33" s="59"/>
      <c r="T33" s="59"/>
      <c r="U33" s="59"/>
      <c r="V33" s="59"/>
      <c r="W33" s="59"/>
      <c r="X33" s="59"/>
      <c r="Y33" s="59"/>
      <c r="Z33" s="59"/>
      <c r="AA33" s="59"/>
      <c r="AB33" s="59"/>
      <c r="AC33" s="59"/>
      <c r="AD33" s="59"/>
      <c r="AE33" s="59"/>
    </row>
    <row r="34" spans="1:31" s="61" customFormat="1" ht="15" customHeight="1" thickTop="1">
      <c r="A34" s="137"/>
      <c r="D34" s="137"/>
      <c r="H34" s="132"/>
      <c r="I34" s="151"/>
      <c r="J34" s="151"/>
      <c r="K34" s="151"/>
      <c r="L34" s="151"/>
      <c r="M34" s="280"/>
      <c r="N34" s="59"/>
      <c r="O34" s="59"/>
      <c r="P34" s="59"/>
      <c r="Q34" s="59"/>
      <c r="R34" s="59"/>
      <c r="S34" s="59"/>
      <c r="T34" s="59"/>
      <c r="U34" s="59"/>
      <c r="V34" s="59"/>
      <c r="W34" s="59"/>
      <c r="X34" s="59"/>
      <c r="Y34" s="59"/>
      <c r="Z34" s="59"/>
      <c r="AA34" s="59"/>
      <c r="AB34" s="59"/>
      <c r="AC34" s="59"/>
      <c r="AD34" s="59"/>
      <c r="AE34" s="59"/>
    </row>
    <row r="35" spans="1:31">
      <c r="A35" s="109"/>
      <c r="D35" s="109"/>
      <c r="H35" s="25"/>
      <c r="I35" s="152"/>
      <c r="J35" s="152"/>
      <c r="K35" s="152"/>
      <c r="L35" s="34"/>
      <c r="M35" s="34"/>
      <c r="N35" s="1"/>
      <c r="O35" s="1"/>
      <c r="P35" s="1"/>
      <c r="Q35" s="1"/>
      <c r="R35" s="1"/>
      <c r="S35" s="1"/>
      <c r="T35" s="1"/>
      <c r="U35" s="1"/>
      <c r="V35" s="1"/>
      <c r="W35" s="1"/>
      <c r="X35" s="1"/>
      <c r="Y35" s="1"/>
      <c r="Z35" s="1"/>
      <c r="AA35" s="1"/>
      <c r="AB35" s="1"/>
      <c r="AC35" s="1"/>
      <c r="AD35" s="1"/>
    </row>
    <row r="36" spans="1:31" ht="13">
      <c r="A36" s="153"/>
      <c r="D36" s="109"/>
      <c r="H36" s="25"/>
      <c r="I36" s="152"/>
      <c r="J36" s="152"/>
      <c r="K36" s="152"/>
      <c r="L36" s="152"/>
      <c r="M36" s="34"/>
      <c r="N36" s="1"/>
      <c r="O36" s="1"/>
      <c r="P36" s="1"/>
      <c r="Q36" s="1"/>
      <c r="R36" s="1"/>
      <c r="S36" s="1"/>
      <c r="T36" s="1"/>
      <c r="U36" s="1"/>
      <c r="V36" s="1"/>
      <c r="W36" s="1"/>
      <c r="X36" s="1"/>
      <c r="Y36" s="1"/>
      <c r="Z36" s="1"/>
      <c r="AA36" s="1"/>
      <c r="AB36" s="1"/>
      <c r="AC36" s="1"/>
      <c r="AD36" s="1"/>
    </row>
    <row r="37" spans="1:31">
      <c r="A37" s="109"/>
      <c r="D37" s="109"/>
      <c r="H37" s="25"/>
      <c r="I37" s="152"/>
      <c r="J37" s="152"/>
      <c r="K37" s="152"/>
      <c r="L37" s="152"/>
      <c r="M37" s="34"/>
      <c r="N37" s="1"/>
      <c r="O37" s="1"/>
      <c r="P37" s="1"/>
      <c r="Q37" s="1"/>
      <c r="R37" s="1"/>
      <c r="S37" s="1"/>
      <c r="T37" s="1"/>
      <c r="U37" s="1"/>
      <c r="V37" s="1"/>
      <c r="W37" s="1"/>
      <c r="X37" s="1"/>
      <c r="Y37" s="1"/>
      <c r="Z37" s="1"/>
      <c r="AA37" s="1"/>
      <c r="AB37" s="1"/>
      <c r="AC37" s="1"/>
      <c r="AD37" s="1"/>
    </row>
    <row r="38" spans="1:31">
      <c r="A38" s="109"/>
      <c r="D38" s="109"/>
      <c r="H38" s="25"/>
      <c r="I38" s="152"/>
      <c r="J38" s="152"/>
      <c r="K38" s="152"/>
      <c r="L38" s="152"/>
      <c r="M38" s="34"/>
      <c r="N38" s="1"/>
      <c r="O38" s="1"/>
      <c r="P38" s="1"/>
      <c r="Q38" s="1"/>
      <c r="R38" s="1"/>
      <c r="S38" s="1"/>
      <c r="T38" s="1"/>
      <c r="U38" s="1"/>
      <c r="V38" s="1"/>
      <c r="W38" s="1"/>
      <c r="X38" s="1"/>
      <c r="Y38" s="1"/>
      <c r="Z38" s="1"/>
      <c r="AA38" s="1"/>
      <c r="AB38" s="1"/>
      <c r="AC38" s="1"/>
      <c r="AD38" s="1"/>
    </row>
    <row r="39" spans="1:31">
      <c r="A39" s="109"/>
      <c r="D39" s="109"/>
      <c r="H39" s="25"/>
      <c r="I39" s="152"/>
      <c r="J39" s="152"/>
      <c r="K39" s="152"/>
      <c r="L39" s="152"/>
      <c r="M39" s="34"/>
      <c r="N39" s="1"/>
      <c r="O39" s="1"/>
      <c r="P39" s="1"/>
      <c r="Q39" s="1"/>
      <c r="R39" s="1"/>
      <c r="S39" s="1"/>
      <c r="T39" s="1"/>
      <c r="U39" s="1"/>
      <c r="V39" s="1"/>
      <c r="W39" s="1"/>
      <c r="X39" s="1"/>
      <c r="Y39" s="1"/>
      <c r="Z39" s="1"/>
      <c r="AA39" s="1"/>
      <c r="AB39" s="1"/>
      <c r="AC39" s="1"/>
      <c r="AD39" s="1"/>
    </row>
    <row r="40" spans="1:31" ht="13">
      <c r="A40" s="153"/>
      <c r="D40" s="109"/>
      <c r="H40" s="25"/>
      <c r="I40" s="152"/>
      <c r="J40" s="152"/>
      <c r="K40" s="152"/>
      <c r="L40" s="152"/>
      <c r="M40" s="34"/>
      <c r="N40" s="1"/>
      <c r="O40" s="1"/>
      <c r="P40" s="1"/>
      <c r="Q40" s="1"/>
      <c r="R40" s="1"/>
      <c r="S40" s="1"/>
      <c r="T40" s="1"/>
      <c r="U40" s="1"/>
      <c r="V40" s="1"/>
      <c r="W40" s="1"/>
      <c r="X40" s="1"/>
      <c r="Y40" s="1"/>
      <c r="Z40" s="1"/>
      <c r="AA40" s="1"/>
      <c r="AB40" s="1"/>
      <c r="AC40" s="1"/>
      <c r="AD40" s="1"/>
    </row>
    <row r="41" spans="1:31">
      <c r="A41" s="109"/>
      <c r="D41" s="109"/>
      <c r="H41" s="25"/>
      <c r="I41" s="152"/>
      <c r="J41" s="152"/>
      <c r="K41" s="152"/>
      <c r="L41" s="152"/>
      <c r="M41" s="34"/>
      <c r="N41" s="1"/>
      <c r="O41" s="1"/>
      <c r="P41" s="1"/>
      <c r="Q41" s="1"/>
      <c r="R41" s="1"/>
      <c r="S41" s="1"/>
      <c r="T41" s="1"/>
      <c r="U41" s="1"/>
      <c r="V41" s="1"/>
      <c r="W41" s="1"/>
      <c r="X41" s="1"/>
      <c r="Y41" s="1"/>
      <c r="Z41" s="1"/>
      <c r="AA41" s="1"/>
      <c r="AB41" s="1"/>
      <c r="AC41" s="1"/>
      <c r="AD41" s="1"/>
    </row>
    <row r="42" spans="1:31">
      <c r="A42" s="109"/>
      <c r="D42" s="109"/>
      <c r="H42" s="25"/>
      <c r="I42" s="152"/>
      <c r="J42" s="152"/>
      <c r="K42" s="152"/>
      <c r="L42" s="152"/>
      <c r="M42" s="34"/>
      <c r="N42" s="1"/>
      <c r="O42" s="1"/>
      <c r="P42" s="1"/>
      <c r="Q42" s="1"/>
      <c r="R42" s="1"/>
      <c r="S42" s="1"/>
      <c r="T42" s="1"/>
      <c r="U42" s="1"/>
      <c r="V42" s="1"/>
      <c r="W42" s="1"/>
      <c r="X42" s="1"/>
      <c r="Y42" s="1"/>
      <c r="Z42" s="1"/>
      <c r="AA42" s="1"/>
      <c r="AB42" s="1"/>
      <c r="AC42" s="1"/>
      <c r="AD42" s="1"/>
    </row>
    <row r="43" spans="1:31">
      <c r="A43" s="109"/>
      <c r="D43" s="109"/>
      <c r="H43" s="25"/>
      <c r="I43" s="152"/>
      <c r="J43" s="152"/>
      <c r="K43" s="152"/>
      <c r="L43" s="152"/>
      <c r="M43" s="273"/>
      <c r="N43" s="1"/>
      <c r="O43" s="1"/>
      <c r="P43" s="1"/>
      <c r="Q43" s="1"/>
      <c r="R43" s="1"/>
      <c r="S43" s="1"/>
      <c r="T43" s="1"/>
      <c r="U43" s="1"/>
      <c r="V43" s="1"/>
      <c r="W43" s="1"/>
      <c r="X43" s="1"/>
      <c r="Y43" s="1"/>
      <c r="Z43" s="1"/>
      <c r="AA43" s="1"/>
      <c r="AB43" s="1"/>
      <c r="AC43" s="1"/>
      <c r="AD43" s="1"/>
    </row>
    <row r="44" spans="1:31" ht="13.5" thickBot="1">
      <c r="A44" s="109"/>
      <c r="D44" s="109"/>
      <c r="H44" s="25"/>
      <c r="I44" s="53"/>
      <c r="J44" s="53"/>
      <c r="K44" s="53"/>
      <c r="L44" s="154" t="s">
        <v>41</v>
      </c>
      <c r="M44" s="716">
        <f>M33</f>
        <v>0</v>
      </c>
      <c r="N44" s="1"/>
      <c r="O44" s="1"/>
      <c r="P44" s="1"/>
      <c r="Q44" s="1"/>
      <c r="R44" s="1"/>
      <c r="S44" s="1"/>
      <c r="T44" s="1"/>
      <c r="U44" s="1"/>
      <c r="V44" s="1"/>
      <c r="W44" s="1"/>
      <c r="X44" s="1"/>
      <c r="Y44" s="1"/>
      <c r="Z44" s="1"/>
      <c r="AA44" s="1"/>
      <c r="AB44" s="1"/>
      <c r="AC44" s="1"/>
      <c r="AD44" s="1"/>
    </row>
    <row r="45" spans="1:31" ht="13.5" thickTop="1">
      <c r="A45" s="55"/>
      <c r="B45" s="54"/>
      <c r="C45" s="54"/>
      <c r="D45" s="55"/>
      <c r="E45" s="54"/>
      <c r="F45" s="54"/>
      <c r="G45" s="54"/>
      <c r="H45" s="155"/>
      <c r="I45" s="54"/>
      <c r="J45" s="54"/>
      <c r="K45" s="54"/>
      <c r="L45" s="156"/>
      <c r="M45" s="155"/>
      <c r="N45" s="1"/>
      <c r="O45" s="1"/>
      <c r="P45" s="1"/>
      <c r="Q45" s="1"/>
      <c r="R45" s="1"/>
      <c r="S45" s="1"/>
      <c r="T45" s="1"/>
      <c r="U45" s="1"/>
      <c r="V45" s="1"/>
      <c r="W45" s="1"/>
      <c r="X45" s="1"/>
      <c r="Y45" s="1"/>
      <c r="Z45" s="1"/>
      <c r="AA45" s="1"/>
      <c r="AB45" s="1"/>
      <c r="AC45" s="1"/>
      <c r="AD45" s="1"/>
    </row>
    <row r="46" spans="1:31" ht="13">
      <c r="L46" s="157"/>
      <c r="N46" s="1"/>
      <c r="O46" s="1"/>
      <c r="P46" s="1"/>
      <c r="Q46" s="1"/>
      <c r="R46" s="1"/>
      <c r="S46" s="1"/>
      <c r="T46" s="1"/>
      <c r="U46" s="1"/>
      <c r="V46" s="1"/>
      <c r="W46" s="1"/>
      <c r="X46" s="1"/>
      <c r="Y46" s="1"/>
      <c r="Z46" s="1"/>
      <c r="AA46" s="1"/>
      <c r="AB46" s="1"/>
      <c r="AC46" s="1"/>
      <c r="AD46" s="1"/>
    </row>
    <row r="47" spans="1:31" ht="13">
      <c r="A47" s="30" t="s">
        <v>45</v>
      </c>
      <c r="L47" s="157"/>
      <c r="N47" s="1"/>
      <c r="O47" s="1"/>
      <c r="P47" s="1"/>
      <c r="Q47" s="1"/>
      <c r="R47" s="1"/>
      <c r="S47" s="1"/>
      <c r="T47" s="1"/>
      <c r="U47" s="1"/>
      <c r="V47" s="1"/>
      <c r="W47" s="1"/>
      <c r="X47" s="1"/>
      <c r="Y47" s="1"/>
      <c r="Z47" s="1"/>
      <c r="AA47" s="1"/>
      <c r="AB47" s="1"/>
      <c r="AC47" s="1"/>
      <c r="AD47" s="1"/>
    </row>
    <row r="48" spans="1:31" ht="6" customHeight="1">
      <c r="B48" s="54"/>
      <c r="C48" s="54"/>
      <c r="L48" s="157"/>
      <c r="N48" s="1"/>
      <c r="O48" s="1"/>
      <c r="P48" s="1"/>
      <c r="Q48" s="1"/>
      <c r="R48" s="1"/>
      <c r="S48" s="1"/>
      <c r="T48" s="1"/>
      <c r="U48" s="1"/>
      <c r="V48" s="1"/>
      <c r="W48" s="1"/>
      <c r="X48" s="1"/>
      <c r="Y48" s="1"/>
      <c r="Z48" s="1"/>
      <c r="AA48" s="1"/>
      <c r="AB48" s="1"/>
      <c r="AC48" s="1"/>
      <c r="AD48" s="1"/>
    </row>
    <row r="49" spans="1:30" ht="13">
      <c r="B49" s="126"/>
      <c r="C49" s="127"/>
      <c r="D49" s="127"/>
      <c r="E49" s="127"/>
      <c r="F49" s="127"/>
      <c r="G49" s="127"/>
      <c r="H49" s="127"/>
      <c r="I49" s="127"/>
      <c r="J49" s="127"/>
      <c r="K49" s="127"/>
      <c r="L49" s="158"/>
      <c r="O49" s="1"/>
      <c r="P49" s="1"/>
      <c r="Q49" s="1"/>
      <c r="R49" s="1"/>
      <c r="S49" s="1"/>
      <c r="T49" s="1"/>
      <c r="U49" s="1"/>
      <c r="V49" s="1"/>
      <c r="W49" s="1"/>
      <c r="X49" s="1"/>
      <c r="Y49" s="1"/>
      <c r="Z49" s="1"/>
      <c r="AA49" s="1"/>
      <c r="AB49" s="1"/>
      <c r="AC49" s="1"/>
      <c r="AD49" s="1"/>
    </row>
    <row r="50" spans="1:30" ht="13">
      <c r="B50" s="109" t="s">
        <v>89</v>
      </c>
      <c r="L50" s="159"/>
      <c r="O50" s="1"/>
      <c r="P50" s="1"/>
      <c r="Q50" s="1"/>
      <c r="R50" s="1"/>
      <c r="S50" s="1"/>
      <c r="T50" s="1"/>
      <c r="U50" s="1"/>
      <c r="V50" s="1"/>
      <c r="W50" s="1"/>
      <c r="X50" s="1"/>
      <c r="Y50" s="1"/>
      <c r="Z50" s="1"/>
      <c r="AA50" s="1"/>
      <c r="AB50" s="1"/>
      <c r="AC50" s="1"/>
      <c r="AD50" s="1"/>
    </row>
    <row r="51" spans="1:30" ht="13">
      <c r="B51" s="109"/>
      <c r="L51" s="159"/>
      <c r="O51" s="1"/>
      <c r="P51" s="1"/>
      <c r="Q51" s="1"/>
      <c r="R51" s="1"/>
      <c r="S51" s="1"/>
      <c r="T51" s="1"/>
      <c r="U51" s="1"/>
      <c r="V51" s="1"/>
      <c r="W51" s="1"/>
      <c r="X51" s="1"/>
      <c r="Y51" s="1"/>
      <c r="Z51" s="1"/>
      <c r="AA51" s="1"/>
      <c r="AB51" s="1"/>
      <c r="AC51" s="1"/>
      <c r="AD51" s="1"/>
    </row>
    <row r="52" spans="1:30" ht="13">
      <c r="B52" s="109"/>
      <c r="L52" s="159"/>
      <c r="O52" s="1"/>
      <c r="P52" s="1"/>
      <c r="Q52" s="1"/>
      <c r="R52" s="1"/>
      <c r="S52" s="1"/>
      <c r="T52" s="1"/>
      <c r="U52" s="1"/>
      <c r="V52" s="1"/>
      <c r="W52" s="1"/>
      <c r="X52" s="1"/>
      <c r="Y52" s="1"/>
      <c r="Z52" s="1"/>
      <c r="AA52" s="1"/>
      <c r="AB52" s="1"/>
      <c r="AC52" s="1"/>
      <c r="AD52" s="1"/>
    </row>
    <row r="53" spans="1:30" ht="13">
      <c r="B53" s="109"/>
      <c r="L53" s="159"/>
      <c r="O53" s="1"/>
      <c r="P53" s="1"/>
      <c r="Q53" s="1"/>
      <c r="R53" s="1"/>
      <c r="S53" s="1"/>
      <c r="T53" s="1"/>
      <c r="U53" s="1"/>
      <c r="V53" s="1"/>
      <c r="W53" s="1"/>
      <c r="X53" s="1"/>
      <c r="Y53" s="1"/>
      <c r="Z53" s="1"/>
      <c r="AA53" s="1"/>
      <c r="AB53" s="1"/>
      <c r="AC53" s="1"/>
      <c r="AD53" s="1"/>
    </row>
    <row r="54" spans="1:30" ht="13">
      <c r="B54" s="109"/>
      <c r="L54" s="159"/>
      <c r="O54" s="1"/>
      <c r="P54" s="1"/>
      <c r="Q54" s="1"/>
      <c r="R54" s="1"/>
      <c r="S54" s="1"/>
      <c r="T54" s="1"/>
      <c r="U54" s="1"/>
      <c r="V54" s="1"/>
      <c r="W54" s="1"/>
      <c r="X54" s="1"/>
      <c r="Y54" s="1"/>
      <c r="Z54" s="1"/>
      <c r="AA54" s="1"/>
      <c r="AB54" s="1"/>
      <c r="AC54" s="1"/>
      <c r="AD54" s="1"/>
    </row>
    <row r="55" spans="1:30" ht="13">
      <c r="B55" s="109"/>
      <c r="L55" s="159"/>
      <c r="O55" s="1"/>
      <c r="P55" s="1"/>
      <c r="Q55" s="1"/>
      <c r="R55" s="1"/>
      <c r="S55" s="1"/>
      <c r="T55" s="1"/>
      <c r="U55" s="1"/>
      <c r="V55" s="1"/>
      <c r="W55" s="1"/>
      <c r="X55" s="1"/>
      <c r="Y55" s="1"/>
      <c r="Z55" s="1"/>
      <c r="AA55" s="1"/>
      <c r="AB55" s="1"/>
      <c r="AC55" s="1"/>
      <c r="AD55" s="1"/>
    </row>
    <row r="56" spans="1:30" ht="13">
      <c r="B56" s="109"/>
      <c r="L56" s="159"/>
      <c r="O56" s="1"/>
      <c r="P56" s="1"/>
      <c r="Q56" s="1"/>
      <c r="R56" s="1"/>
      <c r="S56" s="1"/>
      <c r="T56" s="1"/>
      <c r="U56" s="1"/>
      <c r="V56" s="1"/>
      <c r="W56" s="1"/>
      <c r="X56" s="1"/>
      <c r="Y56" s="1"/>
      <c r="Z56" s="1"/>
      <c r="AA56" s="1"/>
      <c r="AB56" s="1"/>
      <c r="AC56" s="1"/>
      <c r="AD56" s="1"/>
    </row>
    <row r="57" spans="1:30" ht="13">
      <c r="B57" s="55"/>
      <c r="C57" s="54"/>
      <c r="D57" s="54"/>
      <c r="E57" s="54"/>
      <c r="F57" s="54"/>
      <c r="G57" s="54"/>
      <c r="H57" s="54"/>
      <c r="I57" s="54"/>
      <c r="J57" s="54"/>
      <c r="K57" s="54"/>
      <c r="L57" s="160"/>
      <c r="O57" s="1"/>
      <c r="P57" s="1"/>
      <c r="Q57" s="1"/>
      <c r="R57" s="1"/>
      <c r="S57" s="1"/>
      <c r="T57" s="1"/>
      <c r="U57" s="1"/>
      <c r="V57" s="1"/>
      <c r="W57" s="1"/>
      <c r="X57" s="1"/>
      <c r="Y57" s="1"/>
      <c r="Z57" s="1"/>
      <c r="AA57" s="1"/>
      <c r="AB57" s="1"/>
      <c r="AC57" s="1"/>
      <c r="AD57" s="1"/>
    </row>
    <row r="58" spans="1:30" ht="13.5" customHeight="1">
      <c r="A58" s="112"/>
      <c r="E58" s="161"/>
      <c r="F58" s="161"/>
      <c r="G58" s="161"/>
      <c r="H58" s="161"/>
      <c r="M58" s="1"/>
      <c r="N58" s="1"/>
      <c r="O58" s="1"/>
      <c r="P58" s="1"/>
      <c r="Q58" s="1"/>
      <c r="R58" s="1"/>
      <c r="S58" s="1"/>
      <c r="T58" s="1"/>
      <c r="U58" s="1"/>
      <c r="V58" s="1"/>
      <c r="W58" s="1"/>
      <c r="X58" s="1"/>
      <c r="Y58" s="1"/>
      <c r="Z58" s="1"/>
      <c r="AA58" s="1"/>
      <c r="AB58" s="1"/>
      <c r="AC58" s="1"/>
      <c r="AD58" s="1"/>
    </row>
    <row r="59" spans="1:30" ht="13.5" customHeight="1">
      <c r="A59" s="112"/>
      <c r="B59" s="126"/>
      <c r="C59" s="127" t="s">
        <v>19</v>
      </c>
      <c r="D59" s="127" t="s">
        <v>42</v>
      </c>
      <c r="E59" s="127"/>
      <c r="F59" s="127"/>
      <c r="G59" s="127"/>
      <c r="H59" s="127"/>
      <c r="I59" s="127"/>
      <c r="J59" s="127"/>
      <c r="K59" s="127"/>
      <c r="L59" s="78"/>
      <c r="M59" s="1"/>
      <c r="N59" s="1"/>
      <c r="O59" s="1"/>
      <c r="P59" s="1"/>
      <c r="Q59" s="1"/>
      <c r="R59" s="1"/>
      <c r="S59" s="1"/>
      <c r="T59" s="1"/>
      <c r="U59" s="1"/>
      <c r="V59" s="1"/>
      <c r="W59" s="1"/>
      <c r="X59" s="1"/>
      <c r="Y59" s="1"/>
      <c r="Z59" s="1"/>
      <c r="AA59" s="1"/>
      <c r="AB59" s="1"/>
      <c r="AC59" s="1"/>
      <c r="AD59" s="1"/>
    </row>
    <row r="60" spans="1:30" ht="13">
      <c r="A60" s="112"/>
      <c r="B60" s="109"/>
      <c r="C60" s="30" t="s">
        <v>43</v>
      </c>
      <c r="D60" s="112" t="s">
        <v>46</v>
      </c>
      <c r="L60" s="25"/>
      <c r="M60" s="1"/>
      <c r="N60" s="1"/>
      <c r="O60" s="1"/>
      <c r="P60" s="1"/>
      <c r="Q60" s="1"/>
      <c r="R60" s="1"/>
      <c r="S60" s="1"/>
      <c r="T60" s="1"/>
      <c r="U60" s="1"/>
      <c r="V60" s="1"/>
      <c r="W60" s="1"/>
      <c r="X60" s="1"/>
      <c r="Y60" s="1"/>
      <c r="Z60" s="1"/>
      <c r="AA60" s="1"/>
      <c r="AB60" s="1"/>
      <c r="AC60" s="1"/>
      <c r="AD60" s="1"/>
    </row>
    <row r="61" spans="1:30" ht="13">
      <c r="B61" s="109"/>
      <c r="C61" s="40"/>
      <c r="D61" s="112" t="s">
        <v>47</v>
      </c>
      <c r="L61" s="25"/>
      <c r="M61" s="1"/>
      <c r="N61" s="1"/>
      <c r="O61" s="1"/>
      <c r="P61" s="1"/>
      <c r="Q61" s="1"/>
      <c r="R61" s="1"/>
      <c r="S61" s="1"/>
      <c r="T61" s="1"/>
      <c r="U61" s="1"/>
      <c r="V61" s="1"/>
      <c r="W61" s="1"/>
      <c r="X61" s="1"/>
      <c r="Y61" s="1"/>
      <c r="Z61" s="1"/>
      <c r="AA61" s="1"/>
      <c r="AB61" s="1"/>
      <c r="AC61" s="1"/>
      <c r="AD61" s="1"/>
    </row>
    <row r="62" spans="1:30" ht="25.5" customHeight="1">
      <c r="B62" s="109"/>
      <c r="C62" s="820" t="s">
        <v>48</v>
      </c>
      <c r="D62" s="821"/>
      <c r="E62" s="821"/>
      <c r="F62" s="821"/>
      <c r="G62" s="821"/>
      <c r="H62" s="821"/>
      <c r="I62" s="821"/>
      <c r="J62" s="821"/>
      <c r="K62" s="821"/>
      <c r="L62" s="822"/>
      <c r="M62" s="1"/>
      <c r="N62" s="1"/>
      <c r="O62" s="1"/>
      <c r="P62" s="1"/>
      <c r="Q62" s="1"/>
      <c r="R62" s="1"/>
      <c r="S62" s="1"/>
      <c r="T62" s="1"/>
      <c r="U62" s="1"/>
      <c r="V62" s="1"/>
      <c r="W62" s="1"/>
      <c r="X62" s="1"/>
      <c r="Y62" s="1"/>
      <c r="Z62" s="1"/>
      <c r="AA62" s="1"/>
      <c r="AB62" s="1"/>
      <c r="AC62" s="1"/>
      <c r="AD62" s="1"/>
    </row>
    <row r="63" spans="1:30">
      <c r="B63" s="55"/>
      <c r="C63" s="54"/>
      <c r="D63" s="54"/>
      <c r="E63" s="54"/>
      <c r="F63" s="54"/>
      <c r="G63" s="54"/>
      <c r="H63" s="54"/>
      <c r="I63" s="54"/>
      <c r="J63" s="54"/>
      <c r="K63" s="54"/>
      <c r="L63" s="155"/>
      <c r="M63" s="1"/>
      <c r="N63" s="1"/>
      <c r="O63" s="1"/>
      <c r="P63" s="1"/>
      <c r="Q63" s="1"/>
      <c r="R63" s="1"/>
      <c r="S63" s="1"/>
      <c r="T63" s="1"/>
      <c r="U63" s="1"/>
      <c r="V63" s="1"/>
      <c r="W63" s="1"/>
      <c r="X63" s="1"/>
      <c r="Y63" s="1"/>
      <c r="Z63" s="1"/>
      <c r="AA63" s="1"/>
      <c r="AB63" s="1"/>
      <c r="AC63" s="1"/>
      <c r="AD63" s="1"/>
    </row>
    <row r="64" spans="1:30">
      <c r="M64" s="1"/>
      <c r="N64" s="1"/>
      <c r="O64" s="1"/>
      <c r="P64" s="1"/>
      <c r="Q64" s="1"/>
      <c r="R64" s="1"/>
      <c r="S64" s="1"/>
      <c r="T64" s="1"/>
      <c r="U64" s="1"/>
      <c r="V64" s="1"/>
      <c r="W64" s="1"/>
      <c r="X64" s="1"/>
      <c r="Y64" s="1"/>
      <c r="Z64" s="1"/>
      <c r="AA64" s="1"/>
      <c r="AB64" s="1"/>
      <c r="AC64" s="1"/>
      <c r="AD64" s="1"/>
    </row>
    <row r="65" spans="1:1">
      <c r="A65" s="261" t="s">
        <v>359</v>
      </c>
    </row>
    <row r="66" spans="1:1">
      <c r="A66" s="30" t="s">
        <v>360</v>
      </c>
    </row>
  </sheetData>
  <customSheetViews>
    <customSheetView guid="{E765FADE-A475-4E49-8C6A-2534F85EE150}" scale="70" showGridLines="0" zeroValues="0" fitToPage="1" topLeftCell="A19">
      <selection activeCell="I20" sqref="I20"/>
      <pageMargins left="0.74803149606299213" right="0.74803149606299213" top="0.98425196850393704" bottom="0.98425196850393704" header="0.51181102362204722" footer="0.51181102362204722"/>
      <printOptions horizontalCentered="1" verticalCentered="1"/>
      <pageSetup paperSize="9" scale="48" orientation="landscape" horizontalDpi="4294967292" verticalDpi="4294967292" r:id="rId1"/>
      <headerFooter alignWithMargins="0">
        <oddHeader xml:space="preserve">&amp;R&amp;"Times,Bold"&amp;12
</oddHeader>
        <oddFooter>&amp;L&amp;"Arial,Regular"&amp;9Appendix A - DISAGG Opex
&amp;R&amp;"Arial,Regular"&amp;9Page 7</oddFooter>
      </headerFooter>
    </customSheetView>
  </customSheetViews>
  <mergeCells count="3">
    <mergeCell ref="A5:M5"/>
    <mergeCell ref="A2:M2"/>
    <mergeCell ref="C62:L62"/>
  </mergeCells>
  <phoneticPr fontId="0" type="noConversion"/>
  <printOptions gridLinesSet="0"/>
  <pageMargins left="0.70866141732283472" right="0.70866141732283472" top="0.74803149606299213" bottom="0.74803149606299213" header="0.31496062992125984" footer="0.31496062992125984"/>
  <pageSetup paperSize="9" scale="7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7890" r:id="rId5" name="Button 2">
              <controlPr defaultSize="0" print="0" autoFill="0" autoPict="0" macro="[0]!OpexInstructions">
                <anchor moveWithCells="1" sizeWithCells="1">
                  <from>
                    <xdr:col>11</xdr:col>
                    <xdr:colOff>990600</xdr:colOff>
                    <xdr:row>4</xdr:row>
                    <xdr:rowOff>152400</xdr:rowOff>
                  </from>
                  <to>
                    <xdr:col>12</xdr:col>
                    <xdr:colOff>1079500</xdr:colOff>
                    <xdr:row>6</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50"/>
    <pageSetUpPr fitToPage="1"/>
  </sheetPr>
  <dimension ref="A1:L73"/>
  <sheetViews>
    <sheetView showGridLines="0" view="pageBreakPreview" topLeftCell="A22" zoomScale="70" zoomScaleNormal="75" zoomScaleSheetLayoutView="70" workbookViewId="0">
      <selection activeCell="E20" sqref="E20:H23"/>
    </sheetView>
  </sheetViews>
  <sheetFormatPr defaultColWidth="8.19921875" defaultRowHeight="12.5"/>
  <cols>
    <col min="1" max="1" width="14.19921875" style="172" customWidth="1"/>
    <col min="2" max="2" width="26.19921875" style="172" customWidth="1"/>
    <col min="3" max="3" width="37.296875" style="172" customWidth="1"/>
    <col min="4" max="8" width="20.69921875" style="172" customWidth="1"/>
    <col min="9" max="9" width="13.5" style="171" customWidth="1"/>
    <col min="10" max="10" width="8.19921875" style="171" customWidth="1"/>
    <col min="11" max="16384" width="8.19921875" style="172"/>
  </cols>
  <sheetData>
    <row r="1" spans="1:12" s="30" customFormat="1">
      <c r="I1" s="165"/>
      <c r="J1" s="165"/>
    </row>
    <row r="2" spans="1:12" s="61" customFormat="1" ht="16.5" customHeight="1">
      <c r="A2" s="826" t="s">
        <v>49</v>
      </c>
      <c r="B2" s="827"/>
      <c r="C2" s="827"/>
      <c r="D2" s="827"/>
      <c r="E2" s="827"/>
      <c r="F2" s="827"/>
      <c r="G2" s="827"/>
      <c r="H2" s="827"/>
      <c r="I2" s="166"/>
      <c r="J2" s="166"/>
      <c r="K2" s="167"/>
      <c r="L2" s="167"/>
    </row>
    <row r="3" spans="1:12" s="117" customFormat="1" ht="12.75" customHeight="1">
      <c r="A3" s="114"/>
      <c r="B3" s="115"/>
      <c r="C3" s="115"/>
      <c r="D3" s="115"/>
      <c r="E3" s="115"/>
      <c r="F3" s="115"/>
      <c r="G3" s="115"/>
      <c r="H3" s="115"/>
      <c r="I3" s="115"/>
      <c r="J3" s="116"/>
      <c r="K3" s="116"/>
      <c r="L3" s="116"/>
    </row>
    <row r="4" spans="1:12" s="30" customFormat="1" ht="12.75" customHeight="1">
      <c r="I4" s="165"/>
      <c r="J4" s="165"/>
    </row>
    <row r="5" spans="1:12" s="30" customFormat="1" ht="15.5">
      <c r="A5" s="816"/>
      <c r="B5" s="816"/>
      <c r="C5" s="816"/>
      <c r="D5" s="816"/>
      <c r="E5" s="816"/>
      <c r="F5" s="816"/>
      <c r="G5" s="816"/>
      <c r="H5" s="816"/>
      <c r="I5" s="168"/>
      <c r="J5" s="168"/>
      <c r="K5" s="828"/>
      <c r="L5" s="828"/>
    </row>
    <row r="6" spans="1:12" ht="12.75" customHeight="1">
      <c r="A6" s="169"/>
      <c r="B6" s="169"/>
      <c r="C6" s="169"/>
      <c r="D6" s="169"/>
      <c r="E6" s="169"/>
      <c r="F6" s="169"/>
      <c r="G6" s="169"/>
      <c r="H6" s="169"/>
      <c r="I6" s="170"/>
    </row>
    <row r="7" spans="1:12" ht="12.75" customHeight="1">
      <c r="A7" s="173" t="s">
        <v>363</v>
      </c>
      <c r="D7" s="522"/>
    </row>
    <row r="8" spans="1:12" ht="12.75" customHeight="1">
      <c r="A8" s="173"/>
    </row>
    <row r="9" spans="1:12" ht="12.75" customHeight="1">
      <c r="A9" s="829" t="s">
        <v>58</v>
      </c>
      <c r="B9" s="830"/>
      <c r="C9" s="830"/>
      <c r="D9" s="830"/>
      <c r="E9" s="830"/>
      <c r="F9" s="830"/>
      <c r="G9" s="830"/>
      <c r="H9" s="830"/>
      <c r="I9" s="174"/>
    </row>
    <row r="10" spans="1:12" ht="12.75" customHeight="1">
      <c r="A10" s="173"/>
    </row>
    <row r="11" spans="1:12" ht="12.75" customHeight="1">
      <c r="B11" s="175" t="s">
        <v>83</v>
      </c>
    </row>
    <row r="12" spans="1:12" ht="12.75" customHeight="1"/>
    <row r="13" spans="1:12" ht="12.75" customHeight="1">
      <c r="B13" s="176" t="s">
        <v>50</v>
      </c>
    </row>
    <row r="14" spans="1:12" ht="12.75" customHeight="1">
      <c r="B14" s="175" t="s">
        <v>59</v>
      </c>
    </row>
    <row r="15" spans="1:12" ht="12.75" customHeight="1">
      <c r="B15" s="175" t="s">
        <v>60</v>
      </c>
    </row>
    <row r="17" spans="1:10" ht="39">
      <c r="A17" s="177" t="str">
        <f>'DISAGG Inc'!A9</f>
        <v>TransGrid Account Reference</v>
      </c>
      <c r="B17" s="178" t="s">
        <v>36</v>
      </c>
      <c r="C17" s="179"/>
      <c r="D17" s="180" t="s">
        <v>11</v>
      </c>
      <c r="E17" s="181" t="s">
        <v>27</v>
      </c>
      <c r="F17" s="181" t="s">
        <v>65</v>
      </c>
      <c r="G17" s="181" t="s">
        <v>17</v>
      </c>
      <c r="H17" s="182" t="s">
        <v>4</v>
      </c>
    </row>
    <row r="18" spans="1:10">
      <c r="A18" s="183"/>
      <c r="B18" s="184"/>
      <c r="C18" s="185"/>
      <c r="D18" s="186" t="s">
        <v>159</v>
      </c>
      <c r="E18" s="186" t="s">
        <v>159</v>
      </c>
      <c r="F18" s="186" t="s">
        <v>159</v>
      </c>
      <c r="G18" s="186" t="s">
        <v>159</v>
      </c>
      <c r="H18" s="187" t="s">
        <v>159</v>
      </c>
    </row>
    <row r="19" spans="1:10" s="192" customFormat="1" ht="15" customHeight="1">
      <c r="A19" s="188"/>
      <c r="B19" s="189" t="s">
        <v>61</v>
      </c>
      <c r="C19" s="190"/>
      <c r="D19" s="188"/>
      <c r="E19" s="188"/>
      <c r="F19" s="188"/>
      <c r="G19" s="188"/>
      <c r="H19" s="188"/>
      <c r="I19" s="191"/>
      <c r="J19" s="191"/>
    </row>
    <row r="20" spans="1:10" s="192" customFormat="1" ht="15" customHeight="1">
      <c r="A20" s="188"/>
      <c r="B20" s="189" t="s">
        <v>51</v>
      </c>
      <c r="C20" s="190"/>
      <c r="D20" s="266" t="s">
        <v>81</v>
      </c>
      <c r="E20" s="717"/>
      <c r="F20" s="717"/>
      <c r="G20" s="717"/>
      <c r="H20" s="717"/>
      <c r="I20" s="191"/>
      <c r="J20" s="191"/>
    </row>
    <row r="21" spans="1:10" ht="27.75" customHeight="1">
      <c r="A21" s="193"/>
      <c r="B21" s="194"/>
      <c r="C21" s="195"/>
      <c r="D21" s="267"/>
      <c r="E21" s="267"/>
      <c r="F21" s="267"/>
      <c r="G21" s="267"/>
      <c r="H21" s="196"/>
    </row>
    <row r="22" spans="1:10" ht="13">
      <c r="A22" s="196"/>
      <c r="B22" s="197" t="s">
        <v>62</v>
      </c>
      <c r="C22" s="195"/>
      <c r="D22" s="268"/>
      <c r="E22" s="268"/>
      <c r="F22" s="268"/>
      <c r="G22" s="268"/>
      <c r="H22" s="198"/>
      <c r="I22" s="199"/>
    </row>
    <row r="23" spans="1:10" ht="13" thickBot="1">
      <c r="A23" s="196"/>
      <c r="B23" s="194" t="s">
        <v>52</v>
      </c>
      <c r="C23" s="200"/>
      <c r="D23" s="269" t="s">
        <v>93</v>
      </c>
      <c r="E23" s="718"/>
      <c r="F23" s="718"/>
      <c r="G23" s="718"/>
      <c r="H23" s="718"/>
      <c r="I23" s="199"/>
    </row>
    <row r="24" spans="1:10" ht="13" thickTop="1">
      <c r="A24" s="198"/>
      <c r="B24" s="202"/>
      <c r="C24" s="203"/>
      <c r="D24" s="202"/>
      <c r="E24" s="202"/>
      <c r="F24" s="202"/>
      <c r="G24" s="202"/>
      <c r="H24" s="203"/>
    </row>
    <row r="25" spans="1:10">
      <c r="G25" s="195"/>
    </row>
    <row r="26" spans="1:10">
      <c r="D26" s="195"/>
      <c r="E26" s="195"/>
      <c r="F26" s="195"/>
      <c r="G26" s="195"/>
      <c r="H26" s="195"/>
      <c r="I26" s="199"/>
    </row>
    <row r="27" spans="1:10" ht="13">
      <c r="A27" s="195"/>
      <c r="B27" s="175" t="s">
        <v>53</v>
      </c>
      <c r="C27" s="195"/>
      <c r="D27" s="195"/>
      <c r="E27" s="195"/>
      <c r="F27" s="195"/>
      <c r="G27" s="195"/>
      <c r="H27" s="195"/>
      <c r="I27" s="199"/>
    </row>
    <row r="28" spans="1:10">
      <c r="A28" s="195"/>
      <c r="B28" s="195"/>
      <c r="C28" s="195"/>
      <c r="D28" s="195"/>
      <c r="E28" s="195"/>
      <c r="F28" s="195"/>
    </row>
    <row r="29" spans="1:10">
      <c r="A29" s="195"/>
      <c r="B29" s="204"/>
      <c r="C29" s="205"/>
      <c r="D29" s="205"/>
      <c r="E29" s="205"/>
      <c r="F29" s="205"/>
      <c r="G29" s="206"/>
      <c r="H29" s="194"/>
      <c r="I29" s="199"/>
    </row>
    <row r="30" spans="1:10" ht="32.25" customHeight="1">
      <c r="A30" s="195"/>
      <c r="B30" s="823" t="s">
        <v>164</v>
      </c>
      <c r="C30" s="824"/>
      <c r="D30" s="824"/>
      <c r="E30" s="824"/>
      <c r="F30" s="824"/>
      <c r="G30" s="825"/>
      <c r="H30" s="194"/>
      <c r="I30" s="199"/>
    </row>
    <row r="31" spans="1:10">
      <c r="A31" s="195"/>
      <c r="B31" s="194"/>
      <c r="C31" s="195"/>
      <c r="D31" s="195"/>
      <c r="E31" s="195"/>
      <c r="F31" s="195"/>
      <c r="G31" s="200"/>
      <c r="H31" s="194"/>
      <c r="I31" s="199"/>
    </row>
    <row r="32" spans="1:10">
      <c r="A32" s="195"/>
      <c r="B32" s="274" t="s">
        <v>199</v>
      </c>
      <c r="C32" s="195"/>
      <c r="D32" s="195"/>
      <c r="E32" s="195"/>
      <c r="F32" s="195"/>
      <c r="G32" s="200"/>
      <c r="H32" s="194"/>
      <c r="I32" s="199"/>
    </row>
    <row r="33" spans="1:9">
      <c r="A33" s="195"/>
      <c r="B33" s="194"/>
      <c r="C33" s="195"/>
      <c r="D33" s="195"/>
      <c r="E33" s="195"/>
      <c r="F33" s="195"/>
      <c r="G33" s="200"/>
      <c r="H33" s="194"/>
      <c r="I33" s="199"/>
    </row>
    <row r="34" spans="1:9">
      <c r="A34" s="195"/>
      <c r="B34" s="194" t="s">
        <v>20</v>
      </c>
      <c r="C34" s="195"/>
      <c r="D34" s="195"/>
      <c r="E34" s="195"/>
      <c r="F34" s="195"/>
      <c r="G34" s="200"/>
      <c r="H34" s="194"/>
      <c r="I34" s="199"/>
    </row>
    <row r="35" spans="1:9">
      <c r="A35" s="195"/>
      <c r="B35" s="194"/>
      <c r="C35" s="195"/>
      <c r="D35" s="195"/>
      <c r="E35" s="195"/>
      <c r="F35" s="195"/>
      <c r="G35" s="200"/>
      <c r="H35" s="194"/>
      <c r="I35" s="199"/>
    </row>
    <row r="36" spans="1:9">
      <c r="A36" s="195"/>
      <c r="B36" s="194"/>
      <c r="C36" s="195"/>
      <c r="D36" s="195"/>
      <c r="E36" s="195"/>
      <c r="F36" s="195"/>
      <c r="G36" s="200"/>
      <c r="H36" s="194"/>
      <c r="I36" s="199"/>
    </row>
    <row r="37" spans="1:9">
      <c r="A37" s="195"/>
      <c r="B37" s="194"/>
      <c r="C37" s="195"/>
      <c r="D37" s="195"/>
      <c r="E37" s="195"/>
      <c r="F37" s="195"/>
      <c r="G37" s="200"/>
      <c r="H37" s="194"/>
      <c r="I37" s="199"/>
    </row>
    <row r="38" spans="1:9">
      <c r="A38" s="195"/>
      <c r="B38" s="194"/>
      <c r="C38" s="195"/>
      <c r="D38" s="195"/>
      <c r="E38" s="195"/>
      <c r="F38" s="195"/>
      <c r="G38" s="200"/>
      <c r="H38" s="194"/>
      <c r="I38" s="199"/>
    </row>
    <row r="39" spans="1:9">
      <c r="A39" s="195"/>
      <c r="B39" s="194"/>
      <c r="C39" s="195"/>
      <c r="D39" s="195"/>
      <c r="E39" s="195"/>
      <c r="F39" s="195"/>
      <c r="G39" s="200"/>
      <c r="H39" s="194"/>
      <c r="I39" s="199"/>
    </row>
    <row r="40" spans="1:9">
      <c r="A40" s="207"/>
      <c r="B40" s="208"/>
      <c r="C40" s="202"/>
      <c r="D40" s="202"/>
      <c r="E40" s="202"/>
      <c r="F40" s="202"/>
      <c r="G40" s="203"/>
      <c r="H40" s="194"/>
      <c r="I40" s="199"/>
    </row>
    <row r="41" spans="1:9">
      <c r="A41" s="207"/>
      <c r="B41" s="195"/>
      <c r="C41" s="195"/>
      <c r="D41" s="195"/>
      <c r="E41" s="195"/>
      <c r="F41" s="195"/>
    </row>
    <row r="42" spans="1:9" ht="14">
      <c r="A42" s="209"/>
      <c r="B42" s="209"/>
      <c r="C42" s="209"/>
      <c r="D42" s="209"/>
      <c r="E42" s="209"/>
      <c r="F42" s="209"/>
      <c r="G42" s="209"/>
      <c r="H42" s="209"/>
      <c r="I42" s="210"/>
    </row>
    <row r="43" spans="1:9" ht="14">
      <c r="A43" s="209"/>
      <c r="B43" s="209"/>
      <c r="C43" s="209"/>
      <c r="D43" s="209"/>
      <c r="E43" s="209"/>
      <c r="F43" s="209"/>
      <c r="G43" s="209"/>
      <c r="H43" s="209"/>
      <c r="I43" s="210"/>
    </row>
    <row r="44" spans="1:9" ht="14">
      <c r="A44" s="209"/>
      <c r="B44" s="209"/>
      <c r="C44" s="209"/>
      <c r="D44" s="209"/>
      <c r="E44" s="209"/>
      <c r="F44" s="209"/>
      <c r="G44" s="209"/>
      <c r="H44" s="209"/>
      <c r="I44" s="210"/>
    </row>
    <row r="60" spans="2:2" ht="13">
      <c r="B60" s="176"/>
    </row>
    <row r="71" spans="2:2">
      <c r="B71" s="211"/>
    </row>
    <row r="72" spans="2:2">
      <c r="B72" s="211"/>
    </row>
    <row r="73" spans="2:2">
      <c r="B73" s="211"/>
    </row>
  </sheetData>
  <customSheetViews>
    <customSheetView guid="{E765FADE-A475-4E49-8C6A-2534F85EE150}" scale="75" showGridLines="0" fitToPage="1" topLeftCell="A10">
      <selection activeCell="F8" sqref="F8"/>
      <pageMargins left="0.74803149606299213" right="0.74803149606299213" top="0.98425196850393704" bottom="0.98425196850393704" header="0.51181102362204722" footer="0.51181102362204722"/>
      <printOptions horizontalCentered="1" verticalCentered="1"/>
      <pageSetup paperSize="9" scale="75" orientation="landscape" horizontalDpi="4294967292" verticalDpi="4294967292" r:id="rId1"/>
      <headerFooter alignWithMargins="0">
        <oddHeader xml:space="preserve">&amp;R&amp;"Times,Bold"&amp;12
</oddHeader>
        <oddFooter>&amp;L&amp;"Arial,Regular"&amp;9Appendix A - DISAGG Aloc 1
&amp;R&amp;"Arial,Regular"&amp;9Page 8</oddFooter>
      </headerFooter>
    </customSheetView>
  </customSheetViews>
  <mergeCells count="5">
    <mergeCell ref="B30:G30"/>
    <mergeCell ref="A2:H2"/>
    <mergeCell ref="K5:L5"/>
    <mergeCell ref="A5:H5"/>
    <mergeCell ref="A9:H9"/>
  </mergeCells>
  <phoneticPr fontId="0" type="noConversion"/>
  <printOptions gridLinesSet="0"/>
  <pageMargins left="0.70866141732283472" right="0.70866141732283472" top="0.74803149606299213" bottom="0.74803149606299213" header="0.31496062992125984" footer="0.31496062992125984"/>
  <pageSetup paperSize="9" scale="8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9938" r:id="rId5" name="Button 2">
              <controlPr defaultSize="0" print="0" autoFill="0" autoPict="0" macro="[0]!OpexInstructions">
                <anchor moveWithCells="1" sizeWithCells="1">
                  <from>
                    <xdr:col>6</xdr:col>
                    <xdr:colOff>946150</xdr:colOff>
                    <xdr:row>5</xdr:row>
                    <xdr:rowOff>38100</xdr:rowOff>
                  </from>
                  <to>
                    <xdr:col>7</xdr:col>
                    <xdr:colOff>1028700</xdr:colOff>
                    <xdr:row>7</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50"/>
    <pageSetUpPr fitToPage="1"/>
  </sheetPr>
  <dimension ref="A1:K62"/>
  <sheetViews>
    <sheetView showGridLines="0" view="pageBreakPreview" topLeftCell="A49" zoomScale="70" zoomScaleNormal="75" zoomScaleSheetLayoutView="70" workbookViewId="0">
      <selection activeCell="E18" sqref="E18:H18"/>
    </sheetView>
  </sheetViews>
  <sheetFormatPr defaultColWidth="9.5" defaultRowHeight="12.5"/>
  <cols>
    <col min="1" max="1" width="14.19921875" style="172" customWidth="1"/>
    <col min="2" max="2" width="23" style="172" customWidth="1"/>
    <col min="3" max="3" width="19.5" style="172" customWidth="1"/>
    <col min="4" max="4" width="28.296875" style="172" customWidth="1"/>
    <col min="5" max="6" width="28.19921875" style="172" customWidth="1"/>
    <col min="7" max="7" width="29.5" style="172" customWidth="1"/>
    <col min="8" max="8" width="31.19921875" style="172" customWidth="1"/>
    <col min="9" max="9" width="3.69921875" style="172" customWidth="1"/>
    <col min="10" max="16384" width="9.5" style="172"/>
  </cols>
  <sheetData>
    <row r="1" spans="1:11" s="30" customFormat="1"/>
    <row r="2" spans="1:11" s="61" customFormat="1" ht="17.25" customHeight="1">
      <c r="A2" s="826" t="s">
        <v>54</v>
      </c>
      <c r="B2" s="831"/>
      <c r="C2" s="831"/>
      <c r="D2" s="831"/>
      <c r="E2" s="831"/>
      <c r="F2" s="831"/>
      <c r="G2" s="831"/>
      <c r="H2" s="213"/>
      <c r="I2" s="214"/>
      <c r="J2" s="167"/>
      <c r="K2" s="167"/>
    </row>
    <row r="3" spans="1:11" s="117" customFormat="1" ht="12.75" customHeight="1">
      <c r="A3" s="114"/>
      <c r="B3" s="115"/>
      <c r="C3" s="115"/>
      <c r="D3" s="115"/>
      <c r="E3" s="115"/>
      <c r="F3" s="115"/>
      <c r="G3" s="115"/>
      <c r="H3" s="115"/>
      <c r="I3" s="115"/>
      <c r="J3" s="116"/>
      <c r="K3" s="116"/>
    </row>
    <row r="4" spans="1:11" s="30" customFormat="1"/>
    <row r="5" spans="1:11" s="30" customFormat="1" ht="15.5">
      <c r="A5" s="816"/>
      <c r="B5" s="836"/>
      <c r="C5" s="836"/>
      <c r="D5" s="836"/>
      <c r="E5" s="836"/>
      <c r="F5" s="836"/>
      <c r="G5" s="836"/>
      <c r="H5" s="836"/>
      <c r="I5" s="216"/>
      <c r="J5" s="828"/>
      <c r="K5" s="828"/>
    </row>
    <row r="6" spans="1:11" ht="14">
      <c r="A6" s="217"/>
      <c r="B6" s="209"/>
      <c r="C6" s="209"/>
      <c r="D6" s="209"/>
      <c r="E6" s="209"/>
      <c r="F6" s="209"/>
      <c r="G6" s="209"/>
      <c r="H6" s="209"/>
      <c r="I6" s="209"/>
    </row>
    <row r="7" spans="1:11" ht="13">
      <c r="A7" s="173" t="s">
        <v>363</v>
      </c>
      <c r="D7" s="522"/>
    </row>
    <row r="8" spans="1:11" ht="13">
      <c r="A8" s="173"/>
    </row>
    <row r="9" spans="1:11" ht="30.75" customHeight="1">
      <c r="A9" s="832" t="s">
        <v>63</v>
      </c>
      <c r="B9" s="833"/>
      <c r="C9" s="833"/>
      <c r="D9" s="833"/>
      <c r="E9" s="833"/>
      <c r="F9" s="833"/>
      <c r="G9" s="833"/>
      <c r="H9" s="833"/>
      <c r="I9" s="833"/>
    </row>
    <row r="10" spans="1:11" ht="13">
      <c r="A10" s="173"/>
    </row>
    <row r="11" spans="1:11" ht="13">
      <c r="B11" s="175" t="s">
        <v>85</v>
      </c>
    </row>
    <row r="13" spans="1:11" ht="31.5" customHeight="1">
      <c r="B13" s="832" t="s">
        <v>64</v>
      </c>
      <c r="C13" s="833"/>
      <c r="D13" s="833"/>
      <c r="E13" s="833"/>
      <c r="F13" s="833"/>
      <c r="G13" s="833"/>
      <c r="H13" s="833"/>
      <c r="I13" s="833"/>
    </row>
    <row r="14" spans="1:11" ht="13">
      <c r="B14" s="218" t="s">
        <v>55</v>
      </c>
    </row>
    <row r="15" spans="1:11" s="192" customFormat="1" ht="39">
      <c r="A15" s="16" t="str">
        <f>'DISAGG Inc'!A9</f>
        <v>TransGrid Account Reference</v>
      </c>
      <c r="B15" s="837" t="s">
        <v>36</v>
      </c>
      <c r="C15" s="838"/>
      <c r="D15" s="84" t="s">
        <v>11</v>
      </c>
      <c r="E15" s="85" t="s">
        <v>27</v>
      </c>
      <c r="F15" s="85" t="s">
        <v>65</v>
      </c>
      <c r="G15" s="85" t="s">
        <v>17</v>
      </c>
      <c r="H15" s="108" t="s">
        <v>4</v>
      </c>
      <c r="I15" s="219"/>
    </row>
    <row r="16" spans="1:11">
      <c r="A16" s="204"/>
      <c r="B16" s="204"/>
      <c r="C16" s="206"/>
      <c r="D16" s="27" t="s">
        <v>159</v>
      </c>
      <c r="E16" s="27" t="s">
        <v>159</v>
      </c>
      <c r="F16" s="27" t="s">
        <v>159</v>
      </c>
      <c r="G16" s="27" t="s">
        <v>159</v>
      </c>
      <c r="H16" s="220" t="s">
        <v>159</v>
      </c>
      <c r="I16" s="194"/>
    </row>
    <row r="17" spans="1:9" ht="6" customHeight="1">
      <c r="A17" s="194"/>
      <c r="B17" s="194"/>
      <c r="C17" s="200"/>
      <c r="D17" s="200"/>
      <c r="E17" s="196"/>
      <c r="F17" s="196"/>
      <c r="G17" s="196"/>
      <c r="H17" s="196"/>
      <c r="I17" s="194"/>
    </row>
    <row r="18" spans="1:9" s="192" customFormat="1" ht="30.75" customHeight="1">
      <c r="A18" s="219"/>
      <c r="B18" s="834" t="s">
        <v>66</v>
      </c>
      <c r="C18" s="835"/>
      <c r="D18" s="270" t="s">
        <v>81</v>
      </c>
      <c r="E18" s="719"/>
      <c r="F18" s="719"/>
      <c r="G18" s="719"/>
      <c r="H18" s="719"/>
      <c r="I18" s="219"/>
    </row>
    <row r="19" spans="1:9" s="192" customFormat="1" ht="15" customHeight="1">
      <c r="A19" s="219"/>
      <c r="B19" s="222"/>
      <c r="C19" s="221"/>
      <c r="D19" s="221"/>
      <c r="E19" s="188"/>
      <c r="F19" s="188"/>
      <c r="G19" s="188"/>
      <c r="H19" s="188"/>
      <c r="I19" s="219"/>
    </row>
    <row r="20" spans="1:9" ht="13">
      <c r="A20" s="194"/>
      <c r="B20" s="223"/>
      <c r="C20" s="200"/>
      <c r="D20" s="200"/>
      <c r="E20" s="196"/>
      <c r="F20" s="196"/>
      <c r="G20" s="196"/>
      <c r="H20" s="196"/>
      <c r="I20" s="194"/>
    </row>
    <row r="21" spans="1:9" ht="13">
      <c r="A21" s="194"/>
      <c r="B21" s="223"/>
      <c r="C21" s="200"/>
      <c r="D21" s="200"/>
      <c r="E21" s="196"/>
      <c r="F21" s="196"/>
      <c r="G21" s="196"/>
      <c r="H21" s="196"/>
      <c r="I21" s="194"/>
    </row>
    <row r="22" spans="1:9" ht="13">
      <c r="A22" s="194"/>
      <c r="B22" s="223"/>
      <c r="C22" s="200"/>
      <c r="D22" s="200"/>
      <c r="E22" s="196"/>
      <c r="F22" s="196"/>
      <c r="G22" s="196"/>
      <c r="H22" s="196"/>
      <c r="I22" s="194"/>
    </row>
    <row r="23" spans="1:9" ht="13" thickBot="1">
      <c r="A23" s="194"/>
      <c r="B23" s="194"/>
      <c r="C23" s="200"/>
      <c r="D23" s="224"/>
      <c r="E23" s="201"/>
      <c r="F23" s="201"/>
      <c r="G23" s="201"/>
      <c r="H23" s="201"/>
      <c r="I23" s="194"/>
    </row>
    <row r="24" spans="1:9" ht="13" thickTop="1">
      <c r="A24" s="208"/>
      <c r="B24" s="208"/>
      <c r="C24" s="203"/>
      <c r="D24" s="202"/>
      <c r="E24" s="202"/>
      <c r="F24" s="202"/>
      <c r="G24" s="202"/>
      <c r="H24" s="203"/>
    </row>
    <row r="25" spans="1:9">
      <c r="A25" s="195"/>
      <c r="B25" s="195"/>
      <c r="C25" s="195"/>
      <c r="D25" s="195"/>
      <c r="E25" s="195"/>
      <c r="F25" s="195"/>
      <c r="G25" s="195"/>
      <c r="H25" s="195"/>
    </row>
    <row r="26" spans="1:9" ht="13">
      <c r="A26" s="195"/>
      <c r="B26" s="175" t="s">
        <v>53</v>
      </c>
      <c r="C26" s="195"/>
      <c r="D26" s="195"/>
      <c r="E26" s="195"/>
      <c r="F26" s="195"/>
      <c r="G26" s="195"/>
      <c r="H26" s="195"/>
      <c r="I26" s="195"/>
    </row>
    <row r="27" spans="1:9">
      <c r="A27" s="195"/>
      <c r="B27" s="195"/>
      <c r="C27" s="195"/>
      <c r="D27" s="195"/>
      <c r="E27" s="195"/>
      <c r="F27" s="195"/>
    </row>
    <row r="28" spans="1:9">
      <c r="A28" s="195"/>
      <c r="B28" s="204"/>
      <c r="C28" s="205"/>
      <c r="D28" s="205"/>
      <c r="E28" s="205"/>
      <c r="F28" s="205"/>
      <c r="G28" s="206"/>
      <c r="H28" s="195"/>
      <c r="I28" s="195"/>
    </row>
    <row r="29" spans="1:9" ht="31.5" customHeight="1">
      <c r="A29" s="195"/>
      <c r="B29" s="823" t="s">
        <v>164</v>
      </c>
      <c r="C29" s="824"/>
      <c r="D29" s="824"/>
      <c r="E29" s="824"/>
      <c r="F29" s="824"/>
      <c r="G29" s="825"/>
      <c r="H29" s="195"/>
      <c r="I29" s="195"/>
    </row>
    <row r="30" spans="1:9">
      <c r="A30" s="195"/>
      <c r="B30" s="194"/>
      <c r="C30" s="195"/>
      <c r="D30" s="195"/>
      <c r="E30" s="195"/>
      <c r="F30" s="195"/>
      <c r="G30" s="200"/>
      <c r="H30" s="195"/>
      <c r="I30" s="195"/>
    </row>
    <row r="31" spans="1:9">
      <c r="A31" s="195"/>
      <c r="B31" s="194" t="s">
        <v>199</v>
      </c>
      <c r="C31" s="195"/>
      <c r="D31" s="195"/>
      <c r="E31" s="195"/>
      <c r="F31" s="195"/>
      <c r="G31" s="200"/>
      <c r="H31" s="195"/>
      <c r="I31" s="195"/>
    </row>
    <row r="32" spans="1:9">
      <c r="A32" s="195"/>
      <c r="B32" s="194"/>
      <c r="C32" s="195"/>
      <c r="D32" s="195"/>
      <c r="E32" s="195"/>
      <c r="F32" s="195"/>
      <c r="G32" s="200"/>
      <c r="H32" s="195"/>
      <c r="I32" s="195"/>
    </row>
    <row r="33" spans="1:9">
      <c r="A33" s="195"/>
      <c r="B33" s="194" t="s">
        <v>82</v>
      </c>
      <c r="C33" s="195"/>
      <c r="D33" s="195"/>
      <c r="E33" s="195"/>
      <c r="F33" s="195"/>
      <c r="G33" s="200"/>
      <c r="H33" s="195"/>
      <c r="I33" s="195"/>
    </row>
    <row r="34" spans="1:9">
      <c r="A34" s="195"/>
      <c r="B34" s="208"/>
      <c r="C34" s="202"/>
      <c r="D34" s="202"/>
      <c r="E34" s="202"/>
      <c r="F34" s="202"/>
      <c r="G34" s="203"/>
      <c r="H34" s="195"/>
      <c r="I34" s="195"/>
    </row>
    <row r="35" spans="1:9">
      <c r="A35" s="195"/>
      <c r="C35" s="195"/>
      <c r="D35" s="195"/>
      <c r="E35" s="195"/>
      <c r="F35" s="195"/>
    </row>
    <row r="36" spans="1:9" ht="13">
      <c r="A36" s="207"/>
      <c r="B36" s="175" t="s">
        <v>56</v>
      </c>
      <c r="C36" s="195"/>
      <c r="D36" s="195"/>
      <c r="E36" s="195"/>
      <c r="F36" s="195"/>
      <c r="G36" s="195"/>
      <c r="H36" s="195"/>
      <c r="I36" s="195"/>
    </row>
    <row r="37" spans="1:9">
      <c r="A37" s="207"/>
      <c r="B37" s="195"/>
      <c r="C37" s="195"/>
      <c r="D37" s="195"/>
      <c r="E37" s="195"/>
      <c r="F37" s="195"/>
    </row>
    <row r="38" spans="1:9">
      <c r="A38" s="207"/>
      <c r="B38" s="204"/>
      <c r="C38" s="205"/>
      <c r="D38" s="205"/>
      <c r="E38" s="205"/>
      <c r="F38" s="205"/>
      <c r="G38" s="206"/>
      <c r="H38" s="195"/>
      <c r="I38" s="195"/>
    </row>
    <row r="39" spans="1:9">
      <c r="B39" s="194" t="s">
        <v>84</v>
      </c>
      <c r="C39" s="195"/>
      <c r="D39" s="195"/>
      <c r="E39" s="195"/>
      <c r="F39" s="195"/>
      <c r="G39" s="200"/>
      <c r="H39" s="195"/>
      <c r="I39" s="195"/>
    </row>
    <row r="40" spans="1:9">
      <c r="B40" s="194"/>
      <c r="C40" s="195"/>
      <c r="D40" s="195"/>
      <c r="E40" s="195"/>
      <c r="F40" s="195"/>
      <c r="G40" s="200"/>
      <c r="H40" s="195"/>
      <c r="I40" s="195"/>
    </row>
    <row r="41" spans="1:9">
      <c r="B41" s="194"/>
      <c r="C41" s="195"/>
      <c r="D41" s="195"/>
      <c r="E41" s="195"/>
      <c r="F41" s="195"/>
      <c r="G41" s="200"/>
      <c r="H41" s="195"/>
      <c r="I41" s="195"/>
    </row>
    <row r="42" spans="1:9">
      <c r="B42" s="194"/>
      <c r="C42" s="195"/>
      <c r="D42" s="195"/>
      <c r="E42" s="195"/>
      <c r="F42" s="195"/>
      <c r="G42" s="200"/>
      <c r="H42" s="195"/>
      <c r="I42" s="195"/>
    </row>
    <row r="43" spans="1:9">
      <c r="B43" s="194"/>
      <c r="C43" s="195"/>
      <c r="D43" s="195"/>
      <c r="E43" s="195"/>
      <c r="F43" s="195"/>
      <c r="G43" s="200"/>
      <c r="H43" s="195"/>
      <c r="I43" s="195"/>
    </row>
    <row r="44" spans="1:9">
      <c r="B44" s="208"/>
      <c r="C44" s="202"/>
      <c r="D44" s="202"/>
      <c r="E44" s="202"/>
      <c r="F44" s="202"/>
      <c r="G44" s="203"/>
      <c r="H44" s="195"/>
      <c r="I44" s="195"/>
    </row>
    <row r="46" spans="1:9" ht="30" customHeight="1">
      <c r="B46" s="832" t="s">
        <v>57</v>
      </c>
      <c r="C46" s="833"/>
      <c r="D46" s="833"/>
      <c r="E46" s="833"/>
      <c r="F46" s="833"/>
      <c r="G46" s="833"/>
      <c r="H46" s="833"/>
      <c r="I46" s="833"/>
    </row>
    <row r="48" spans="1:9">
      <c r="B48" s="204"/>
      <c r="C48" s="205"/>
      <c r="D48" s="205"/>
      <c r="E48" s="205"/>
      <c r="F48" s="205"/>
      <c r="G48" s="206"/>
      <c r="H48" s="195"/>
      <c r="I48" s="195"/>
    </row>
    <row r="49" spans="2:9">
      <c r="B49" s="194" t="s">
        <v>84</v>
      </c>
      <c r="C49" s="195"/>
      <c r="D49" s="195"/>
      <c r="E49" s="195"/>
      <c r="F49" s="195"/>
      <c r="G49" s="200"/>
      <c r="H49" s="195"/>
      <c r="I49" s="195"/>
    </row>
    <row r="50" spans="2:9">
      <c r="B50" s="194"/>
      <c r="C50" s="195"/>
      <c r="D50" s="195"/>
      <c r="E50" s="195"/>
      <c r="F50" s="195"/>
      <c r="G50" s="200"/>
      <c r="H50" s="195"/>
      <c r="I50" s="195"/>
    </row>
    <row r="51" spans="2:9">
      <c r="B51" s="194"/>
      <c r="C51" s="195"/>
      <c r="D51" s="195"/>
      <c r="E51" s="195"/>
      <c r="F51" s="195"/>
      <c r="G51" s="200"/>
      <c r="H51" s="195"/>
      <c r="I51" s="195"/>
    </row>
    <row r="52" spans="2:9">
      <c r="B52" s="194"/>
      <c r="C52" s="195"/>
      <c r="D52" s="195"/>
      <c r="E52" s="195"/>
      <c r="F52" s="195"/>
      <c r="G52" s="200"/>
      <c r="H52" s="195"/>
      <c r="I52" s="195"/>
    </row>
    <row r="53" spans="2:9">
      <c r="B53" s="194"/>
      <c r="C53" s="195"/>
      <c r="D53" s="195"/>
      <c r="E53" s="195"/>
      <c r="F53" s="195"/>
      <c r="G53" s="200"/>
      <c r="H53" s="195"/>
      <c r="I53" s="195"/>
    </row>
    <row r="54" spans="2:9">
      <c r="B54" s="208"/>
      <c r="C54" s="202"/>
      <c r="D54" s="202"/>
      <c r="E54" s="202"/>
      <c r="F54" s="202"/>
      <c r="G54" s="203"/>
      <c r="H54" s="195"/>
      <c r="I54" s="195"/>
    </row>
    <row r="56" spans="2:9" ht="13">
      <c r="B56" s="176" t="s">
        <v>67</v>
      </c>
    </row>
    <row r="58" spans="2:9">
      <c r="B58" s="204" t="s">
        <v>84</v>
      </c>
      <c r="C58" s="205"/>
      <c r="D58" s="205"/>
      <c r="E58" s="205"/>
      <c r="F58" s="205"/>
      <c r="G58" s="206"/>
      <c r="H58" s="195"/>
    </row>
    <row r="59" spans="2:9">
      <c r="B59" s="208"/>
      <c r="C59" s="202"/>
      <c r="D59" s="202"/>
      <c r="E59" s="202"/>
      <c r="F59" s="202"/>
      <c r="G59" s="203"/>
      <c r="H59" s="195"/>
    </row>
    <row r="60" spans="2:9">
      <c r="B60" s="211"/>
    </row>
    <row r="61" spans="2:9">
      <c r="B61" s="211"/>
    </row>
    <row r="62" spans="2:9">
      <c r="B62" s="211"/>
    </row>
  </sheetData>
  <customSheetViews>
    <customSheetView guid="{E765FADE-A475-4E49-8C6A-2534F85EE150}" scale="75" showGridLines="0" fitToPage="1">
      <selection activeCell="D39" sqref="D39"/>
      <pageMargins left="0.74803149606299213" right="0.74803149606299213" top="0.98425196850393704" bottom="0.98425196850393704" header="0.51181102362204722" footer="0.51181102362204722"/>
      <printOptions horizontalCentered="1" verticalCentered="1"/>
      <pageSetup paperSize="9" scale="50" orientation="landscape" horizontalDpi="4294967292" verticalDpi="4294967292" r:id="rId1"/>
      <headerFooter alignWithMargins="0">
        <oddFooter>&amp;L&amp;"Arial,Regular"&amp;9Appendix A - DISAGG Aloc 2
&amp;R&amp;"Arial,Regular"&amp;9Page 9</oddFooter>
      </headerFooter>
    </customSheetView>
  </customSheetViews>
  <mergeCells count="9">
    <mergeCell ref="A2:G2"/>
    <mergeCell ref="B46:I46"/>
    <mergeCell ref="B18:C18"/>
    <mergeCell ref="J5:K5"/>
    <mergeCell ref="A9:I9"/>
    <mergeCell ref="B13:I13"/>
    <mergeCell ref="A5:H5"/>
    <mergeCell ref="B15:C15"/>
    <mergeCell ref="B29:G29"/>
  </mergeCells>
  <phoneticPr fontId="0" type="noConversion"/>
  <printOptions gridLinesSet="0"/>
  <pageMargins left="0.70866141732283472" right="0.70866141732283472" top="0.74803149606299213" bottom="0.74803149606299213" header="0.31496062992125984" footer="0.31496062992125984"/>
  <pageSetup paperSize="9" scale="5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62" r:id="rId5" name="Button 2">
              <controlPr defaultSize="0" print="0" autoFill="0" autoPict="0" macro="[0]!OpexInstructions">
                <anchor moveWithCells="1" sizeWithCells="1">
                  <from>
                    <xdr:col>6</xdr:col>
                    <xdr:colOff>984250</xdr:colOff>
                    <xdr:row>4</xdr:row>
                    <xdr:rowOff>133350</xdr:rowOff>
                  </from>
                  <to>
                    <xdr:col>7</xdr:col>
                    <xdr:colOff>1066800</xdr:colOff>
                    <xdr:row>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pageSetUpPr fitToPage="1"/>
  </sheetPr>
  <dimension ref="A1:U40"/>
  <sheetViews>
    <sheetView showGridLines="0" showZeros="0" view="pageBreakPreview" zoomScale="70" zoomScaleNormal="100" zoomScaleSheetLayoutView="70" workbookViewId="0">
      <selection activeCell="Q27" sqref="Q27"/>
    </sheetView>
  </sheetViews>
  <sheetFormatPr defaultColWidth="9.5" defaultRowHeight="12.5" outlineLevelCol="1"/>
  <cols>
    <col min="1" max="1" width="18.19921875" style="243" customWidth="1"/>
    <col min="2" max="2" width="3.5" style="110" customWidth="1"/>
    <col min="3" max="3" width="59" style="110" customWidth="1"/>
    <col min="4" max="4" width="20.19921875" style="110" customWidth="1"/>
    <col min="5" max="5" width="20.796875" style="110" customWidth="1"/>
    <col min="6" max="6" width="22.19921875" style="110" hidden="1" customWidth="1" outlineLevel="1"/>
    <col min="7" max="7" width="9.5" style="110" collapsed="1"/>
    <col min="8" max="16384" width="9.5" style="110"/>
  </cols>
  <sheetData>
    <row r="1" spans="1:21" s="30" customFormat="1"/>
    <row r="2" spans="1:21" s="61" customFormat="1" ht="42.75" customHeight="1">
      <c r="A2" s="817" t="s">
        <v>68</v>
      </c>
      <c r="B2" s="817"/>
      <c r="C2" s="817"/>
      <c r="D2" s="817"/>
      <c r="E2" s="476"/>
      <c r="F2" s="113"/>
      <c r="G2" s="167"/>
    </row>
    <row r="3" spans="1:21" s="117" customFormat="1" ht="18">
      <c r="A3" s="114"/>
      <c r="B3" s="115"/>
      <c r="C3" s="115"/>
      <c r="D3" s="115"/>
      <c r="E3" s="115"/>
      <c r="F3" s="115"/>
      <c r="G3" s="116"/>
    </row>
    <row r="4" spans="1:21" s="30" customFormat="1"/>
    <row r="5" spans="1:21" s="30" customFormat="1" ht="15.5">
      <c r="A5" s="816"/>
      <c r="B5" s="816"/>
      <c r="C5" s="816"/>
      <c r="D5" s="816"/>
      <c r="E5" s="816"/>
      <c r="F5" s="816"/>
      <c r="G5" s="118"/>
    </row>
    <row r="6" spans="1:21" ht="14">
      <c r="A6" s="169"/>
      <c r="B6" s="169"/>
      <c r="C6" s="169"/>
      <c r="D6" s="169"/>
      <c r="E6" s="169"/>
      <c r="F6" s="169"/>
    </row>
    <row r="7" spans="1:21" ht="13">
      <c r="A7" s="10" t="s">
        <v>363</v>
      </c>
      <c r="B7" s="226"/>
      <c r="C7" s="64"/>
      <c r="D7" s="522"/>
      <c r="E7" s="30"/>
      <c r="F7" s="227"/>
    </row>
    <row r="8" spans="1:21" ht="13">
      <c r="A8" s="10"/>
      <c r="B8" s="226"/>
      <c r="C8" s="64"/>
      <c r="D8" s="1"/>
      <c r="E8" s="30"/>
      <c r="F8" s="227"/>
    </row>
    <row r="9" spans="1:21" ht="13">
      <c r="A9" s="503" t="s">
        <v>69</v>
      </c>
      <c r="B9" s="504" t="s">
        <v>70</v>
      </c>
      <c r="C9" s="505"/>
      <c r="D9" s="488" t="s">
        <v>71</v>
      </c>
      <c r="E9" s="489"/>
      <c r="F9" s="228" t="s">
        <v>72</v>
      </c>
      <c r="G9" s="1"/>
      <c r="H9" s="1"/>
      <c r="I9" s="1"/>
      <c r="J9" s="1"/>
      <c r="K9" s="1"/>
      <c r="L9" s="1"/>
      <c r="M9" s="1"/>
      <c r="N9" s="1"/>
      <c r="O9" s="1"/>
      <c r="P9" s="1"/>
      <c r="Q9" s="1"/>
      <c r="R9" s="1"/>
      <c r="S9" s="1"/>
      <c r="T9" s="1"/>
      <c r="U9" s="1"/>
    </row>
    <row r="10" spans="1:21" ht="13">
      <c r="A10" s="229" t="s">
        <v>73</v>
      </c>
      <c r="B10" s="230"/>
      <c r="C10" s="231" t="s">
        <v>74</v>
      </c>
      <c r="D10" s="232" t="s">
        <v>75</v>
      </c>
      <c r="E10" s="233" t="s">
        <v>76</v>
      </c>
      <c r="F10" s="233" t="s">
        <v>77</v>
      </c>
      <c r="G10" s="1"/>
      <c r="H10" s="1"/>
      <c r="I10" s="1"/>
      <c r="J10" s="1"/>
      <c r="K10" s="1"/>
      <c r="L10" s="1"/>
      <c r="M10" s="1"/>
      <c r="N10" s="1"/>
      <c r="O10" s="1"/>
      <c r="P10" s="1"/>
      <c r="Q10" s="1"/>
      <c r="R10" s="1"/>
      <c r="S10" s="1"/>
      <c r="T10" s="1"/>
      <c r="U10" s="1"/>
    </row>
    <row r="11" spans="1:21" ht="13">
      <c r="A11" s="234"/>
      <c r="B11" s="235"/>
      <c r="C11" s="490"/>
      <c r="D11" s="236" t="s">
        <v>159</v>
      </c>
      <c r="E11" s="237" t="s">
        <v>159</v>
      </c>
      <c r="F11" s="238" t="s">
        <v>78</v>
      </c>
      <c r="G11" s="1"/>
      <c r="H11" s="1"/>
      <c r="I11" s="1"/>
      <c r="J11" s="1"/>
      <c r="K11" s="1"/>
      <c r="L11" s="1"/>
      <c r="M11" s="1"/>
      <c r="N11" s="1"/>
      <c r="O11" s="1"/>
      <c r="P11" s="1"/>
      <c r="Q11" s="1"/>
      <c r="R11" s="1"/>
      <c r="S11" s="1"/>
      <c r="T11" s="1"/>
      <c r="U11" s="1"/>
    </row>
    <row r="12" spans="1:21">
      <c r="A12" s="499">
        <v>1</v>
      </c>
      <c r="B12" s="500" t="s">
        <v>225</v>
      </c>
      <c r="C12" s="501" t="s">
        <v>80</v>
      </c>
      <c r="D12" s="502">
        <v>52291</v>
      </c>
      <c r="E12" s="502"/>
      <c r="F12" s="240"/>
      <c r="G12" s="1"/>
      <c r="H12" s="1"/>
      <c r="I12" s="1"/>
      <c r="J12" s="1"/>
      <c r="K12" s="1"/>
      <c r="L12" s="1"/>
      <c r="M12" s="1"/>
      <c r="N12" s="1"/>
      <c r="O12" s="1"/>
      <c r="P12" s="1"/>
      <c r="Q12" s="1"/>
      <c r="R12" s="1"/>
      <c r="S12" s="1"/>
      <c r="T12" s="1"/>
      <c r="U12" s="1"/>
    </row>
    <row r="13" spans="1:21">
      <c r="A13" s="353"/>
      <c r="B13" s="239" t="s">
        <v>226</v>
      </c>
      <c r="C13" s="64" t="s">
        <v>10</v>
      </c>
      <c r="D13" s="239"/>
      <c r="E13" s="162">
        <f>D12</f>
        <v>52291</v>
      </c>
      <c r="F13" s="240"/>
      <c r="G13" s="1"/>
      <c r="H13" s="1"/>
      <c r="I13" s="1"/>
      <c r="J13" s="1"/>
      <c r="K13" s="1"/>
      <c r="L13" s="1"/>
      <c r="M13" s="1"/>
      <c r="N13" s="1"/>
      <c r="O13" s="1"/>
      <c r="P13" s="1"/>
      <c r="Q13" s="1"/>
      <c r="R13" s="1"/>
      <c r="S13" s="1"/>
      <c r="T13" s="1"/>
      <c r="U13" s="1"/>
    </row>
    <row r="14" spans="1:21" ht="12.75" customHeight="1">
      <c r="A14" s="353"/>
      <c r="B14" s="839" t="s">
        <v>227</v>
      </c>
      <c r="C14" s="840"/>
      <c r="D14" s="239"/>
      <c r="E14" s="162"/>
      <c r="F14" s="240"/>
      <c r="G14" s="1"/>
      <c r="H14" s="1"/>
      <c r="I14" s="1"/>
      <c r="J14" s="1"/>
      <c r="K14" s="1"/>
      <c r="L14" s="1"/>
      <c r="M14" s="1"/>
      <c r="N14" s="1"/>
      <c r="O14" s="1"/>
      <c r="P14" s="1"/>
      <c r="Q14" s="1"/>
      <c r="R14" s="1"/>
      <c r="S14" s="1"/>
      <c r="T14" s="1"/>
      <c r="U14" s="1"/>
    </row>
    <row r="15" spans="1:21" ht="12.75" customHeight="1">
      <c r="A15" s="353"/>
      <c r="B15" s="839"/>
      <c r="C15" s="840"/>
      <c r="D15" s="239"/>
      <c r="E15" s="162"/>
      <c r="F15" s="240"/>
      <c r="G15" s="1"/>
      <c r="H15" s="1"/>
      <c r="I15" s="1"/>
      <c r="J15" s="1"/>
      <c r="K15" s="1"/>
      <c r="L15" s="1"/>
      <c r="M15" s="1"/>
      <c r="N15" s="1"/>
      <c r="O15" s="1"/>
      <c r="P15" s="1"/>
      <c r="Q15" s="1"/>
      <c r="R15" s="1"/>
      <c r="S15" s="1"/>
      <c r="T15" s="1"/>
      <c r="U15" s="1"/>
    </row>
    <row r="16" spans="1:21">
      <c r="A16" s="353"/>
      <c r="B16" s="239"/>
      <c r="C16" s="64"/>
      <c r="D16" s="239"/>
      <c r="E16" s="162"/>
      <c r="F16" s="240"/>
      <c r="G16" s="1"/>
      <c r="H16" s="1"/>
      <c r="I16" s="1"/>
      <c r="J16" s="1"/>
      <c r="K16" s="1"/>
      <c r="L16" s="1"/>
      <c r="M16" s="1"/>
      <c r="N16" s="1"/>
      <c r="O16" s="1"/>
      <c r="P16" s="1"/>
      <c r="Q16" s="1"/>
      <c r="R16" s="1"/>
      <c r="S16" s="1"/>
      <c r="T16" s="1"/>
      <c r="U16" s="1"/>
    </row>
    <row r="17" spans="1:21" ht="13">
      <c r="A17" s="353"/>
      <c r="B17" s="241"/>
      <c r="C17" s="64"/>
      <c r="D17" s="239"/>
      <c r="E17" s="162"/>
      <c r="F17" s="240"/>
      <c r="G17" s="1"/>
      <c r="H17" s="1"/>
      <c r="I17" s="1"/>
      <c r="J17" s="1"/>
      <c r="K17" s="1"/>
      <c r="L17" s="1"/>
      <c r="M17" s="1"/>
      <c r="N17" s="1"/>
      <c r="O17" s="1"/>
      <c r="P17" s="1"/>
      <c r="Q17" s="1"/>
      <c r="R17" s="1"/>
      <c r="S17" s="1"/>
      <c r="T17" s="1"/>
      <c r="U17" s="1"/>
    </row>
    <row r="18" spans="1:21" ht="13">
      <c r="A18" s="353"/>
      <c r="B18" s="241"/>
      <c r="C18" s="64"/>
      <c r="D18" s="239"/>
      <c r="E18" s="162"/>
      <c r="F18" s="240"/>
      <c r="G18" s="1"/>
      <c r="H18" s="1"/>
      <c r="I18" s="1"/>
      <c r="J18" s="1"/>
      <c r="K18" s="1"/>
      <c r="L18" s="1"/>
      <c r="M18" s="1"/>
      <c r="N18" s="1"/>
      <c r="O18" s="1"/>
      <c r="P18" s="1"/>
      <c r="Q18" s="1"/>
      <c r="R18" s="1"/>
      <c r="S18" s="1"/>
      <c r="T18" s="1"/>
      <c r="U18" s="1"/>
    </row>
    <row r="19" spans="1:21">
      <c r="A19" s="353"/>
      <c r="B19" s="242"/>
      <c r="C19" s="491"/>
      <c r="D19" s="239"/>
      <c r="E19" s="162"/>
      <c r="F19" s="240"/>
      <c r="G19" s="1"/>
      <c r="H19" s="1"/>
      <c r="I19" s="1"/>
      <c r="J19" s="1"/>
      <c r="K19" s="1"/>
      <c r="L19" s="1"/>
      <c r="M19" s="1"/>
      <c r="N19" s="1"/>
      <c r="O19" s="1"/>
      <c r="P19" s="1"/>
      <c r="Q19" s="1"/>
      <c r="R19" s="1"/>
      <c r="S19" s="1"/>
      <c r="T19" s="1"/>
      <c r="U19" s="1"/>
    </row>
    <row r="20" spans="1:21">
      <c r="A20" s="353">
        <v>2</v>
      </c>
      <c r="B20" s="239" t="s">
        <v>254</v>
      </c>
      <c r="C20" s="64" t="s">
        <v>160</v>
      </c>
      <c r="D20" s="239">
        <v>75204</v>
      </c>
      <c r="E20" s="162"/>
      <c r="F20" s="240"/>
      <c r="G20" s="1"/>
      <c r="H20" s="1"/>
      <c r="I20" s="1"/>
      <c r="J20" s="1"/>
      <c r="K20" s="1"/>
      <c r="L20" s="1"/>
      <c r="M20" s="1"/>
      <c r="N20" s="1"/>
      <c r="O20" s="1"/>
      <c r="P20" s="1"/>
      <c r="Q20" s="1"/>
      <c r="R20" s="1"/>
      <c r="S20" s="1"/>
      <c r="T20" s="1"/>
      <c r="U20" s="1"/>
    </row>
    <row r="21" spans="1:21">
      <c r="A21" s="353"/>
      <c r="B21" s="239" t="s">
        <v>255</v>
      </c>
      <c r="C21" s="64" t="s">
        <v>357</v>
      </c>
      <c r="D21" s="239"/>
      <c r="E21" s="162">
        <f>D20</f>
        <v>75204</v>
      </c>
      <c r="F21" s="240"/>
      <c r="G21" s="1"/>
      <c r="H21" s="1"/>
      <c r="I21" s="1"/>
      <c r="J21" s="1"/>
      <c r="K21" s="1"/>
      <c r="L21" s="1"/>
      <c r="M21" s="1"/>
      <c r="N21" s="1"/>
      <c r="O21" s="1"/>
      <c r="P21" s="1"/>
      <c r="Q21" s="1"/>
      <c r="R21" s="1"/>
      <c r="S21" s="1"/>
      <c r="T21" s="1"/>
      <c r="U21" s="1"/>
    </row>
    <row r="22" spans="1:21">
      <c r="A22" s="353"/>
      <c r="B22" s="239" t="s">
        <v>252</v>
      </c>
      <c r="C22" s="64"/>
      <c r="D22" s="239"/>
      <c r="E22" s="162"/>
      <c r="F22" s="240"/>
      <c r="G22" s="1"/>
      <c r="H22" s="1"/>
      <c r="I22" s="1"/>
      <c r="J22" s="1"/>
      <c r="K22" s="1"/>
      <c r="L22" s="1"/>
      <c r="M22" s="1"/>
      <c r="N22" s="1"/>
      <c r="O22" s="1"/>
      <c r="P22" s="1"/>
      <c r="Q22" s="1"/>
      <c r="R22" s="1"/>
      <c r="S22" s="1"/>
      <c r="T22" s="1"/>
      <c r="U22" s="1"/>
    </row>
    <row r="23" spans="1:21">
      <c r="A23" s="353"/>
      <c r="B23" s="839"/>
      <c r="C23" s="840"/>
      <c r="D23" s="239"/>
      <c r="E23" s="162"/>
      <c r="F23" s="240"/>
      <c r="G23" s="1"/>
      <c r="H23" s="1"/>
      <c r="I23" s="1"/>
      <c r="J23" s="1"/>
      <c r="K23" s="1"/>
      <c r="L23" s="1"/>
      <c r="M23" s="1"/>
      <c r="N23" s="1"/>
      <c r="O23" s="1"/>
      <c r="P23" s="1"/>
      <c r="Q23" s="1"/>
      <c r="R23" s="1"/>
      <c r="S23" s="1"/>
      <c r="T23" s="1"/>
      <c r="U23" s="1"/>
    </row>
    <row r="24" spans="1:21">
      <c r="A24" s="353"/>
      <c r="B24" s="839"/>
      <c r="C24" s="840"/>
      <c r="D24" s="239"/>
      <c r="E24" s="162"/>
      <c r="F24" s="240"/>
      <c r="G24" s="1"/>
      <c r="H24" s="1"/>
      <c r="I24" s="1"/>
      <c r="J24" s="1"/>
      <c r="K24" s="1"/>
      <c r="L24" s="1"/>
      <c r="M24" s="1"/>
      <c r="N24" s="1"/>
      <c r="O24" s="1"/>
      <c r="P24" s="1"/>
      <c r="Q24" s="1"/>
      <c r="R24" s="1"/>
      <c r="S24" s="1"/>
      <c r="T24" s="1"/>
      <c r="U24" s="1"/>
    </row>
    <row r="25" spans="1:21" ht="13">
      <c r="A25" s="353"/>
      <c r="B25" s="241"/>
      <c r="C25" s="64"/>
      <c r="D25" s="239"/>
      <c r="E25" s="162"/>
      <c r="F25" s="240"/>
      <c r="G25" s="1"/>
      <c r="H25" s="1"/>
      <c r="I25" s="1"/>
      <c r="J25" s="1"/>
      <c r="K25" s="1"/>
      <c r="L25" s="1"/>
      <c r="M25" s="1"/>
      <c r="N25" s="1"/>
      <c r="O25" s="1"/>
      <c r="P25" s="1"/>
      <c r="Q25" s="1"/>
      <c r="R25" s="1"/>
      <c r="S25" s="1"/>
      <c r="T25" s="1"/>
      <c r="U25" s="1"/>
    </row>
    <row r="26" spans="1:21" ht="13">
      <c r="A26" s="353"/>
      <c r="B26" s="241"/>
      <c r="C26" s="64"/>
      <c r="D26" s="239"/>
      <c r="E26" s="162"/>
      <c r="F26" s="240"/>
      <c r="G26" s="1"/>
      <c r="H26" s="1"/>
      <c r="I26" s="1"/>
      <c r="J26" s="1"/>
      <c r="K26" s="1"/>
      <c r="L26" s="1"/>
      <c r="M26" s="1"/>
      <c r="N26" s="1"/>
      <c r="O26" s="1"/>
      <c r="P26" s="1"/>
      <c r="Q26" s="1"/>
      <c r="R26" s="1"/>
      <c r="S26" s="1"/>
      <c r="T26" s="1"/>
      <c r="U26" s="1"/>
    </row>
    <row r="27" spans="1:21">
      <c r="A27" s="354"/>
      <c r="B27" s="242"/>
      <c r="C27" s="491"/>
      <c r="D27" s="242"/>
      <c r="E27" s="163"/>
      <c r="F27" s="240"/>
      <c r="G27" s="1"/>
      <c r="H27" s="1"/>
      <c r="I27" s="1"/>
      <c r="J27" s="1"/>
      <c r="K27" s="1"/>
      <c r="L27" s="1"/>
      <c r="M27" s="1"/>
      <c r="N27" s="1"/>
      <c r="O27" s="1"/>
      <c r="P27" s="1"/>
      <c r="Q27" s="1"/>
      <c r="R27" s="1"/>
      <c r="S27" s="1"/>
      <c r="T27" s="1"/>
      <c r="U27" s="1"/>
    </row>
    <row r="28" spans="1:21" ht="13">
      <c r="A28" s="244"/>
      <c r="G28" s="1"/>
      <c r="H28" s="1"/>
      <c r="I28" s="1"/>
      <c r="J28" s="1"/>
      <c r="K28" s="1"/>
      <c r="L28" s="1"/>
      <c r="M28" s="1"/>
      <c r="N28" s="1"/>
      <c r="O28" s="1"/>
      <c r="P28" s="1"/>
      <c r="Q28" s="1"/>
      <c r="R28" s="1"/>
      <c r="S28" s="1"/>
      <c r="T28" s="1"/>
      <c r="U28" s="1"/>
    </row>
    <row r="29" spans="1:21">
      <c r="A29" s="245"/>
      <c r="G29" s="1"/>
      <c r="H29" s="1"/>
      <c r="I29" s="1"/>
      <c r="J29" s="1"/>
      <c r="K29" s="1"/>
      <c r="L29" s="1"/>
      <c r="M29" s="1"/>
      <c r="N29" s="1"/>
      <c r="O29" s="1"/>
      <c r="P29" s="1"/>
      <c r="Q29" s="1"/>
      <c r="R29" s="1"/>
      <c r="S29" s="1"/>
      <c r="T29" s="1"/>
      <c r="U29" s="1"/>
    </row>
    <row r="30" spans="1:21">
      <c r="A30" s="245"/>
      <c r="G30" s="1"/>
      <c r="H30" s="1"/>
      <c r="I30" s="1"/>
      <c r="J30" s="1"/>
      <c r="K30" s="1"/>
      <c r="L30" s="1"/>
      <c r="M30" s="1"/>
      <c r="N30" s="1"/>
      <c r="O30" s="1"/>
      <c r="P30" s="1"/>
      <c r="Q30" s="1"/>
      <c r="R30" s="1"/>
      <c r="S30" s="1"/>
      <c r="T30" s="1"/>
      <c r="U30" s="1"/>
    </row>
    <row r="31" spans="1:21">
      <c r="A31" s="3"/>
      <c r="G31" s="1"/>
      <c r="H31" s="1"/>
      <c r="I31" s="1"/>
      <c r="J31" s="1"/>
      <c r="K31" s="1"/>
      <c r="L31" s="1"/>
      <c r="M31" s="1"/>
      <c r="N31" s="1"/>
      <c r="O31" s="1"/>
      <c r="P31" s="1"/>
      <c r="Q31" s="1"/>
      <c r="R31" s="1"/>
      <c r="S31" s="1"/>
      <c r="T31" s="1"/>
      <c r="U31" s="1"/>
    </row>
    <row r="32" spans="1:21">
      <c r="G32" s="1"/>
      <c r="H32" s="1"/>
      <c r="I32" s="1"/>
      <c r="J32" s="1"/>
      <c r="K32" s="1"/>
      <c r="L32" s="1"/>
      <c r="M32" s="1"/>
      <c r="N32" s="1"/>
      <c r="O32" s="1"/>
      <c r="P32" s="1"/>
      <c r="Q32" s="1"/>
      <c r="R32" s="1"/>
      <c r="S32" s="1"/>
      <c r="T32" s="1"/>
      <c r="U32" s="1"/>
    </row>
    <row r="33" spans="1:21">
      <c r="B33" s="246"/>
      <c r="G33" s="1"/>
      <c r="H33" s="1"/>
      <c r="I33" s="1"/>
      <c r="J33" s="1"/>
      <c r="K33" s="1"/>
      <c r="L33" s="1"/>
      <c r="M33" s="1"/>
      <c r="N33" s="1"/>
      <c r="O33" s="1"/>
      <c r="P33" s="1"/>
      <c r="Q33" s="1"/>
      <c r="R33" s="1"/>
      <c r="S33" s="1"/>
      <c r="T33" s="1"/>
      <c r="U33" s="1"/>
    </row>
    <row r="34" spans="1:21">
      <c r="G34" s="1"/>
      <c r="H34" s="1"/>
      <c r="I34" s="1"/>
      <c r="J34" s="1"/>
      <c r="K34" s="1"/>
      <c r="L34" s="1"/>
      <c r="M34" s="1"/>
      <c r="N34" s="1"/>
      <c r="O34" s="1"/>
      <c r="P34" s="1"/>
      <c r="Q34" s="1"/>
      <c r="R34" s="1"/>
      <c r="S34" s="1"/>
      <c r="T34" s="1"/>
      <c r="U34" s="1"/>
    </row>
    <row r="35" spans="1:21">
      <c r="A35" s="110"/>
      <c r="G35" s="1"/>
      <c r="H35" s="1"/>
      <c r="I35" s="1"/>
      <c r="J35" s="1"/>
      <c r="K35" s="1"/>
      <c r="L35" s="1"/>
      <c r="M35" s="1"/>
      <c r="N35" s="1"/>
      <c r="O35" s="1"/>
      <c r="P35" s="1"/>
      <c r="Q35" s="1"/>
      <c r="R35" s="1"/>
      <c r="S35" s="1"/>
      <c r="T35" s="1"/>
      <c r="U35" s="1"/>
    </row>
    <row r="36" spans="1:21">
      <c r="G36" s="1"/>
      <c r="H36" s="1"/>
      <c r="I36" s="1"/>
      <c r="J36" s="1"/>
      <c r="K36" s="1"/>
      <c r="L36" s="1"/>
      <c r="M36" s="1"/>
      <c r="N36" s="1"/>
      <c r="O36" s="1"/>
      <c r="P36" s="1"/>
      <c r="Q36" s="1"/>
      <c r="R36" s="1"/>
      <c r="S36" s="1"/>
      <c r="T36" s="1"/>
      <c r="U36" s="1"/>
    </row>
    <row r="37" spans="1:21">
      <c r="G37" s="1"/>
      <c r="H37" s="1"/>
      <c r="I37" s="1"/>
      <c r="J37" s="1"/>
      <c r="K37" s="1"/>
      <c r="L37" s="1"/>
      <c r="M37" s="1"/>
      <c r="N37" s="1"/>
      <c r="O37" s="1"/>
      <c r="P37" s="1"/>
      <c r="Q37" s="1"/>
      <c r="R37" s="1"/>
      <c r="S37" s="1"/>
      <c r="T37" s="1"/>
      <c r="U37" s="1"/>
    </row>
    <row r="38" spans="1:21">
      <c r="G38" s="1"/>
      <c r="H38" s="1"/>
      <c r="I38" s="1"/>
      <c r="J38" s="1"/>
      <c r="K38" s="1"/>
      <c r="L38" s="1"/>
      <c r="M38" s="1"/>
      <c r="N38" s="1"/>
      <c r="O38" s="1"/>
      <c r="P38" s="1"/>
      <c r="Q38" s="1"/>
      <c r="R38" s="1"/>
      <c r="S38" s="1"/>
      <c r="T38" s="1"/>
      <c r="U38" s="1"/>
    </row>
    <row r="39" spans="1:21">
      <c r="G39" s="1"/>
      <c r="H39" s="1"/>
      <c r="I39" s="1"/>
      <c r="J39" s="1"/>
      <c r="K39" s="1"/>
      <c r="L39" s="1"/>
      <c r="M39" s="1"/>
      <c r="N39" s="1"/>
      <c r="O39" s="1"/>
      <c r="P39" s="1"/>
      <c r="Q39" s="1"/>
      <c r="R39" s="1"/>
      <c r="S39" s="1"/>
      <c r="T39" s="1"/>
      <c r="U39" s="1"/>
    </row>
    <row r="40" spans="1:21">
      <c r="G40" s="1"/>
      <c r="H40" s="1"/>
      <c r="I40" s="1"/>
      <c r="J40" s="1"/>
      <c r="K40" s="1"/>
      <c r="L40" s="1"/>
      <c r="M40" s="1"/>
      <c r="N40" s="1"/>
      <c r="O40" s="1"/>
      <c r="P40" s="1"/>
      <c r="Q40" s="1"/>
      <c r="R40" s="1"/>
      <c r="S40" s="1"/>
      <c r="T40" s="1"/>
      <c r="U40" s="1"/>
    </row>
  </sheetData>
  <customSheetViews>
    <customSheetView guid="{E765FADE-A475-4E49-8C6A-2534F85EE150}" showGridLines="0" zeroValues="0" fitToPage="1" topLeftCell="A7">
      <selection activeCell="E13" sqref="E13"/>
      <pageMargins left="0.74803149606299213" right="0.74803149606299213" top="0.98425196850393704" bottom="0.98425196850393704" header="0.51181102362204722" footer="0.51181102362204722"/>
      <printOptions horizontalCentered="1" verticalCentered="1"/>
      <pageSetup paperSize="9" scale="67" orientation="portrait" horizontalDpi="4294967292" verticalDpi="4294967292" r:id="rId1"/>
      <headerFooter alignWithMargins="0">
        <oddHeader xml:space="preserve">&amp;R&amp;"Times,Bold"&amp;12
</oddHeader>
        <oddFooter>&amp;L&amp;"Arial,Regular"&amp;9Appendix A - PTS Adj
&amp;R&amp;"Arial,Regular"&amp;9Page 10</oddFooter>
      </headerFooter>
    </customSheetView>
  </customSheetViews>
  <mergeCells count="4">
    <mergeCell ref="A5:F5"/>
    <mergeCell ref="B14:C15"/>
    <mergeCell ref="B23:C24"/>
    <mergeCell ref="A2:D2"/>
  </mergeCells>
  <phoneticPr fontId="0" type="noConversion"/>
  <printOptions gridLinesSet="0"/>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1986" r:id="rId5" name="Button 2">
              <controlPr defaultSize="0" print="0" autoFill="0" autoPict="0" macro="[0]!OpexInstructions">
                <anchor moveWithCells="1" sizeWithCells="1">
                  <from>
                    <xdr:col>4</xdr:col>
                    <xdr:colOff>1104900</xdr:colOff>
                    <xdr:row>2</xdr:row>
                    <xdr:rowOff>209550</xdr:rowOff>
                  </from>
                  <to>
                    <xdr:col>5</xdr:col>
                    <xdr:colOff>0</xdr:colOff>
                    <xdr:row>4</xdr:row>
                    <xdr:rowOff>127000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2"/>
  <sheetViews>
    <sheetView showGridLines="0" view="pageBreakPreview" topLeftCell="A3" zoomScale="85" zoomScaleNormal="100" zoomScaleSheetLayoutView="85" workbookViewId="0">
      <selection activeCell="A16" sqref="A16"/>
    </sheetView>
  </sheetViews>
  <sheetFormatPr defaultColWidth="9.19921875" defaultRowHeight="12.5"/>
  <cols>
    <col min="1" max="1" width="60.19921875" style="439" customWidth="1"/>
    <col min="2" max="2" width="24.796875" style="439" customWidth="1"/>
    <col min="3" max="3" width="27.69921875" style="439" customWidth="1"/>
    <col min="4" max="4" width="8.296875" style="439" customWidth="1"/>
    <col min="5" max="5" width="20.69921875" style="439" customWidth="1"/>
    <col min="6" max="6" width="11.296875" style="439" customWidth="1"/>
    <col min="7" max="16384" width="9.19921875" style="439"/>
  </cols>
  <sheetData>
    <row r="1" spans="1:11">
      <c r="A1" s="636"/>
      <c r="B1" s="637"/>
      <c r="C1" s="638"/>
      <c r="D1" s="449"/>
      <c r="E1" s="449"/>
      <c r="F1" s="449"/>
      <c r="G1" s="449"/>
      <c r="H1" s="449"/>
      <c r="I1" s="449"/>
      <c r="J1" s="449"/>
      <c r="K1" s="449"/>
    </row>
    <row r="2" spans="1:11" ht="18.75" customHeight="1">
      <c r="A2" s="842" t="s">
        <v>319</v>
      </c>
      <c r="B2" s="843"/>
      <c r="C2" s="639"/>
      <c r="D2" s="478"/>
      <c r="F2" s="515"/>
      <c r="G2" s="515"/>
      <c r="H2" s="515"/>
      <c r="I2" s="515"/>
      <c r="J2" s="516"/>
      <c r="K2" s="516"/>
    </row>
    <row r="3" spans="1:11" ht="18">
      <c r="A3" s="842"/>
      <c r="B3" s="843"/>
      <c r="C3" s="639"/>
      <c r="D3" s="478"/>
      <c r="F3" s="437"/>
      <c r="G3" s="437"/>
      <c r="H3" s="437"/>
      <c r="I3" s="517"/>
      <c r="J3" s="517"/>
      <c r="K3" s="517"/>
    </row>
    <row r="4" spans="1:11">
      <c r="A4" s="640"/>
      <c r="B4" s="438"/>
      <c r="C4" s="654"/>
      <c r="F4" s="449"/>
      <c r="G4" s="449"/>
      <c r="H4" s="449"/>
      <c r="I4" s="449"/>
      <c r="J4" s="449"/>
      <c r="K4" s="449"/>
    </row>
    <row r="5" spans="1:11" ht="15.5">
      <c r="A5" s="655"/>
      <c r="B5" s="653"/>
      <c r="C5" s="656"/>
      <c r="D5" s="617"/>
      <c r="F5" s="514"/>
      <c r="G5" s="514"/>
      <c r="H5" s="514"/>
      <c r="I5" s="514"/>
      <c r="J5" s="841"/>
      <c r="K5" s="841"/>
    </row>
    <row r="6" spans="1:11">
      <c r="A6" s="640"/>
      <c r="B6" s="438"/>
      <c r="C6" s="641"/>
    </row>
    <row r="7" spans="1:11" ht="13">
      <c r="A7" s="642" t="s">
        <v>363</v>
      </c>
      <c r="B7" s="518"/>
      <c r="C7" s="641"/>
      <c r="E7" s="417"/>
      <c r="F7" s="417"/>
      <c r="G7" s="417"/>
      <c r="H7" s="417"/>
      <c r="I7" s="417"/>
      <c r="J7" s="417"/>
      <c r="K7" s="417"/>
    </row>
    <row r="8" spans="1:11">
      <c r="A8" s="640"/>
      <c r="B8" s="438"/>
      <c r="C8" s="641"/>
      <c r="E8" s="417"/>
      <c r="F8" s="417"/>
      <c r="G8" s="417"/>
      <c r="H8" s="417"/>
      <c r="I8" s="417"/>
      <c r="J8" s="417"/>
      <c r="K8" s="417"/>
    </row>
    <row r="9" spans="1:11" ht="13">
      <c r="A9" s="643"/>
      <c r="B9" s="644" t="s">
        <v>320</v>
      </c>
      <c r="C9" s="657" t="s">
        <v>321</v>
      </c>
      <c r="E9" s="417"/>
      <c r="F9" s="417"/>
      <c r="G9" s="417"/>
      <c r="H9" s="417"/>
      <c r="I9" s="417"/>
      <c r="J9" s="417"/>
      <c r="K9" s="417"/>
    </row>
    <row r="10" spans="1:11" ht="13">
      <c r="A10" s="645"/>
      <c r="B10" s="441" t="s">
        <v>322</v>
      </c>
      <c r="C10" s="658" t="s">
        <v>323</v>
      </c>
      <c r="E10" s="417"/>
      <c r="F10" s="417"/>
      <c r="G10" s="417"/>
      <c r="H10" s="417"/>
      <c r="I10" s="417"/>
      <c r="J10" s="417"/>
      <c r="K10" s="417"/>
    </row>
    <row r="11" spans="1:11" ht="13">
      <c r="A11" s="646" t="s">
        <v>324</v>
      </c>
      <c r="B11" s="611"/>
      <c r="C11" s="659"/>
      <c r="E11" s="417"/>
      <c r="F11" s="417"/>
      <c r="G11" s="417"/>
      <c r="H11" s="417"/>
      <c r="I11" s="417"/>
      <c r="J11" s="417"/>
      <c r="K11" s="417"/>
    </row>
    <row r="12" spans="1:11" ht="13">
      <c r="A12" s="647" t="s">
        <v>325</v>
      </c>
      <c r="B12" s="519"/>
      <c r="C12" s="641"/>
      <c r="E12" s="417"/>
      <c r="F12" s="417"/>
      <c r="G12" s="417"/>
      <c r="H12" s="417"/>
      <c r="I12" s="417"/>
      <c r="J12" s="417"/>
      <c r="K12" s="417"/>
    </row>
    <row r="13" spans="1:11">
      <c r="A13" s="720"/>
      <c r="B13" s="721"/>
      <c r="C13" s="722"/>
      <c r="E13" s="520"/>
      <c r="F13" s="417"/>
      <c r="G13" s="417"/>
      <c r="H13" s="417"/>
      <c r="I13" s="417"/>
      <c r="J13" s="417"/>
      <c r="K13" s="417"/>
    </row>
    <row r="14" spans="1:11">
      <c r="A14" s="720"/>
      <c r="B14" s="721"/>
      <c r="C14" s="722"/>
      <c r="E14" s="417"/>
      <c r="F14" s="417"/>
      <c r="G14" s="417"/>
      <c r="H14" s="417"/>
      <c r="I14" s="417"/>
      <c r="J14" s="417"/>
      <c r="K14" s="417"/>
    </row>
    <row r="15" spans="1:11">
      <c r="A15" s="720"/>
      <c r="B15" s="721"/>
      <c r="C15" s="722"/>
      <c r="E15" s="417"/>
      <c r="F15" s="417"/>
      <c r="G15" s="417"/>
      <c r="H15" s="417"/>
      <c r="I15" s="417"/>
      <c r="J15" s="417"/>
      <c r="K15" s="417"/>
    </row>
    <row r="16" spans="1:11">
      <c r="A16" s="720"/>
      <c r="B16" s="723"/>
      <c r="C16" s="724"/>
      <c r="E16" s="417"/>
      <c r="F16" s="417"/>
      <c r="G16" s="417"/>
      <c r="H16" s="417"/>
      <c r="I16" s="417"/>
      <c r="J16" s="417"/>
      <c r="K16" s="417"/>
    </row>
    <row r="17" spans="1:3">
      <c r="A17" s="720"/>
      <c r="B17" s="725"/>
      <c r="C17" s="726"/>
    </row>
    <row r="18" spans="1:3">
      <c r="A18" s="640"/>
      <c r="B18" s="519"/>
      <c r="C18" s="641"/>
    </row>
    <row r="19" spans="1:3" ht="13">
      <c r="A19" s="648" t="s">
        <v>326</v>
      </c>
      <c r="B19" s="727"/>
      <c r="C19" s="728"/>
    </row>
    <row r="20" spans="1:3" ht="13">
      <c r="A20" s="648" t="s">
        <v>327</v>
      </c>
      <c r="B20" s="727"/>
      <c r="C20" s="728"/>
    </row>
    <row r="21" spans="1:3">
      <c r="A21" s="640"/>
      <c r="B21" s="727"/>
      <c r="C21" s="729"/>
    </row>
    <row r="22" spans="1:3">
      <c r="A22" s="640"/>
      <c r="B22" s="727"/>
      <c r="C22" s="729"/>
    </row>
    <row r="23" spans="1:3">
      <c r="A23" s="640"/>
      <c r="B23" s="723"/>
      <c r="C23" s="730"/>
    </row>
    <row r="24" spans="1:3" ht="13.5" thickBot="1">
      <c r="A24" s="640" t="s">
        <v>328</v>
      </c>
      <c r="B24" s="731"/>
      <c r="C24" s="732"/>
    </row>
    <row r="25" spans="1:3" ht="13" thickTop="1">
      <c r="A25" s="649"/>
      <c r="B25" s="521"/>
      <c r="C25" s="660"/>
    </row>
    <row r="26" spans="1:3">
      <c r="A26" s="640"/>
      <c r="B26" s="438"/>
      <c r="C26" s="641"/>
    </row>
    <row r="27" spans="1:3" ht="13">
      <c r="A27" s="648" t="s">
        <v>329</v>
      </c>
      <c r="B27" s="438"/>
      <c r="C27" s="641"/>
    </row>
    <row r="28" spans="1:3">
      <c r="A28" s="640" t="s">
        <v>330</v>
      </c>
      <c r="B28" s="438"/>
      <c r="C28" s="641"/>
    </row>
    <row r="29" spans="1:3">
      <c r="A29" s="640" t="s">
        <v>331</v>
      </c>
      <c r="B29" s="438"/>
      <c r="C29" s="641"/>
    </row>
    <row r="30" spans="1:3">
      <c r="A30" s="640" t="s">
        <v>332</v>
      </c>
      <c r="B30" s="438"/>
      <c r="C30" s="641"/>
    </row>
    <row r="31" spans="1:3">
      <c r="A31" s="640" t="s">
        <v>333</v>
      </c>
      <c r="B31" s="438"/>
      <c r="C31" s="641"/>
    </row>
    <row r="32" spans="1:3" ht="13" thickBot="1">
      <c r="A32" s="650"/>
      <c r="B32" s="651"/>
      <c r="C32" s="652"/>
    </row>
  </sheetData>
  <mergeCells count="2">
    <mergeCell ref="J5:K5"/>
    <mergeCell ref="A2:B3"/>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6"/>
  <sheetViews>
    <sheetView view="pageBreakPreview" topLeftCell="A3" zoomScale="70" zoomScaleNormal="100" zoomScaleSheetLayoutView="70" workbookViewId="0">
      <selection activeCell="F25" sqref="F25"/>
    </sheetView>
  </sheetViews>
  <sheetFormatPr defaultColWidth="9.296875" defaultRowHeight="13"/>
  <cols>
    <col min="1" max="1" width="5" style="366" customWidth="1"/>
    <col min="2" max="2" width="1.69921875" style="366" customWidth="1"/>
    <col min="3" max="3" width="77" style="366" customWidth="1"/>
    <col min="4" max="4" width="64.296875" style="366" customWidth="1"/>
    <col min="5" max="6" width="33.796875" style="366" bestFit="1" customWidth="1"/>
    <col min="7" max="7" width="20.69921875" style="366" customWidth="1"/>
    <col min="8" max="8" width="16.296875" style="413" customWidth="1"/>
    <col min="9" max="9" width="16.69921875" style="413" customWidth="1"/>
    <col min="10" max="10" width="17.5" style="413" customWidth="1"/>
    <col min="11" max="16384" width="9.296875" style="413"/>
  </cols>
  <sheetData>
    <row r="1" spans="1:10">
      <c r="A1" s="636"/>
      <c r="B1" s="637"/>
      <c r="C1" s="637"/>
      <c r="D1" s="637"/>
      <c r="E1" s="637"/>
      <c r="F1" s="638"/>
      <c r="G1" s="444"/>
      <c r="H1" s="449"/>
      <c r="I1" s="449"/>
      <c r="J1" s="449"/>
    </row>
    <row r="2" spans="1:10" ht="27" customHeight="1">
      <c r="A2" s="842" t="s">
        <v>308</v>
      </c>
      <c r="B2" s="843"/>
      <c r="C2" s="843"/>
      <c r="D2" s="843"/>
      <c r="E2" s="843"/>
      <c r="F2" s="849"/>
      <c r="G2" s="618"/>
      <c r="H2" s="471"/>
      <c r="I2" s="471"/>
      <c r="J2" s="472"/>
    </row>
    <row r="3" spans="1:10" ht="17.25" customHeight="1">
      <c r="A3" s="664"/>
      <c r="B3" s="665"/>
      <c r="C3" s="665"/>
      <c r="D3" s="665"/>
      <c r="E3" s="665"/>
      <c r="F3" s="666"/>
      <c r="G3" s="458"/>
      <c r="H3" s="470"/>
      <c r="I3" s="473"/>
      <c r="J3" s="473"/>
    </row>
    <row r="4" spans="1:10">
      <c r="A4" s="667"/>
      <c r="B4" s="449"/>
      <c r="C4" s="449"/>
      <c r="D4" s="449"/>
      <c r="E4" s="449"/>
      <c r="F4" s="668"/>
      <c r="G4" s="449"/>
      <c r="H4" s="449"/>
      <c r="I4" s="449"/>
      <c r="J4" s="449"/>
    </row>
    <row r="5" spans="1:10" ht="15.5">
      <c r="A5" s="669"/>
      <c r="B5" s="670"/>
      <c r="C5" s="670"/>
      <c r="D5" s="670"/>
      <c r="E5" s="670"/>
      <c r="F5" s="671"/>
      <c r="G5" s="661"/>
      <c r="H5" s="474"/>
      <c r="I5" s="474"/>
      <c r="J5" s="459"/>
    </row>
    <row r="6" spans="1:10" ht="14">
      <c r="A6" s="672"/>
      <c r="B6" s="456"/>
      <c r="C6" s="456"/>
      <c r="D6" s="456"/>
      <c r="E6" s="456"/>
      <c r="F6" s="673"/>
      <c r="G6" s="456"/>
      <c r="H6" s="456"/>
      <c r="I6" s="456"/>
      <c r="J6" s="456"/>
    </row>
    <row r="7" spans="1:10" ht="14">
      <c r="A7" s="674" t="s">
        <v>363</v>
      </c>
      <c r="B7" s="449"/>
      <c r="C7" s="449"/>
      <c r="D7" s="518"/>
      <c r="E7" s="449"/>
      <c r="F7" s="668"/>
      <c r="G7" s="444"/>
      <c r="H7" s="447"/>
      <c r="I7" s="447"/>
      <c r="J7" s="457"/>
    </row>
    <row r="8" spans="1:10" ht="14">
      <c r="A8" s="667"/>
      <c r="B8" s="449"/>
      <c r="C8" s="449"/>
      <c r="D8" s="449"/>
      <c r="E8" s="449"/>
      <c r="F8" s="668"/>
      <c r="G8" s="444"/>
      <c r="H8" s="447"/>
      <c r="I8" s="447"/>
      <c r="J8" s="450"/>
    </row>
    <row r="9" spans="1:10" ht="14">
      <c r="A9" s="675"/>
      <c r="B9" s="676"/>
      <c r="C9" s="466"/>
      <c r="D9" s="467"/>
      <c r="E9" s="468"/>
      <c r="F9" s="677"/>
      <c r="G9" s="468"/>
      <c r="H9" s="447"/>
      <c r="I9" s="447"/>
      <c r="J9" s="450"/>
    </row>
    <row r="10" spans="1:10" ht="14">
      <c r="A10" s="667"/>
      <c r="B10" s="449"/>
      <c r="C10" s="678"/>
      <c r="D10" s="679"/>
      <c r="E10" s="28"/>
      <c r="F10" s="680"/>
      <c r="G10" s="463"/>
      <c r="H10" s="447"/>
      <c r="I10" s="447"/>
      <c r="J10" s="447"/>
    </row>
    <row r="11" spans="1:10" ht="14">
      <c r="A11" s="667"/>
      <c r="B11" s="449"/>
      <c r="C11" s="678"/>
      <c r="D11" s="475"/>
      <c r="E11" s="696"/>
      <c r="F11" s="681"/>
      <c r="G11" s="461"/>
      <c r="H11" s="447"/>
      <c r="I11" s="447"/>
      <c r="J11" s="447"/>
    </row>
    <row r="12" spans="1:10" ht="14">
      <c r="A12" s="682"/>
      <c r="B12" s="683" t="s">
        <v>309</v>
      </c>
      <c r="C12" s="460"/>
      <c r="D12" s="733"/>
      <c r="E12" s="734"/>
      <c r="F12" s="734"/>
      <c r="G12" s="465"/>
      <c r="H12" s="447"/>
      <c r="I12" s="447"/>
      <c r="J12" s="447"/>
    </row>
    <row r="13" spans="1:10" ht="14">
      <c r="A13" s="684" t="s">
        <v>310</v>
      </c>
      <c r="B13" s="462"/>
      <c r="C13" s="678"/>
      <c r="D13" s="735"/>
      <c r="E13" s="736"/>
      <c r="F13" s="737"/>
      <c r="G13" s="464"/>
      <c r="H13" s="447"/>
      <c r="I13" s="447"/>
      <c r="J13" s="447"/>
    </row>
    <row r="14" spans="1:10" ht="25.5" customHeight="1">
      <c r="A14" s="667"/>
      <c r="B14" s="451" t="s">
        <v>311</v>
      </c>
      <c r="C14" s="685"/>
      <c r="D14" s="738"/>
      <c r="E14" s="738"/>
      <c r="F14" s="739"/>
      <c r="G14" s="612"/>
      <c r="H14" s="447"/>
      <c r="I14" s="447"/>
      <c r="J14" s="447"/>
    </row>
    <row r="15" spans="1:10" ht="14">
      <c r="A15" s="667"/>
      <c r="B15" s="451" t="s">
        <v>312</v>
      </c>
      <c r="C15" s="686"/>
      <c r="D15" s="740"/>
      <c r="E15" s="740"/>
      <c r="F15" s="740"/>
      <c r="G15" s="541"/>
      <c r="H15" s="447"/>
      <c r="I15" s="447"/>
      <c r="J15" s="447"/>
    </row>
    <row r="16" spans="1:10" ht="14">
      <c r="A16" s="667"/>
      <c r="B16" s="451" t="s">
        <v>313</v>
      </c>
      <c r="C16" s="686"/>
      <c r="D16" s="741"/>
      <c r="E16" s="741"/>
      <c r="F16" s="737"/>
      <c r="G16" s="541"/>
      <c r="H16" s="447"/>
      <c r="I16" s="447"/>
      <c r="J16" s="447"/>
    </row>
    <row r="17" spans="1:10" ht="14">
      <c r="A17" s="667"/>
      <c r="B17" s="451" t="s">
        <v>314</v>
      </c>
      <c r="C17" s="686"/>
      <c r="D17" s="742"/>
      <c r="E17" s="742"/>
      <c r="F17" s="737"/>
      <c r="G17" s="541"/>
      <c r="H17" s="447"/>
      <c r="I17" s="447"/>
      <c r="J17" s="447"/>
    </row>
    <row r="18" spans="1:10" ht="14">
      <c r="A18" s="667"/>
      <c r="B18" s="462" t="s">
        <v>315</v>
      </c>
      <c r="C18" s="687"/>
      <c r="D18" s="742"/>
      <c r="E18" s="742"/>
      <c r="F18" s="742"/>
      <c r="G18" s="613"/>
      <c r="H18" s="447"/>
      <c r="I18" s="447"/>
      <c r="J18" s="447"/>
    </row>
    <row r="19" spans="1:10" ht="14">
      <c r="A19" s="667"/>
      <c r="B19" s="462" t="s">
        <v>353</v>
      </c>
      <c r="C19" s="687"/>
      <c r="D19" s="742"/>
      <c r="E19" s="742"/>
      <c r="F19" s="742"/>
      <c r="G19" s="613"/>
      <c r="H19" s="447"/>
      <c r="I19" s="447"/>
      <c r="J19" s="447"/>
    </row>
    <row r="20" spans="1:10" ht="14">
      <c r="A20" s="682"/>
      <c r="B20" s="683" t="s">
        <v>316</v>
      </c>
      <c r="C20" s="469"/>
      <c r="D20" s="743"/>
      <c r="E20" s="744"/>
      <c r="F20" s="744"/>
      <c r="G20" s="614"/>
      <c r="H20" s="447"/>
      <c r="I20" s="447"/>
      <c r="J20" s="447"/>
    </row>
    <row r="21" spans="1:10" ht="43.5" customHeight="1">
      <c r="A21" s="684" t="s">
        <v>317</v>
      </c>
      <c r="B21" s="688"/>
      <c r="C21" s="687"/>
      <c r="D21" s="850"/>
      <c r="E21" s="851"/>
      <c r="F21" s="852"/>
      <c r="G21" s="662"/>
      <c r="H21" s="447"/>
      <c r="I21" s="447"/>
      <c r="J21" s="447"/>
    </row>
    <row r="22" spans="1:10" ht="54.75" customHeight="1">
      <c r="A22" s="667"/>
      <c r="B22" s="844" t="s">
        <v>318</v>
      </c>
      <c r="C22" s="845"/>
      <c r="D22" s="846"/>
      <c r="E22" s="847"/>
      <c r="F22" s="848"/>
      <c r="G22" s="615"/>
      <c r="H22" s="447"/>
      <c r="I22" s="447"/>
      <c r="J22" s="447"/>
    </row>
    <row r="23" spans="1:10" ht="14.5" thickBot="1">
      <c r="A23" s="689"/>
      <c r="B23" s="690"/>
      <c r="C23" s="691"/>
      <c r="D23" s="692"/>
      <c r="E23" s="693"/>
      <c r="F23" s="694"/>
      <c r="G23" s="663"/>
      <c r="H23" s="447"/>
      <c r="I23" s="447"/>
      <c r="J23" s="447"/>
    </row>
    <row r="24" spans="1:10" ht="14">
      <c r="A24" s="446"/>
      <c r="B24" s="444"/>
      <c r="C24" s="444"/>
      <c r="D24" s="453"/>
      <c r="E24" s="452"/>
      <c r="F24" s="453"/>
      <c r="G24" s="453"/>
      <c r="H24" s="447"/>
      <c r="I24" s="447"/>
      <c r="J24" s="447"/>
    </row>
    <row r="25" spans="1:10" ht="14">
      <c r="A25" s="448"/>
      <c r="B25" s="445"/>
      <c r="C25" s="445"/>
      <c r="D25" s="454"/>
      <c r="E25" s="455"/>
      <c r="F25" s="454"/>
      <c r="G25" s="454"/>
      <c r="H25" s="447"/>
      <c r="I25" s="443"/>
      <c r="J25" s="443"/>
    </row>
    <row r="26" spans="1:10" ht="14">
      <c r="A26" s="448"/>
      <c r="B26" s="445"/>
      <c r="C26" s="445"/>
      <c r="D26" s="454"/>
      <c r="E26" s="455"/>
      <c r="F26" s="454"/>
      <c r="G26" s="454"/>
      <c r="H26" s="447"/>
      <c r="I26" s="443"/>
      <c r="J26" s="443"/>
    </row>
    <row r="27" spans="1:10" ht="14">
      <c r="A27" s="445"/>
      <c r="B27" s="445"/>
      <c r="C27" s="445"/>
      <c r="D27" s="454"/>
      <c r="E27" s="455"/>
      <c r="F27" s="454"/>
      <c r="G27" s="454"/>
      <c r="H27" s="447"/>
      <c r="I27" s="443"/>
      <c r="J27" s="443"/>
    </row>
    <row r="28" spans="1:10" ht="14">
      <c r="A28" s="445"/>
      <c r="B28" s="445"/>
      <c r="C28" s="445"/>
      <c r="D28" s="454"/>
      <c r="E28" s="455"/>
      <c r="F28" s="454"/>
      <c r="G28" s="454"/>
      <c r="H28" s="449"/>
      <c r="I28" s="443"/>
      <c r="J28" s="443"/>
    </row>
    <row r="29" spans="1:10" ht="14">
      <c r="A29" s="445"/>
      <c r="B29" s="445"/>
      <c r="C29" s="445"/>
      <c r="D29" s="454"/>
      <c r="E29" s="455"/>
      <c r="F29" s="454"/>
      <c r="G29" s="454"/>
      <c r="H29" s="449"/>
      <c r="I29" s="443"/>
      <c r="J29" s="443"/>
    </row>
    <row r="30" spans="1:10" ht="14">
      <c r="A30" s="445"/>
      <c r="B30" s="445"/>
      <c r="C30" s="445"/>
      <c r="D30" s="454"/>
      <c r="E30" s="455"/>
      <c r="F30" s="454"/>
      <c r="G30" s="454"/>
      <c r="H30" s="449"/>
      <c r="I30" s="443"/>
      <c r="J30" s="443"/>
    </row>
    <row r="31" spans="1:10" ht="14">
      <c r="A31" s="445"/>
      <c r="B31" s="445"/>
      <c r="C31" s="445"/>
      <c r="D31" s="454"/>
      <c r="E31" s="455"/>
      <c r="F31" s="454"/>
      <c r="G31" s="454"/>
      <c r="H31" s="449"/>
      <c r="I31" s="443"/>
      <c r="J31" s="443"/>
    </row>
    <row r="32" spans="1:10" ht="14">
      <c r="A32" s="445"/>
      <c r="B32" s="445"/>
      <c r="C32" s="445"/>
      <c r="D32" s="454"/>
      <c r="E32" s="455"/>
      <c r="F32" s="454"/>
      <c r="G32" s="454"/>
      <c r="H32" s="449"/>
      <c r="I32" s="443"/>
      <c r="J32" s="443"/>
    </row>
    <row r="33" spans="1:10" ht="14">
      <c r="A33" s="445"/>
      <c r="B33" s="445"/>
      <c r="C33" s="445"/>
      <c r="D33" s="454"/>
      <c r="E33" s="455"/>
      <c r="F33" s="454"/>
      <c r="G33" s="454"/>
      <c r="H33" s="449"/>
      <c r="I33" s="442"/>
      <c r="J33" s="442"/>
    </row>
    <row r="34" spans="1:10" ht="14">
      <c r="A34" s="445"/>
      <c r="B34" s="445"/>
      <c r="C34" s="445"/>
      <c r="D34" s="454"/>
      <c r="E34" s="455"/>
      <c r="F34" s="454"/>
      <c r="G34" s="454"/>
      <c r="H34" s="449"/>
      <c r="I34" s="442"/>
      <c r="J34" s="442"/>
    </row>
    <row r="35" spans="1:10" ht="14">
      <c r="A35" s="445"/>
      <c r="B35" s="445"/>
      <c r="C35" s="445"/>
      <c r="D35" s="454"/>
      <c r="E35" s="455"/>
      <c r="F35" s="454"/>
      <c r="G35" s="454"/>
      <c r="H35" s="449"/>
      <c r="I35" s="442"/>
      <c r="J35" s="442"/>
    </row>
    <row r="36" spans="1:10" ht="14">
      <c r="A36" s="445"/>
      <c r="B36" s="445"/>
      <c r="C36" s="445"/>
      <c r="D36" s="454"/>
      <c r="E36" s="455"/>
      <c r="F36" s="454"/>
      <c r="G36" s="454"/>
      <c r="H36" s="449"/>
      <c r="I36" s="442"/>
      <c r="J36" s="442"/>
    </row>
    <row r="37" spans="1:10" ht="14">
      <c r="A37" s="445"/>
      <c r="B37" s="445"/>
      <c r="C37" s="445"/>
      <c r="D37" s="454"/>
      <c r="E37" s="455"/>
      <c r="F37" s="454"/>
      <c r="G37" s="454"/>
      <c r="H37" s="449"/>
      <c r="I37" s="442"/>
      <c r="J37" s="442"/>
    </row>
    <row r="38" spans="1:10" ht="14">
      <c r="A38" s="445"/>
      <c r="B38" s="445"/>
      <c r="C38" s="445"/>
      <c r="D38" s="454"/>
      <c r="E38" s="455"/>
      <c r="F38" s="454"/>
      <c r="G38" s="454"/>
      <c r="H38" s="443"/>
      <c r="I38" s="442"/>
      <c r="J38" s="442"/>
    </row>
    <row r="39" spans="1:10" ht="14">
      <c r="A39" s="445"/>
      <c r="B39" s="445"/>
      <c r="C39" s="445"/>
      <c r="D39" s="454"/>
      <c r="E39" s="455"/>
      <c r="F39" s="454"/>
      <c r="G39" s="454"/>
      <c r="H39" s="443"/>
      <c r="I39" s="442"/>
      <c r="J39" s="442"/>
    </row>
    <row r="40" spans="1:10" ht="14">
      <c r="A40" s="445"/>
      <c r="B40" s="445"/>
      <c r="C40" s="445"/>
      <c r="D40" s="445"/>
      <c r="E40" s="447"/>
      <c r="F40" s="445"/>
      <c r="G40" s="445"/>
      <c r="H40" s="443"/>
      <c r="I40" s="442"/>
      <c r="J40" s="442"/>
    </row>
    <row r="41" spans="1:10" ht="14">
      <c r="A41" s="445"/>
      <c r="B41" s="445"/>
      <c r="C41" s="445"/>
      <c r="D41" s="445"/>
      <c r="E41" s="447"/>
      <c r="F41" s="445"/>
      <c r="G41" s="445"/>
      <c r="H41" s="443"/>
      <c r="I41" s="442"/>
      <c r="J41" s="442"/>
    </row>
    <row r="42" spans="1:10" ht="14">
      <c r="A42" s="445"/>
      <c r="B42" s="445"/>
      <c r="C42" s="445"/>
      <c r="D42" s="445"/>
      <c r="E42" s="447"/>
      <c r="F42" s="445"/>
      <c r="G42" s="445"/>
      <c r="H42" s="443"/>
      <c r="I42" s="442"/>
      <c r="J42" s="442"/>
    </row>
    <row r="43" spans="1:10" ht="14">
      <c r="A43" s="445"/>
      <c r="B43" s="445"/>
      <c r="C43" s="445"/>
      <c r="D43" s="445"/>
      <c r="E43" s="447"/>
      <c r="F43" s="445"/>
      <c r="G43" s="445"/>
      <c r="H43" s="443"/>
      <c r="I43" s="442"/>
      <c r="J43" s="442"/>
    </row>
    <row r="44" spans="1:10" ht="14">
      <c r="A44" s="445"/>
      <c r="B44" s="445"/>
      <c r="C44" s="445"/>
      <c r="D44" s="445"/>
      <c r="E44" s="447"/>
      <c r="F44" s="445"/>
      <c r="G44" s="445"/>
      <c r="H44" s="443"/>
      <c r="I44" s="442"/>
      <c r="J44" s="442"/>
    </row>
    <row r="45" spans="1:10" ht="14">
      <c r="A45" s="445"/>
      <c r="B45" s="445"/>
      <c r="C45" s="445"/>
      <c r="D45" s="445"/>
      <c r="E45" s="447"/>
      <c r="F45" s="445"/>
      <c r="G45" s="445"/>
      <c r="H45" s="443"/>
      <c r="I45" s="442"/>
      <c r="J45" s="442"/>
    </row>
    <row r="46" spans="1:10" ht="14">
      <c r="A46" s="445"/>
      <c r="B46" s="445"/>
      <c r="C46" s="445"/>
      <c r="D46" s="445"/>
      <c r="E46" s="447"/>
      <c r="F46" s="445"/>
      <c r="G46" s="445"/>
      <c r="H46" s="443"/>
      <c r="I46" s="442"/>
      <c r="J46" s="442"/>
    </row>
  </sheetData>
  <mergeCells count="4">
    <mergeCell ref="B22:C22"/>
    <mergeCell ref="D22:F22"/>
    <mergeCell ref="A2:F2"/>
    <mergeCell ref="D21:F21"/>
  </mergeCells>
  <pageMargins left="0.70866141732283472" right="0.70866141732283472" top="0.74803149606299213" bottom="0.74803149606299213" header="0.31496062992125984" footer="0.31496062992125984"/>
  <pageSetup paperSize="9" scale="67" orientation="landscape"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2:L46"/>
  <sheetViews>
    <sheetView view="pageBreakPreview" topLeftCell="A4" zoomScale="80" zoomScaleNormal="80" zoomScaleSheetLayoutView="80" workbookViewId="0">
      <selection activeCell="G13" sqref="G13"/>
    </sheetView>
  </sheetViews>
  <sheetFormatPr defaultColWidth="9.796875" defaultRowHeight="12.5"/>
  <cols>
    <col min="1" max="1" width="2.19921875" style="1" customWidth="1"/>
    <col min="2" max="2" width="1.796875" style="1" customWidth="1"/>
    <col min="3" max="3" width="64.296875" style="1" customWidth="1"/>
    <col min="4" max="4" width="20.69921875" style="1" customWidth="1"/>
    <col min="5" max="6" width="20.69921875" style="30" customWidth="1"/>
    <col min="7" max="8" width="20.69921875" style="1" customWidth="1"/>
    <col min="9" max="9" width="21.69921875" style="336" customWidth="1"/>
    <col min="10" max="10" width="14" style="1" bestFit="1" customWidth="1"/>
    <col min="11" max="16384" width="9.796875" style="1"/>
  </cols>
  <sheetData>
    <row r="2" spans="1:12" s="61" customFormat="1" ht="16.5" customHeight="1">
      <c r="A2" s="817" t="s">
        <v>124</v>
      </c>
      <c r="B2" s="819"/>
      <c r="C2" s="819"/>
      <c r="D2" s="819"/>
      <c r="E2" s="819"/>
      <c r="F2" s="819"/>
      <c r="G2" s="819"/>
      <c r="H2" s="819"/>
      <c r="I2" s="819"/>
      <c r="J2" s="225"/>
      <c r="K2" s="167"/>
      <c r="L2" s="167"/>
    </row>
    <row r="3" spans="1:12" s="117" customFormat="1">
      <c r="A3" s="212"/>
      <c r="B3" s="212"/>
      <c r="C3" s="212"/>
      <c r="D3" s="212"/>
      <c r="E3" s="212"/>
      <c r="F3" s="212"/>
      <c r="G3" s="225"/>
      <c r="H3" s="225"/>
      <c r="I3" s="333"/>
      <c r="J3" s="225"/>
      <c r="K3" s="116"/>
      <c r="L3" s="116"/>
    </row>
    <row r="4" spans="1:12" s="30" customFormat="1">
      <c r="I4" s="334"/>
    </row>
    <row r="5" spans="1:12" s="30" customFormat="1" ht="15.5">
      <c r="A5" s="853"/>
      <c r="B5" s="854"/>
      <c r="C5" s="854"/>
      <c r="D5" s="854"/>
      <c r="E5" s="854"/>
      <c r="F5" s="854"/>
      <c r="G5" s="854"/>
      <c r="H5" s="854"/>
      <c r="I5" s="854"/>
      <c r="J5" s="215"/>
      <c r="K5" s="828"/>
      <c r="L5" s="828"/>
    </row>
    <row r="6" spans="1:12" s="58" customFormat="1">
      <c r="I6" s="335"/>
    </row>
    <row r="7" spans="1:12" ht="12.75" customHeight="1">
      <c r="A7" s="10" t="s">
        <v>363</v>
      </c>
      <c r="B7" s="30"/>
      <c r="C7" s="30"/>
      <c r="D7" s="522"/>
      <c r="H7" s="227"/>
    </row>
    <row r="9" spans="1:12" ht="39">
      <c r="A9" s="258"/>
      <c r="B9" s="257"/>
      <c r="C9" s="259"/>
      <c r="D9" s="84" t="s">
        <v>11</v>
      </c>
      <c r="E9" s="85" t="s">
        <v>27</v>
      </c>
      <c r="F9" s="85" t="s">
        <v>65</v>
      </c>
      <c r="G9" s="85" t="s">
        <v>17</v>
      </c>
      <c r="H9" s="108" t="s">
        <v>4</v>
      </c>
    </row>
    <row r="10" spans="1:12">
      <c r="A10" s="109"/>
      <c r="B10" s="30"/>
      <c r="C10" s="30"/>
      <c r="D10" s="27" t="s">
        <v>159</v>
      </c>
      <c r="E10" s="27" t="s">
        <v>159</v>
      </c>
      <c r="F10" s="27" t="s">
        <v>159</v>
      </c>
      <c r="G10" s="27" t="s">
        <v>159</v>
      </c>
      <c r="H10" s="220" t="s">
        <v>159</v>
      </c>
    </row>
    <row r="11" spans="1:12" ht="7.5" customHeight="1">
      <c r="A11" s="109"/>
      <c r="B11" s="30"/>
      <c r="C11" s="30"/>
      <c r="D11" s="63"/>
      <c r="E11" s="63"/>
      <c r="F11" s="63"/>
      <c r="G11" s="63"/>
      <c r="H11" s="63"/>
    </row>
    <row r="12" spans="1:12">
      <c r="A12" s="109"/>
      <c r="B12" s="30" t="s">
        <v>222</v>
      </c>
      <c r="C12" s="30"/>
      <c r="D12" s="298">
        <v>14173</v>
      </c>
      <c r="E12" s="699"/>
      <c r="F12" s="699"/>
      <c r="G12" s="699"/>
      <c r="H12" s="699"/>
      <c r="I12" s="1"/>
    </row>
    <row r="13" spans="1:12">
      <c r="A13" s="109"/>
      <c r="B13" s="30"/>
      <c r="C13" s="30"/>
      <c r="D13" s="50"/>
      <c r="E13" s="702"/>
      <c r="F13" s="702"/>
      <c r="G13" s="702"/>
      <c r="H13" s="702"/>
    </row>
    <row r="14" spans="1:12">
      <c r="A14" s="109"/>
      <c r="B14" s="30" t="s">
        <v>223</v>
      </c>
      <c r="C14" s="30"/>
      <c r="D14" s="286">
        <v>-18548</v>
      </c>
      <c r="E14" s="745"/>
      <c r="F14" s="745"/>
      <c r="G14" s="745"/>
      <c r="H14" s="699"/>
    </row>
    <row r="15" spans="1:12">
      <c r="A15" s="109"/>
      <c r="B15" s="30"/>
      <c r="C15" s="30"/>
      <c r="D15" s="79"/>
      <c r="E15" s="702"/>
      <c r="F15" s="702"/>
      <c r="G15" s="702"/>
      <c r="H15" s="702"/>
      <c r="J15" s="256"/>
    </row>
    <row r="16" spans="1:12">
      <c r="A16" s="109"/>
      <c r="B16" s="112" t="s">
        <v>9</v>
      </c>
      <c r="C16" s="30"/>
      <c r="D16" s="330">
        <v>-4375</v>
      </c>
      <c r="E16" s="746"/>
      <c r="F16" s="746"/>
      <c r="G16" s="746"/>
      <c r="H16" s="746"/>
    </row>
    <row r="17" spans="1:10">
      <c r="A17" s="109"/>
      <c r="B17" s="30"/>
      <c r="C17" s="30"/>
      <c r="D17" s="79"/>
      <c r="E17" s="702"/>
      <c r="F17" s="702"/>
      <c r="G17" s="702"/>
      <c r="H17" s="702"/>
      <c r="J17" s="260"/>
    </row>
    <row r="18" spans="1:10">
      <c r="A18" s="109"/>
      <c r="B18" s="30" t="s">
        <v>95</v>
      </c>
      <c r="C18" s="30"/>
      <c r="D18" s="298">
        <v>87742</v>
      </c>
      <c r="E18" s="699"/>
      <c r="F18" s="699"/>
      <c r="G18" s="699"/>
      <c r="H18" s="699"/>
    </row>
    <row r="19" spans="1:10">
      <c r="A19" s="109"/>
      <c r="B19" s="30"/>
      <c r="C19" s="30"/>
      <c r="D19" s="50"/>
      <c r="E19" s="702"/>
      <c r="F19" s="702"/>
      <c r="G19" s="702"/>
      <c r="H19" s="702"/>
    </row>
    <row r="20" spans="1:10" ht="13" thickBot="1">
      <c r="A20" s="109"/>
      <c r="B20" s="30" t="s">
        <v>6</v>
      </c>
      <c r="C20" s="30"/>
      <c r="D20" s="299">
        <v>83367</v>
      </c>
      <c r="E20" s="701"/>
      <c r="F20" s="701"/>
      <c r="G20" s="701"/>
      <c r="H20" s="701"/>
    </row>
    <row r="21" spans="1:10" ht="13" thickTop="1">
      <c r="A21" s="109"/>
      <c r="B21" s="30"/>
      <c r="C21" s="30"/>
      <c r="D21" s="50"/>
      <c r="E21" s="702"/>
      <c r="F21" s="702"/>
      <c r="G21" s="702"/>
      <c r="H21" s="702"/>
    </row>
    <row r="22" spans="1:10">
      <c r="A22" s="109"/>
      <c r="B22" s="30"/>
      <c r="C22" s="30"/>
      <c r="D22" s="50"/>
      <c r="E22" s="702"/>
      <c r="F22" s="702"/>
      <c r="G22" s="702"/>
      <c r="H22" s="702"/>
    </row>
    <row r="23" spans="1:10">
      <c r="A23" s="329" t="s">
        <v>213</v>
      </c>
      <c r="B23" s="30"/>
      <c r="C23" s="30"/>
      <c r="D23" s="50"/>
      <c r="E23" s="702"/>
      <c r="F23" s="702"/>
      <c r="G23" s="702"/>
      <c r="H23" s="702"/>
    </row>
    <row r="24" spans="1:10" ht="6" customHeight="1">
      <c r="A24" s="153"/>
      <c r="B24" s="30"/>
      <c r="C24" s="30"/>
      <c r="D24" s="50"/>
      <c r="E24" s="702"/>
      <c r="F24" s="702"/>
      <c r="G24" s="702"/>
      <c r="H24" s="702"/>
    </row>
    <row r="25" spans="1:10" ht="13">
      <c r="A25" s="153"/>
      <c r="B25" s="30" t="s">
        <v>7</v>
      </c>
      <c r="C25" s="30"/>
      <c r="D25" s="298">
        <v>62198</v>
      </c>
      <c r="E25" s="699"/>
      <c r="F25" s="699"/>
      <c r="G25" s="699"/>
      <c r="H25" s="699"/>
    </row>
    <row r="26" spans="1:10" ht="13">
      <c r="A26" s="153"/>
      <c r="B26" s="30" t="s">
        <v>212</v>
      </c>
      <c r="C26" s="30"/>
      <c r="D26" s="298">
        <v>21169</v>
      </c>
      <c r="E26" s="699"/>
      <c r="F26" s="699"/>
      <c r="G26" s="699"/>
      <c r="H26" s="699"/>
    </row>
    <row r="27" spans="1:10">
      <c r="A27" s="109"/>
      <c r="B27" s="30"/>
      <c r="C27" s="30"/>
      <c r="D27" s="50"/>
      <c r="E27" s="702"/>
      <c r="F27" s="702"/>
      <c r="G27" s="702"/>
      <c r="H27" s="702"/>
    </row>
    <row r="28" spans="1:10" ht="13.5" thickBot="1">
      <c r="A28" s="109"/>
      <c r="B28" s="30"/>
      <c r="C28" s="80" t="s">
        <v>8</v>
      </c>
      <c r="D28" s="299">
        <v>83367</v>
      </c>
      <c r="E28" s="701"/>
      <c r="F28" s="701"/>
      <c r="G28" s="701"/>
      <c r="H28" s="701"/>
    </row>
    <row r="29" spans="1:10" ht="13" thickTop="1">
      <c r="A29" s="55"/>
      <c r="B29" s="54"/>
      <c r="C29" s="155"/>
      <c r="D29" s="253"/>
      <c r="E29" s="253"/>
      <c r="F29" s="253"/>
      <c r="G29" s="253"/>
      <c r="H29" s="254"/>
    </row>
    <row r="30" spans="1:10" ht="13">
      <c r="A30" s="30"/>
      <c r="B30" s="73"/>
      <c r="D30" s="256"/>
      <c r="E30" s="71"/>
      <c r="F30" s="71"/>
      <c r="G30" s="256"/>
      <c r="H30" s="256"/>
    </row>
    <row r="31" spans="1:10" s="77" customFormat="1" ht="13">
      <c r="A31" s="278" t="s">
        <v>155</v>
      </c>
      <c r="E31" s="247"/>
      <c r="F31" s="247"/>
      <c r="I31" s="337"/>
    </row>
    <row r="32" spans="1:10" s="77" customFormat="1" ht="13">
      <c r="A32" s="855" t="s">
        <v>156</v>
      </c>
      <c r="B32" s="856"/>
      <c r="C32" s="856"/>
      <c r="D32" s="856"/>
      <c r="E32" s="856"/>
      <c r="F32" s="856"/>
      <c r="G32" s="856"/>
      <c r="H32" s="856"/>
      <c r="I32" s="337"/>
    </row>
    <row r="34" spans="2:6">
      <c r="B34" s="74"/>
    </row>
    <row r="35" spans="2:6">
      <c r="B35" s="74"/>
    </row>
    <row r="36" spans="2:6">
      <c r="B36" s="74"/>
      <c r="E36" s="1"/>
      <c r="F36" s="1"/>
    </row>
    <row r="46" spans="2:6">
      <c r="E46" s="30" t="s">
        <v>34</v>
      </c>
    </row>
  </sheetData>
  <customSheetViews>
    <customSheetView guid="{E765FADE-A475-4E49-8C6A-2534F85EE150}" scale="80" fitToPage="1" topLeftCell="A7">
      <selection activeCell="F18" sqref="F18"/>
      <pageMargins left="0.74803149606299213" right="0.74803149606299213" top="0.98425196850393704" bottom="0.98425196850393704" header="0.51181102362204722" footer="0.51181102362204722"/>
      <printOptions horizontalCentered="1" verticalCentered="1"/>
      <pageSetup paperSize="9" scale="74" orientation="landscape" r:id="rId1"/>
      <headerFooter alignWithMargins="0">
        <oddFooter>&amp;L&amp;"Arial,Regular"&amp;9Appendix A - DISAGG ProvSum&amp;"Palatino,Regular"&amp;10
&amp;R&amp;"Arial,Regular"&amp;9Page 21</oddFooter>
      </headerFooter>
    </customSheetView>
  </customSheetViews>
  <mergeCells count="4">
    <mergeCell ref="A2:I2"/>
    <mergeCell ref="A5:I5"/>
    <mergeCell ref="K5:L5"/>
    <mergeCell ref="A32:H32"/>
  </mergeCells>
  <phoneticPr fontId="46" type="noConversion"/>
  <pageMargins left="0.70866141732283472" right="0.70866141732283472" top="0.74803149606299213" bottom="0.74803149606299213" header="0.31496062992125984" footer="0.31496062992125984"/>
  <pageSetup paperSize="9" scale="7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522" r:id="rId5" name="Button 2">
              <controlPr defaultSize="0" print="0" autoFill="0" autoPict="0" macro="[0]!OpexInstructions">
                <anchor moveWithCells="1" sizeWithCells="1">
                  <from>
                    <xdr:col>6</xdr:col>
                    <xdr:colOff>1022350</xdr:colOff>
                    <xdr:row>4</xdr:row>
                    <xdr:rowOff>190500</xdr:rowOff>
                  </from>
                  <to>
                    <xdr:col>7</xdr:col>
                    <xdr:colOff>1104900</xdr:colOff>
                    <xdr:row>6</xdr:row>
                    <xdr:rowOff>127000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J57"/>
  <sheetViews>
    <sheetView showGridLines="0" view="pageBreakPreview" topLeftCell="A37" zoomScale="64" zoomScaleNormal="100" zoomScaleSheetLayoutView="64" workbookViewId="0">
      <selection activeCell="C45" sqref="C45"/>
    </sheetView>
  </sheetViews>
  <sheetFormatPr defaultColWidth="9.296875" defaultRowHeight="13"/>
  <cols>
    <col min="1" max="1" width="47.296875" style="366" customWidth="1"/>
    <col min="2" max="2" width="57.796875" style="366" customWidth="1"/>
    <col min="3" max="3" width="39.796875" style="366" customWidth="1"/>
    <col min="4" max="4" width="41.19921875" style="366" customWidth="1"/>
    <col min="5" max="5" width="38.19921875" style="366" customWidth="1"/>
    <col min="6" max="6" width="17" style="366" customWidth="1"/>
    <col min="7" max="7" width="12.796875" style="366" customWidth="1"/>
    <col min="8" max="8" width="13.19921875" style="366" customWidth="1"/>
    <col min="9" max="9" width="16.296875" style="366" customWidth="1"/>
    <col min="10" max="10" width="16.69921875" style="366" customWidth="1"/>
    <col min="11" max="11" width="17.5" style="366" customWidth="1"/>
    <col min="12" max="16384" width="9.296875" style="366"/>
  </cols>
  <sheetData>
    <row r="1" spans="1:10" s="360" customFormat="1" ht="12.5">
      <c r="A1" s="440"/>
      <c r="B1" s="440"/>
      <c r="C1" s="440"/>
      <c r="D1" s="440"/>
      <c r="E1" s="440"/>
    </row>
    <row r="2" spans="1:10" s="363" customFormat="1" ht="16.5" customHeight="1">
      <c r="A2" s="857" t="s">
        <v>125</v>
      </c>
      <c r="B2" s="858"/>
      <c r="C2" s="858"/>
      <c r="D2" s="858"/>
      <c r="E2" s="858"/>
      <c r="F2" s="361"/>
      <c r="G2" s="361"/>
      <c r="H2" s="361"/>
      <c r="I2" s="361"/>
      <c r="J2" s="362"/>
    </row>
    <row r="3" spans="1:10" s="365" customFormat="1" ht="12.5">
      <c r="A3" s="544"/>
      <c r="B3" s="544"/>
      <c r="C3" s="544"/>
      <c r="D3" s="544"/>
      <c r="E3" s="544"/>
      <c r="F3" s="361"/>
      <c r="G3" s="361"/>
      <c r="H3" s="361"/>
      <c r="I3" s="364"/>
      <c r="J3" s="364"/>
    </row>
    <row r="4" spans="1:10" s="359" customFormat="1" ht="12.5">
      <c r="A4" s="440"/>
      <c r="B4" s="440"/>
      <c r="C4" s="440"/>
      <c r="D4" s="440"/>
      <c r="E4" s="440"/>
    </row>
    <row r="5" spans="1:10" ht="14">
      <c r="A5" s="545" t="s">
        <v>363</v>
      </c>
      <c r="B5" s="440"/>
      <c r="C5" s="518"/>
      <c r="D5" s="440"/>
      <c r="E5" s="440"/>
      <c r="F5" s="367"/>
      <c r="G5" s="368"/>
      <c r="H5" s="369"/>
      <c r="I5" s="369"/>
      <c r="J5" s="370"/>
    </row>
    <row r="6" spans="1:10" ht="14">
      <c r="A6" s="545"/>
      <c r="B6" s="440"/>
      <c r="C6" s="518"/>
      <c r="D6" s="440"/>
      <c r="E6" s="440"/>
      <c r="F6" s="445"/>
      <c r="G6" s="450"/>
      <c r="H6" s="447"/>
      <c r="I6" s="447"/>
      <c r="J6" s="457"/>
    </row>
    <row r="7" spans="1:10" ht="14">
      <c r="A7" s="546"/>
      <c r="B7" s="440"/>
      <c r="C7" s="518"/>
      <c r="D7" s="440"/>
      <c r="E7" s="440"/>
      <c r="F7" s="445"/>
      <c r="G7" s="450"/>
      <c r="H7" s="447"/>
      <c r="I7" s="447"/>
      <c r="J7" s="457"/>
    </row>
    <row r="8" spans="1:10" ht="14">
      <c r="A8" s="547"/>
      <c r="B8" s="547"/>
      <c r="C8" s="547"/>
      <c r="D8" s="547"/>
      <c r="E8" s="547"/>
      <c r="F8" s="367"/>
      <c r="G8" s="367"/>
      <c r="H8" s="369"/>
      <c r="I8" s="369"/>
      <c r="J8" s="368"/>
    </row>
    <row r="9" spans="1:10" ht="14">
      <c r="A9" s="548" t="s">
        <v>126</v>
      </c>
      <c r="B9" s="549" t="s">
        <v>127</v>
      </c>
      <c r="C9" s="549" t="s">
        <v>128</v>
      </c>
      <c r="D9" s="549" t="s">
        <v>129</v>
      </c>
      <c r="E9" s="550" t="s">
        <v>130</v>
      </c>
      <c r="F9" s="369"/>
      <c r="G9" s="368"/>
    </row>
    <row r="10" spans="1:10" ht="16.5" customHeight="1">
      <c r="A10" s="551"/>
      <c r="B10" s="552"/>
      <c r="C10" s="552"/>
      <c r="D10" s="552"/>
      <c r="E10" s="553" t="s">
        <v>159</v>
      </c>
      <c r="F10" s="369"/>
      <c r="G10" s="369"/>
    </row>
    <row r="11" spans="1:10" ht="14">
      <c r="A11" s="747"/>
      <c r="B11" s="748"/>
      <c r="C11" s="748"/>
      <c r="D11" s="748"/>
      <c r="E11" s="742"/>
      <c r="F11" s="369"/>
      <c r="G11" s="369"/>
    </row>
    <row r="12" spans="1:10" ht="14">
      <c r="A12" s="749"/>
      <c r="B12" s="748"/>
      <c r="C12" s="748"/>
      <c r="D12" s="748"/>
      <c r="E12" s="742"/>
      <c r="F12" s="369"/>
      <c r="G12" s="369"/>
    </row>
    <row r="13" spans="1:10" ht="14">
      <c r="A13" s="747"/>
      <c r="B13" s="748"/>
      <c r="C13" s="748"/>
      <c r="D13" s="748"/>
      <c r="E13" s="742"/>
      <c r="F13" s="369"/>
      <c r="G13" s="369"/>
    </row>
    <row r="14" spans="1:10" ht="14">
      <c r="A14" s="747"/>
      <c r="B14" s="748"/>
      <c r="C14" s="748"/>
      <c r="D14" s="748"/>
      <c r="E14" s="742"/>
      <c r="F14" s="369"/>
      <c r="G14" s="369"/>
    </row>
    <row r="15" spans="1:10" ht="14">
      <c r="A15" s="749"/>
      <c r="B15" s="750"/>
      <c r="C15" s="742"/>
      <c r="D15" s="748"/>
      <c r="E15" s="742"/>
      <c r="F15" s="369"/>
      <c r="G15" s="369"/>
    </row>
    <row r="16" spans="1:10" ht="14">
      <c r="A16" s="747"/>
      <c r="B16" s="748"/>
      <c r="C16" s="748"/>
      <c r="D16" s="748"/>
      <c r="E16" s="742"/>
      <c r="F16" s="447"/>
      <c r="G16" s="447"/>
    </row>
    <row r="17" spans="1:10" ht="14">
      <c r="A17" s="747"/>
      <c r="B17" s="748"/>
      <c r="C17" s="748"/>
      <c r="D17" s="748"/>
      <c r="E17" s="742"/>
      <c r="F17" s="447"/>
      <c r="G17" s="447"/>
    </row>
    <row r="18" spans="1:10" ht="14">
      <c r="A18" s="749"/>
      <c r="B18" s="751"/>
      <c r="C18" s="748"/>
      <c r="D18" s="748"/>
      <c r="E18" s="742"/>
      <c r="F18" s="369"/>
      <c r="G18" s="369"/>
    </row>
    <row r="19" spans="1:10" ht="14">
      <c r="A19" s="749"/>
      <c r="B19" s="751"/>
      <c r="C19" s="742"/>
      <c r="D19" s="748"/>
      <c r="E19" s="742"/>
      <c r="F19" s="369"/>
      <c r="G19" s="369"/>
    </row>
    <row r="20" spans="1:10" ht="14">
      <c r="A20" s="526"/>
      <c r="B20" s="555"/>
      <c r="C20" s="554"/>
      <c r="D20" s="373"/>
      <c r="E20" s="554"/>
      <c r="F20" s="369"/>
      <c r="G20" s="369"/>
    </row>
    <row r="21" spans="1:10" ht="14">
      <c r="A21" s="556"/>
      <c r="B21" s="557"/>
      <c r="C21" s="558"/>
      <c r="D21" s="558"/>
      <c r="E21" s="559"/>
      <c r="F21" s="447"/>
      <c r="G21" s="447"/>
    </row>
    <row r="22" spans="1:10" ht="14">
      <c r="A22" s="560"/>
      <c r="B22" s="561"/>
      <c r="C22" s="561"/>
      <c r="D22" s="561"/>
      <c r="E22" s="562"/>
      <c r="F22" s="447"/>
      <c r="G22" s="447"/>
    </row>
    <row r="23" spans="1:10" ht="14">
      <c r="A23" s="749"/>
      <c r="B23" s="752"/>
      <c r="C23" s="752"/>
      <c r="D23" s="752"/>
      <c r="E23" s="753"/>
      <c r="F23" s="447"/>
      <c r="G23" s="447"/>
    </row>
    <row r="24" spans="1:10" ht="14">
      <c r="A24" s="749"/>
      <c r="B24" s="752"/>
      <c r="C24" s="752"/>
      <c r="D24" s="752"/>
      <c r="E24" s="753"/>
      <c r="F24" s="447"/>
      <c r="G24" s="447"/>
    </row>
    <row r="25" spans="1:10" ht="14">
      <c r="A25" s="747"/>
      <c r="B25" s="752"/>
      <c r="C25" s="752"/>
      <c r="D25" s="752"/>
      <c r="E25" s="753"/>
      <c r="F25" s="447"/>
      <c r="G25" s="447"/>
    </row>
    <row r="26" spans="1:10" ht="14">
      <c r="A26" s="749"/>
      <c r="B26" s="752"/>
      <c r="C26" s="752"/>
      <c r="D26" s="752"/>
      <c r="E26" s="753"/>
      <c r="F26" s="447"/>
      <c r="G26" s="447"/>
    </row>
    <row r="27" spans="1:10" ht="14">
      <c r="A27" s="749"/>
      <c r="B27" s="752"/>
      <c r="C27" s="752"/>
      <c r="D27" s="752"/>
      <c r="E27" s="753"/>
      <c r="F27" s="369"/>
      <c r="G27" s="369"/>
    </row>
    <row r="28" spans="1:10" ht="14">
      <c r="A28" s="749"/>
      <c r="B28" s="752"/>
      <c r="C28" s="752"/>
      <c r="D28" s="752"/>
      <c r="E28" s="753"/>
      <c r="F28" s="447"/>
      <c r="G28" s="447"/>
    </row>
    <row r="29" spans="1:10" ht="14">
      <c r="A29" s="526"/>
      <c r="B29" s="527"/>
      <c r="C29" s="527"/>
      <c r="D29" s="527"/>
      <c r="E29" s="563"/>
      <c r="F29" s="447"/>
      <c r="G29" s="447"/>
    </row>
    <row r="30" spans="1:10" ht="14">
      <c r="A30" s="526"/>
      <c r="B30" s="527"/>
      <c r="C30" s="527"/>
      <c r="D30" s="527"/>
      <c r="E30" s="563"/>
      <c r="F30" s="447"/>
      <c r="G30" s="447"/>
    </row>
    <row r="31" spans="1:10" ht="27" customHeight="1">
      <c r="A31" s="564"/>
      <c r="B31" s="565"/>
      <c r="C31" s="565"/>
      <c r="D31" s="565"/>
      <c r="E31" s="566"/>
      <c r="F31" s="371"/>
      <c r="G31" s="371"/>
      <c r="H31" s="369"/>
      <c r="I31" s="369"/>
      <c r="J31" s="369"/>
    </row>
    <row r="32" spans="1:10" ht="14">
      <c r="A32" s="567" t="s">
        <v>131</v>
      </c>
      <c r="B32" s="568"/>
      <c r="C32" s="568"/>
      <c r="D32" s="568"/>
      <c r="E32" s="569"/>
      <c r="F32" s="371"/>
      <c r="G32" s="371"/>
      <c r="H32" s="369"/>
      <c r="I32" s="369"/>
      <c r="J32" s="369"/>
    </row>
    <row r="33" spans="1:10" ht="14">
      <c r="A33" s="551"/>
      <c r="B33" s="570"/>
      <c r="C33" s="561"/>
      <c r="D33" s="561"/>
      <c r="E33" s="571" t="s">
        <v>159</v>
      </c>
      <c r="F33" s="371"/>
      <c r="G33" s="371"/>
      <c r="H33" s="369"/>
      <c r="I33" s="369"/>
      <c r="J33" s="369"/>
    </row>
    <row r="34" spans="1:10" ht="14">
      <c r="A34" s="572"/>
      <c r="B34" s="573" t="s">
        <v>132</v>
      </c>
      <c r="C34" s="527"/>
      <c r="D34" s="527"/>
      <c r="E34" s="373"/>
      <c r="F34" s="454"/>
      <c r="G34" s="454"/>
      <c r="H34" s="447"/>
      <c r="I34" s="447"/>
      <c r="J34" s="447"/>
    </row>
    <row r="35" spans="1:10" ht="14">
      <c r="A35" s="572"/>
      <c r="B35" s="754"/>
      <c r="C35" s="752"/>
      <c r="D35" s="752"/>
      <c r="E35" s="748"/>
      <c r="F35" s="454"/>
      <c r="G35" s="454"/>
      <c r="H35" s="447"/>
      <c r="I35" s="447"/>
      <c r="J35" s="447"/>
    </row>
    <row r="36" spans="1:10" ht="14">
      <c r="A36" s="572"/>
      <c r="B36" s="573"/>
      <c r="C36" s="527"/>
      <c r="D36" s="527"/>
      <c r="E36" s="373"/>
      <c r="F36" s="371"/>
      <c r="G36" s="371"/>
      <c r="H36" s="369"/>
      <c r="I36" s="369"/>
      <c r="J36" s="369"/>
    </row>
    <row r="37" spans="1:10" ht="14">
      <c r="A37" s="572"/>
      <c r="B37" s="573" t="s">
        <v>133</v>
      </c>
      <c r="C37" s="527"/>
      <c r="D37" s="527"/>
      <c r="E37" s="373"/>
      <c r="F37" s="371"/>
      <c r="G37" s="371"/>
      <c r="H37" s="369"/>
      <c r="I37" s="369"/>
      <c r="J37" s="369"/>
    </row>
    <row r="38" spans="1:10" ht="14">
      <c r="A38" s="572"/>
      <c r="B38" s="755"/>
      <c r="C38" s="752"/>
      <c r="D38" s="752"/>
      <c r="E38" s="748"/>
      <c r="F38" s="371"/>
      <c r="G38" s="371"/>
      <c r="H38" s="360"/>
    </row>
    <row r="39" spans="1:10" ht="14.5" thickBot="1">
      <c r="A39" s="574"/>
      <c r="B39" s="756"/>
      <c r="C39" s="757"/>
      <c r="D39" s="757"/>
      <c r="E39" s="758"/>
      <c r="F39" s="371"/>
      <c r="G39" s="371"/>
      <c r="H39" s="360"/>
    </row>
    <row r="40" spans="1:10" ht="14.5" thickTop="1">
      <c r="A40" s="551"/>
      <c r="B40" s="570"/>
      <c r="C40" s="561"/>
      <c r="D40" s="561"/>
      <c r="E40" s="372"/>
      <c r="F40" s="371"/>
      <c r="G40" s="371"/>
      <c r="H40" s="360"/>
    </row>
    <row r="41" spans="1:10" ht="14">
      <c r="A41" s="572"/>
      <c r="B41" s="573" t="s">
        <v>134</v>
      </c>
      <c r="C41" s="527"/>
      <c r="D41" s="527"/>
      <c r="E41" s="373"/>
      <c r="F41" s="371"/>
      <c r="G41" s="371"/>
      <c r="H41" s="360"/>
    </row>
    <row r="42" spans="1:10" ht="14">
      <c r="A42" s="572"/>
      <c r="B42" s="759"/>
      <c r="C42" s="752"/>
      <c r="D42" s="752"/>
      <c r="E42" s="748"/>
      <c r="F42" s="371"/>
      <c r="G42" s="371"/>
      <c r="H42" s="360"/>
    </row>
    <row r="43" spans="1:10" ht="14">
      <c r="A43" s="572"/>
      <c r="B43" s="573"/>
      <c r="C43" s="527"/>
      <c r="D43" s="527"/>
      <c r="E43" s="373"/>
      <c r="F43" s="371"/>
      <c r="G43" s="371"/>
      <c r="H43" s="360"/>
    </row>
    <row r="44" spans="1:10" ht="14">
      <c r="A44" s="572"/>
      <c r="B44" s="573" t="s">
        <v>135</v>
      </c>
      <c r="C44" s="527"/>
      <c r="D44" s="527"/>
      <c r="E44" s="373"/>
      <c r="F44" s="371"/>
      <c r="G44" s="371"/>
      <c r="H44" s="360"/>
    </row>
    <row r="45" spans="1:10" ht="14">
      <c r="A45" s="572"/>
      <c r="B45" s="754"/>
      <c r="C45" s="752"/>
      <c r="D45" s="752"/>
      <c r="E45" s="748"/>
      <c r="F45" s="371"/>
      <c r="G45" s="371"/>
    </row>
    <row r="46" spans="1:10" ht="14">
      <c r="A46" s="572"/>
      <c r="B46" s="760"/>
      <c r="C46" s="752"/>
      <c r="D46" s="752"/>
      <c r="E46" s="761"/>
      <c r="F46" s="371"/>
      <c r="G46" s="371"/>
    </row>
    <row r="47" spans="1:10" ht="14.25" customHeight="1">
      <c r="A47" s="575"/>
      <c r="B47" s="576"/>
      <c r="C47" s="577"/>
      <c r="D47" s="577"/>
      <c r="E47" s="562"/>
      <c r="F47" s="367"/>
      <c r="G47" s="367"/>
    </row>
    <row r="48" spans="1:10" ht="35.25" customHeight="1">
      <c r="A48" s="578" t="s">
        <v>136</v>
      </c>
      <c r="B48" s="579"/>
      <c r="C48" s="579"/>
      <c r="D48" s="568"/>
      <c r="E48" s="580"/>
      <c r="F48" s="367"/>
      <c r="G48" s="367"/>
    </row>
    <row r="49" spans="1:7" ht="14">
      <c r="A49" s="859" t="s">
        <v>137</v>
      </c>
      <c r="B49" s="860"/>
      <c r="C49" s="860"/>
      <c r="D49" s="860"/>
      <c r="E49" s="861"/>
      <c r="F49" s="367"/>
      <c r="G49" s="367"/>
    </row>
    <row r="50" spans="1:7" ht="15" customHeight="1">
      <c r="A50" s="581"/>
      <c r="B50" s="582"/>
      <c r="C50" s="583" t="s">
        <v>138</v>
      </c>
      <c r="D50" s="583" t="s">
        <v>139</v>
      </c>
      <c r="E50" s="583" t="s">
        <v>4</v>
      </c>
      <c r="F50" s="367"/>
      <c r="G50" s="367"/>
    </row>
    <row r="51" spans="1:7" ht="14">
      <c r="A51" s="551"/>
      <c r="B51" s="372"/>
      <c r="C51" s="553" t="s">
        <v>159</v>
      </c>
      <c r="D51" s="553" t="s">
        <v>159</v>
      </c>
      <c r="E51" s="553" t="s">
        <v>159</v>
      </c>
      <c r="F51" s="367"/>
      <c r="G51" s="367"/>
    </row>
    <row r="52" spans="1:7" ht="14">
      <c r="A52" s="572"/>
      <c r="B52" s="440"/>
      <c r="C52" s="373"/>
      <c r="D52" s="373"/>
      <c r="E52" s="498"/>
      <c r="F52" s="367"/>
      <c r="G52" s="367"/>
    </row>
    <row r="53" spans="1:7" ht="14">
      <c r="A53" s="572"/>
      <c r="B53" s="573" t="s">
        <v>140</v>
      </c>
      <c r="C53" s="373"/>
      <c r="D53" s="373"/>
      <c r="E53" s="498"/>
      <c r="F53" s="367"/>
      <c r="G53" s="367"/>
    </row>
    <row r="54" spans="1:7" ht="14">
      <c r="A54" s="572"/>
      <c r="B54" s="573" t="s">
        <v>141</v>
      </c>
      <c r="C54" s="748"/>
      <c r="D54" s="748"/>
      <c r="E54" s="762"/>
      <c r="F54" s="367"/>
      <c r="G54" s="367"/>
    </row>
    <row r="55" spans="1:7">
      <c r="A55" s="572"/>
      <c r="B55" s="573" t="s">
        <v>142</v>
      </c>
      <c r="C55" s="762"/>
      <c r="D55" s="762"/>
      <c r="E55" s="762"/>
    </row>
    <row r="56" spans="1:7">
      <c r="A56" s="572"/>
      <c r="B56" s="573" t="s">
        <v>143</v>
      </c>
      <c r="C56" s="762"/>
      <c r="D56" s="762"/>
      <c r="E56" s="762"/>
    </row>
    <row r="57" spans="1:7">
      <c r="A57" s="574"/>
      <c r="B57" s="584" t="s">
        <v>144</v>
      </c>
      <c r="C57" s="763"/>
      <c r="D57" s="763"/>
      <c r="E57" s="764"/>
    </row>
  </sheetData>
  <customSheetViews>
    <customSheetView guid="{E765FADE-A475-4E49-8C6A-2534F85EE150}" scale="70" showPageBreaks="1" showGridLines="0" fitToPage="1" printArea="1" view="pageBreakPreview">
      <selection activeCell="F61" sqref="F61"/>
      <pageMargins left="0.15748031496062992" right="0.15748031496062992" top="0.11811023622047245" bottom="0.11811023622047245" header="0.11811023622047245" footer="0.11811023622047245"/>
      <printOptions horizontalCentered="1"/>
      <pageSetup paperSize="9" scale="58" orientation="landscape" r:id="rId1"/>
      <headerFooter alignWithMargins="0">
        <oddFooter>&amp;LAppendix A - INF RelPartTrans&amp;RAER Information Guideline (Version 2)</oddFooter>
      </headerFooter>
    </customSheetView>
  </customSheetViews>
  <mergeCells count="2">
    <mergeCell ref="A2:E2"/>
    <mergeCell ref="A49:E49"/>
  </mergeCells>
  <pageMargins left="0.70866141732283472" right="0.70866141732283472" top="0.74803149606299213" bottom="0.74803149606299213" header="0.31496062992125984" footer="0.31496062992125984"/>
  <pageSetup paperSize="9" scale="59" orientation="landscape"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B050"/>
    <pageSetUpPr fitToPage="1"/>
  </sheetPr>
  <dimension ref="A1:O100"/>
  <sheetViews>
    <sheetView showGridLines="0" view="pageBreakPreview" topLeftCell="A7" zoomScale="80" zoomScaleNormal="90" zoomScaleSheetLayoutView="80" workbookViewId="0">
      <selection activeCell="D15" sqref="D15:D19"/>
    </sheetView>
  </sheetViews>
  <sheetFormatPr defaultColWidth="9.296875" defaultRowHeight="13"/>
  <cols>
    <col min="1" max="1" width="5" style="255" customWidth="1"/>
    <col min="2" max="2" width="1.69921875" style="255" customWidth="1"/>
    <col min="3" max="3" width="53.296875" style="255" customWidth="1"/>
    <col min="4" max="4" width="47.19921875" style="255" customWidth="1"/>
    <col min="5" max="5" width="20.69921875" style="255" customWidth="1"/>
    <col min="6" max="6" width="22.69921875" style="255" customWidth="1"/>
    <col min="7" max="7" width="17" style="255" customWidth="1"/>
    <col min="8" max="8" width="12.796875" style="255" hidden="1" customWidth="1"/>
    <col min="9" max="9" width="20" style="255" bestFit="1" customWidth="1"/>
    <col min="10" max="10" width="16.296875" style="255" customWidth="1"/>
    <col min="11" max="11" width="16.69921875" style="255" customWidth="1"/>
    <col min="12" max="12" width="17.5" style="255" customWidth="1"/>
    <col min="13" max="16384" width="9.296875" style="255"/>
  </cols>
  <sheetData>
    <row r="1" spans="1:12" s="1" customFormat="1" ht="12.5">
      <c r="F1" s="30"/>
    </row>
    <row r="2" spans="1:12" s="61" customFormat="1" ht="16.5" customHeight="1">
      <c r="A2" s="817" t="s">
        <v>145</v>
      </c>
      <c r="B2" s="819"/>
      <c r="C2" s="819"/>
      <c r="D2" s="819"/>
      <c r="E2" s="819"/>
      <c r="F2" s="819"/>
      <c r="G2" s="225"/>
      <c r="H2" s="225"/>
      <c r="I2" s="225"/>
      <c r="J2" s="225"/>
      <c r="K2" s="225"/>
      <c r="L2" s="167"/>
    </row>
    <row r="3" spans="1:12" s="117" customFormat="1" ht="12.5">
      <c r="A3" s="212"/>
      <c r="B3" s="212"/>
      <c r="C3" s="212"/>
      <c r="D3" s="212"/>
      <c r="E3" s="212"/>
      <c r="F3" s="212"/>
      <c r="G3" s="225"/>
      <c r="H3" s="225"/>
      <c r="I3" s="225"/>
      <c r="J3" s="225"/>
      <c r="K3" s="116"/>
      <c r="L3" s="116"/>
    </row>
    <row r="4" spans="1:12" s="30" customFormat="1" ht="12.5"/>
    <row r="5" spans="1:12" s="30" customFormat="1" ht="15.5">
      <c r="A5" s="853"/>
      <c r="B5" s="854"/>
      <c r="C5" s="854"/>
      <c r="D5" s="854"/>
      <c r="E5" s="854"/>
      <c r="F5" s="854"/>
      <c r="G5" s="262"/>
      <c r="H5" s="262"/>
      <c r="I5" s="262"/>
      <c r="J5" s="263"/>
      <c r="K5" s="263"/>
      <c r="L5" s="118"/>
    </row>
    <row r="6" spans="1:12" ht="12.75" customHeight="1">
      <c r="A6" s="248"/>
      <c r="B6" s="248"/>
      <c r="C6" s="248"/>
      <c r="D6" s="248"/>
      <c r="E6" s="248"/>
      <c r="F6" s="248"/>
      <c r="G6" s="248"/>
      <c r="H6" s="248"/>
      <c r="I6" s="248"/>
      <c r="J6" s="248"/>
      <c r="K6" s="248"/>
      <c r="L6" s="248"/>
    </row>
    <row r="7" spans="1:12" ht="14">
      <c r="A7" s="10" t="s">
        <v>363</v>
      </c>
      <c r="B7" s="30"/>
      <c r="C7" s="30"/>
      <c r="D7" s="30"/>
      <c r="E7" s="522"/>
      <c r="F7" s="30"/>
      <c r="G7" s="12"/>
      <c r="H7" s="12"/>
      <c r="I7" s="251"/>
      <c r="J7" s="249"/>
      <c r="K7" s="249"/>
      <c r="L7" s="250"/>
    </row>
    <row r="8" spans="1:12" ht="14">
      <c r="A8" s="1"/>
      <c r="B8" s="1"/>
      <c r="C8" s="1"/>
      <c r="D8" s="1"/>
      <c r="E8" s="1"/>
      <c r="F8" s="30"/>
      <c r="G8" s="12"/>
      <c r="H8" s="12"/>
      <c r="I8" s="12"/>
      <c r="J8" s="249"/>
      <c r="K8" s="249"/>
      <c r="L8" s="251"/>
    </row>
    <row r="9" spans="1:12" ht="37.5" customHeight="1">
      <c r="A9" s="390"/>
      <c r="B9" s="264" t="s">
        <v>157</v>
      </c>
      <c r="C9" s="265"/>
      <c r="D9" s="265" t="s">
        <v>146</v>
      </c>
      <c r="E9" s="20" t="s">
        <v>147</v>
      </c>
      <c r="F9" s="20"/>
      <c r="G9" s="249"/>
      <c r="H9" s="249"/>
      <c r="I9" s="251"/>
    </row>
    <row r="10" spans="1:12" s="1" customFormat="1" ht="16.5" customHeight="1">
      <c r="A10" s="391"/>
      <c r="B10" s="127"/>
      <c r="C10" s="386"/>
      <c r="D10" s="389"/>
      <c r="E10" s="252"/>
      <c r="F10" s="355"/>
      <c r="G10" s="30"/>
      <c r="H10" s="30"/>
      <c r="I10" s="30"/>
    </row>
    <row r="11" spans="1:12" s="1" customFormat="1" ht="30.75" customHeight="1">
      <c r="A11" s="109"/>
      <c r="B11" s="376" t="s">
        <v>148</v>
      </c>
      <c r="C11" s="377"/>
      <c r="D11" s="380" t="s">
        <v>149</v>
      </c>
      <c r="E11" s="607" t="s">
        <v>224</v>
      </c>
      <c r="F11" s="862"/>
      <c r="G11" s="384"/>
      <c r="H11" s="30"/>
      <c r="I11" s="30"/>
    </row>
    <row r="12" spans="1:12" s="1" customFormat="1" ht="12.5">
      <c r="A12" s="109"/>
      <c r="B12" s="376" t="s">
        <v>150</v>
      </c>
      <c r="C12" s="377"/>
      <c r="D12" s="379" t="s">
        <v>151</v>
      </c>
      <c r="E12" s="608" t="s">
        <v>224</v>
      </c>
      <c r="F12" s="863"/>
      <c r="G12" s="384"/>
      <c r="H12" s="30"/>
      <c r="I12" s="30"/>
    </row>
    <row r="13" spans="1:12" s="1" customFormat="1" ht="12.5">
      <c r="A13" s="109"/>
      <c r="B13" s="376" t="s">
        <v>152</v>
      </c>
      <c r="C13" s="387"/>
      <c r="D13" s="379" t="s">
        <v>153</v>
      </c>
      <c r="E13" s="609" t="s">
        <v>224</v>
      </c>
      <c r="F13" s="863"/>
      <c r="G13" s="384"/>
      <c r="H13" s="30"/>
      <c r="I13" s="30"/>
    </row>
    <row r="14" spans="1:12" s="1" customFormat="1" ht="12.5">
      <c r="A14" s="109"/>
      <c r="B14" s="376" t="s">
        <v>154</v>
      </c>
      <c r="C14" s="387"/>
      <c r="D14" s="379" t="s">
        <v>153</v>
      </c>
      <c r="E14" s="610" t="s">
        <v>224</v>
      </c>
      <c r="F14" s="863"/>
      <c r="G14" s="384"/>
      <c r="H14" s="30"/>
      <c r="I14" s="30"/>
    </row>
    <row r="15" spans="1:12" s="1" customFormat="1" ht="39" customHeight="1">
      <c r="A15" s="109"/>
      <c r="B15" s="376" t="s">
        <v>386</v>
      </c>
      <c r="C15" s="387"/>
      <c r="D15" s="381">
        <v>0</v>
      </c>
      <c r="E15" s="388"/>
      <c r="F15" s="338"/>
      <c r="G15" s="384"/>
      <c r="H15" s="30"/>
      <c r="I15" s="30"/>
    </row>
    <row r="16" spans="1:12" s="1" customFormat="1" ht="28.5" customHeight="1">
      <c r="A16" s="109"/>
      <c r="B16" s="377" t="s">
        <v>364</v>
      </c>
      <c r="C16" s="387"/>
      <c r="D16" s="381">
        <v>697597120</v>
      </c>
      <c r="E16" s="388"/>
      <c r="F16" s="338" t="s">
        <v>201</v>
      </c>
      <c r="G16" s="384"/>
      <c r="H16" s="30"/>
      <c r="I16" s="30"/>
    </row>
    <row r="17" spans="1:15" s="1" customFormat="1" ht="25">
      <c r="A17" s="153"/>
      <c r="B17" s="377" t="s">
        <v>365</v>
      </c>
      <c r="C17" s="387"/>
      <c r="D17" s="382">
        <v>697597120</v>
      </c>
      <c r="E17" s="388"/>
      <c r="F17" s="277" t="s">
        <v>201</v>
      </c>
      <c r="G17" s="384"/>
    </row>
    <row r="18" spans="1:15" s="1" customFormat="1" ht="25">
      <c r="A18" s="109"/>
      <c r="B18" s="377" t="s">
        <v>387</v>
      </c>
      <c r="C18" s="261"/>
      <c r="D18" s="382">
        <v>15529004</v>
      </c>
      <c r="F18" s="277" t="s">
        <v>367</v>
      </c>
      <c r="G18" s="384" t="s">
        <v>375</v>
      </c>
      <c r="J18" s="30"/>
      <c r="K18" s="30"/>
      <c r="L18" s="30"/>
    </row>
    <row r="19" spans="1:15" s="1" customFormat="1" ht="24.75" customHeight="1">
      <c r="A19" s="109"/>
      <c r="B19" s="378" t="s">
        <v>366</v>
      </c>
      <c r="D19" s="383">
        <v>713126124</v>
      </c>
      <c r="E19" s="388"/>
      <c r="F19" s="34"/>
      <c r="G19" s="30" t="s">
        <v>376</v>
      </c>
      <c r="H19" s="30"/>
      <c r="I19" s="30"/>
      <c r="J19" s="30"/>
      <c r="K19" s="30"/>
      <c r="L19" s="30"/>
    </row>
    <row r="20" spans="1:15" s="1" customFormat="1" ht="12.5">
      <c r="A20" s="109"/>
      <c r="B20" s="30"/>
      <c r="C20" s="30"/>
      <c r="D20" s="34"/>
      <c r="E20" s="70"/>
      <c r="F20" s="36"/>
      <c r="H20" s="30"/>
      <c r="I20" s="30"/>
    </row>
    <row r="21" spans="1:15" s="1" customFormat="1" ht="12.5">
      <c r="A21" s="55"/>
      <c r="B21" s="331"/>
      <c r="C21" s="155"/>
      <c r="D21" s="53"/>
      <c r="E21" s="352"/>
      <c r="F21" s="164"/>
      <c r="H21" s="30"/>
      <c r="I21" s="30"/>
    </row>
    <row r="22" spans="1:15" s="1" customFormat="1" ht="12.5"/>
    <row r="23" spans="1:15" s="1" customFormat="1" ht="12.5"/>
    <row r="24" spans="1:15" s="1" customFormat="1" ht="12.5"/>
    <row r="25" spans="1:15" s="1" customFormat="1" ht="12.5"/>
    <row r="26" spans="1:15" s="1" customFormat="1" ht="12.5">
      <c r="E26" s="256"/>
      <c r="F26" s="71"/>
      <c r="H26" s="256"/>
      <c r="I26" s="256"/>
    </row>
    <row r="27" spans="1:15" s="1" customFormat="1">
      <c r="C27" s="81"/>
      <c r="E27" s="256"/>
      <c r="F27" s="71"/>
      <c r="G27" s="384"/>
      <c r="H27" s="256"/>
      <c r="I27" s="256"/>
    </row>
    <row r="28" spans="1:15" s="1" customFormat="1">
      <c r="C28" s="81"/>
      <c r="D28" s="385"/>
      <c r="E28" s="256"/>
      <c r="F28" s="71"/>
    </row>
    <row r="29" spans="1:15" s="1" customFormat="1" ht="12.5">
      <c r="D29" s="509"/>
      <c r="E29" s="510"/>
      <c r="F29" s="510"/>
      <c r="G29" s="510"/>
      <c r="H29" s="511"/>
      <c r="I29" s="511"/>
      <c r="J29" s="511"/>
      <c r="K29" s="511"/>
      <c r="L29" s="511"/>
      <c r="M29" s="511"/>
      <c r="N29" s="511"/>
      <c r="O29" s="512"/>
    </row>
    <row r="30" spans="1:15" s="1" customFormat="1" ht="12.5">
      <c r="E30" s="256"/>
      <c r="F30" s="71"/>
    </row>
    <row r="31" spans="1:15" s="1" customFormat="1" ht="12.5">
      <c r="E31" s="256"/>
      <c r="F31" s="71"/>
      <c r="I31" s="15"/>
    </row>
    <row r="32" spans="1:15" s="1" customFormat="1" ht="12.5">
      <c r="E32" s="256"/>
      <c r="F32" s="71"/>
      <c r="G32" s="256"/>
      <c r="H32" s="256"/>
      <c r="I32" s="256"/>
    </row>
    <row r="33" spans="1:9" s="1" customFormat="1" ht="12.5">
      <c r="E33" s="256"/>
      <c r="F33" s="71"/>
      <c r="G33" s="256"/>
      <c r="H33" s="256"/>
      <c r="I33" s="256"/>
    </row>
    <row r="34" spans="1:9" s="1" customFormat="1" ht="12.5">
      <c r="E34" s="256"/>
      <c r="F34" s="71"/>
      <c r="G34" s="256"/>
      <c r="H34" s="256"/>
      <c r="I34" s="256"/>
    </row>
    <row r="35" spans="1:9" ht="14">
      <c r="A35" s="12"/>
      <c r="B35" s="12"/>
      <c r="C35" s="12"/>
      <c r="D35" s="12"/>
      <c r="E35" s="12"/>
      <c r="F35" s="249"/>
      <c r="G35" s="12"/>
      <c r="H35" s="12"/>
      <c r="I35" s="12"/>
    </row>
    <row r="36" spans="1:9" ht="14">
      <c r="A36" s="12"/>
      <c r="B36" s="12"/>
      <c r="C36" s="12"/>
      <c r="D36" s="12"/>
      <c r="E36" s="12"/>
      <c r="F36" s="249"/>
      <c r="G36" s="12"/>
      <c r="H36" s="12"/>
      <c r="I36" s="12"/>
    </row>
    <row r="37" spans="1:9" ht="14">
      <c r="A37" s="12"/>
      <c r="B37" s="12"/>
      <c r="C37" s="12"/>
      <c r="D37" s="12"/>
      <c r="E37" s="12"/>
      <c r="F37" s="249"/>
      <c r="G37" s="12"/>
      <c r="H37" s="12"/>
      <c r="I37" s="12"/>
    </row>
    <row r="38" spans="1:9" ht="14">
      <c r="A38" s="12"/>
      <c r="B38" s="12"/>
      <c r="C38" s="12"/>
      <c r="D38" s="12"/>
      <c r="E38" s="12"/>
      <c r="F38" s="249"/>
      <c r="G38" s="12"/>
      <c r="H38" s="12"/>
      <c r="I38" s="12"/>
    </row>
    <row r="51" spans="4:15">
      <c r="D51" s="506"/>
      <c r="E51" s="507"/>
      <c r="F51" s="507"/>
      <c r="G51" s="507"/>
      <c r="H51" s="507"/>
      <c r="I51" s="507"/>
      <c r="J51" s="507"/>
      <c r="K51" s="507"/>
      <c r="L51" s="507"/>
      <c r="M51" s="507"/>
      <c r="N51" s="507"/>
      <c r="O51" s="508"/>
    </row>
    <row r="77" spans="4:15">
      <c r="D77" s="506"/>
      <c r="E77" s="507"/>
      <c r="F77" s="507"/>
      <c r="G77" s="507"/>
      <c r="H77" s="507"/>
      <c r="I77" s="507"/>
      <c r="J77" s="507"/>
      <c r="K77" s="507"/>
      <c r="L77" s="507"/>
      <c r="M77" s="507"/>
      <c r="N77" s="507"/>
      <c r="O77" s="508"/>
    </row>
    <row r="100" spans="4:15">
      <c r="D100" s="506"/>
      <c r="E100" s="507"/>
      <c r="F100" s="507"/>
      <c r="G100" s="507"/>
      <c r="H100" s="507"/>
      <c r="I100" s="507"/>
      <c r="J100" s="507"/>
      <c r="K100" s="507"/>
      <c r="L100" s="507"/>
      <c r="M100" s="507"/>
      <c r="N100" s="507"/>
      <c r="O100" s="508"/>
    </row>
  </sheetData>
  <customSheetViews>
    <customSheetView guid="{E765FADE-A475-4E49-8C6A-2534F85EE150}" scale="90" showGridLines="0" fitToPage="1" hiddenColumns="1" topLeftCell="A13">
      <selection activeCell="D18" sqref="D18"/>
      <pageMargins left="0.74803149606299213" right="0.74803149606299213" top="0.98425196850393704" bottom="0.98425196850393704" header="0.51181102362204722" footer="0.51181102362204722"/>
      <printOptions horizontalCentered="1" verticalCentered="1"/>
      <pageSetup paperSize="9" scale="82" orientation="landscape" horizontalDpi="4294967292" verticalDpi="4294967292" r:id="rId1"/>
      <headerFooter alignWithMargins="0">
        <oddFooter>&amp;L&amp;"Arial,Regular"&amp;9Appendix A - Inf Rev Rec
&amp;R&amp;"Arial,Regular"&amp;9Page 24</oddFooter>
      </headerFooter>
    </customSheetView>
  </customSheetViews>
  <mergeCells count="3">
    <mergeCell ref="A2:F2"/>
    <mergeCell ref="A5:F5"/>
    <mergeCell ref="F11:F14"/>
  </mergeCells>
  <phoneticPr fontId="0" type="noConversion"/>
  <printOptions gridLinesSet="0"/>
  <pageMargins left="0.70866141732283472" right="0.70866141732283472" top="0.74803149606299213" bottom="0.74803149606299213" header="0.31496062992125984" footer="0.31496062992125984"/>
  <pageSetup paperSize="9" scale="9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5060" r:id="rId5" name="Button 4">
              <controlPr defaultSize="0" print="0" autoFill="0" autoPict="0">
                <anchor moveWithCells="1" sizeWithCells="1">
                  <from>
                    <xdr:col>4</xdr:col>
                    <xdr:colOff>1022350</xdr:colOff>
                    <xdr:row>5</xdr:row>
                    <xdr:rowOff>0</xdr:rowOff>
                  </from>
                  <to>
                    <xdr:col>5</xdr:col>
                    <xdr:colOff>1098550</xdr:colOff>
                    <xdr:row>6</xdr:row>
                    <xdr:rowOff>146050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AR137"/>
  <sheetViews>
    <sheetView view="pageBreakPreview" topLeftCell="A97" zoomScale="55" zoomScaleNormal="100" zoomScaleSheetLayoutView="55" workbookViewId="0">
      <selection activeCell="G23" sqref="G23"/>
    </sheetView>
  </sheetViews>
  <sheetFormatPr defaultColWidth="9.296875" defaultRowHeight="12.5" outlineLevelRow="1"/>
  <cols>
    <col min="1" max="1" width="12.5" style="443" customWidth="1"/>
    <col min="2" max="2" width="37.69921875" style="443" customWidth="1"/>
    <col min="3" max="3" width="101.796875" style="443" customWidth="1"/>
    <col min="4" max="4" width="19.69921875" style="443" customWidth="1"/>
    <col min="5" max="5" width="18" style="443" customWidth="1"/>
    <col min="6" max="10" width="12.5" style="443" customWidth="1"/>
    <col min="11" max="11" width="16.296875" style="443" bestFit="1" customWidth="1"/>
    <col min="12" max="12" width="18.19921875" style="443" customWidth="1"/>
    <col min="13" max="15" width="12.5" style="443" customWidth="1"/>
    <col min="16" max="16" width="38" style="443" customWidth="1"/>
    <col min="17" max="17" width="20.5" style="443" customWidth="1"/>
    <col min="18" max="18" width="7.296875" style="443" customWidth="1"/>
    <col min="19" max="19" width="12.5" style="443" customWidth="1"/>
    <col min="20" max="32" width="18.296875" style="443" customWidth="1"/>
    <col min="33" max="35" width="14" style="443" customWidth="1"/>
    <col min="36" max="36" width="11" style="443" bestFit="1" customWidth="1"/>
    <col min="37" max="37" width="14.69921875" style="443" customWidth="1"/>
    <col min="38" max="16384" width="9.296875" style="443"/>
  </cols>
  <sheetData>
    <row r="2" spans="1:15" ht="20">
      <c r="B2" s="865" t="s">
        <v>257</v>
      </c>
      <c r="C2" s="866"/>
      <c r="D2" s="866"/>
      <c r="E2" s="866"/>
      <c r="F2" s="866"/>
      <c r="G2" s="866"/>
      <c r="H2" s="866"/>
      <c r="I2" s="866"/>
      <c r="J2" s="866"/>
      <c r="K2" s="867"/>
      <c r="L2" s="867"/>
      <c r="M2" s="867"/>
      <c r="N2" s="867"/>
      <c r="O2" s="867"/>
    </row>
    <row r="5" spans="1:15" ht="12.75" customHeight="1" outlineLevel="1"/>
    <row r="6" spans="1:15" ht="12.75" customHeight="1" outlineLevel="1"/>
    <row r="7" spans="1:15" ht="12.75" customHeight="1" outlineLevel="1">
      <c r="A7" s="443" t="s">
        <v>363</v>
      </c>
    </row>
    <row r="8" spans="1:15" ht="12.75" customHeight="1" outlineLevel="1"/>
    <row r="11" spans="1:15" ht="13">
      <c r="A11" s="592"/>
      <c r="B11" s="414"/>
      <c r="C11" s="414"/>
      <c r="D11" s="414"/>
    </row>
    <row r="12" spans="1:15" ht="13">
      <c r="A12" s="868" t="s">
        <v>258</v>
      </c>
      <c r="B12" s="868"/>
      <c r="C12" s="868"/>
      <c r="D12" s="868"/>
      <c r="E12" s="868"/>
      <c r="F12" s="868"/>
      <c r="G12" s="868"/>
      <c r="H12" s="868"/>
      <c r="I12" s="868"/>
      <c r="J12" s="868"/>
      <c r="K12" s="868"/>
      <c r="L12" s="868"/>
    </row>
    <row r="13" spans="1:15" ht="13">
      <c r="A13" s="864"/>
      <c r="B13" s="864"/>
      <c r="C13" s="864"/>
      <c r="D13" s="415" t="s">
        <v>259</v>
      </c>
      <c r="E13" s="415" t="s">
        <v>260</v>
      </c>
      <c r="F13" s="415" t="s">
        <v>261</v>
      </c>
      <c r="G13" s="415" t="s">
        <v>262</v>
      </c>
      <c r="H13" s="415" t="s">
        <v>263</v>
      </c>
      <c r="I13" s="415" t="s">
        <v>264</v>
      </c>
      <c r="J13" s="415" t="s">
        <v>265</v>
      </c>
    </row>
    <row r="14" spans="1:15" ht="13">
      <c r="A14" s="864" t="s">
        <v>266</v>
      </c>
      <c r="B14" s="864"/>
      <c r="C14" s="864"/>
      <c r="D14" s="415"/>
      <c r="E14" s="415"/>
      <c r="F14" s="415"/>
      <c r="G14" s="415"/>
      <c r="H14" s="415"/>
      <c r="I14" s="415"/>
    </row>
    <row r="15" spans="1:15" ht="12.75" customHeight="1">
      <c r="A15" s="416"/>
      <c r="B15" s="872" t="s">
        <v>267</v>
      </c>
      <c r="C15" s="873"/>
      <c r="E15" s="587">
        <v>122.05857149119528</v>
      </c>
      <c r="F15" s="587"/>
      <c r="G15" s="587"/>
      <c r="H15" s="587"/>
      <c r="I15" s="587"/>
      <c r="J15" s="587"/>
      <c r="K15" s="588"/>
    </row>
    <row r="16" spans="1:15" ht="12.75" customHeight="1">
      <c r="A16" s="416"/>
      <c r="B16" s="872" t="s">
        <v>268</v>
      </c>
      <c r="C16" s="873"/>
      <c r="E16" s="587">
        <v>227.06833285672397</v>
      </c>
      <c r="F16" s="587"/>
      <c r="G16" s="587"/>
      <c r="H16" s="587"/>
      <c r="I16" s="587"/>
      <c r="J16" s="587"/>
      <c r="K16" s="588"/>
      <c r="M16" s="593"/>
      <c r="N16" s="593"/>
      <c r="O16" s="593"/>
    </row>
    <row r="17" spans="1:44" ht="12.75" customHeight="1">
      <c r="A17" s="416"/>
      <c r="B17" s="872" t="s">
        <v>269</v>
      </c>
      <c r="C17" s="873"/>
      <c r="E17" s="587">
        <v>30.787054030748724</v>
      </c>
      <c r="F17" s="587"/>
      <c r="G17" s="587"/>
      <c r="H17" s="587"/>
      <c r="I17" s="587"/>
      <c r="J17" s="587"/>
      <c r="K17" s="588"/>
      <c r="M17" s="593"/>
      <c r="N17" s="593"/>
      <c r="O17" s="593"/>
    </row>
    <row r="18" spans="1:44" ht="12.75" customHeight="1">
      <c r="A18" s="416"/>
      <c r="B18" s="872" t="s">
        <v>270</v>
      </c>
      <c r="C18" s="873"/>
      <c r="E18" s="587">
        <v>36.928935440577668</v>
      </c>
      <c r="F18" s="587"/>
      <c r="G18" s="587"/>
      <c r="H18" s="587"/>
      <c r="I18" s="587"/>
      <c r="J18" s="587"/>
      <c r="K18" s="588"/>
      <c r="M18" s="593"/>
      <c r="N18" s="593"/>
      <c r="O18" s="593"/>
    </row>
    <row r="19" spans="1:44" ht="12.75" customHeight="1">
      <c r="A19" s="416"/>
      <c r="B19" s="872" t="s">
        <v>271</v>
      </c>
      <c r="C19" s="873"/>
      <c r="E19" s="587">
        <v>16.106697795126003</v>
      </c>
      <c r="F19" s="587"/>
      <c r="G19" s="587"/>
      <c r="H19" s="587"/>
      <c r="I19" s="587"/>
      <c r="J19" s="587"/>
      <c r="K19" s="588"/>
      <c r="M19" s="593"/>
      <c r="N19" s="593"/>
      <c r="O19" s="593"/>
    </row>
    <row r="20" spans="1:44" ht="12.75" customHeight="1">
      <c r="A20" s="416"/>
      <c r="B20" s="872" t="s">
        <v>272</v>
      </c>
      <c r="C20" s="873"/>
      <c r="E20" s="587">
        <v>9.6820109911127314</v>
      </c>
      <c r="F20" s="587"/>
      <c r="G20" s="587"/>
      <c r="H20" s="587"/>
      <c r="I20" s="587"/>
      <c r="J20" s="587"/>
      <c r="K20" s="588"/>
      <c r="M20" s="593"/>
      <c r="N20" s="593"/>
      <c r="O20" s="593"/>
    </row>
    <row r="21" spans="1:44" ht="12.75" customHeight="1">
      <c r="A21" s="416"/>
      <c r="B21" s="872" t="s">
        <v>273</v>
      </c>
      <c r="C21" s="873"/>
      <c r="E21" s="587"/>
      <c r="F21" s="587">
        <v>23.069738410087709</v>
      </c>
      <c r="G21" s="587">
        <v>2.3210721839325945</v>
      </c>
      <c r="H21" s="587">
        <v>61.561112425875223</v>
      </c>
      <c r="I21" s="587">
        <v>88.217805303976775</v>
      </c>
      <c r="J21" s="587"/>
      <c r="K21" s="588"/>
      <c r="M21" s="593"/>
      <c r="N21" s="593"/>
      <c r="O21" s="593"/>
    </row>
    <row r="22" spans="1:44" ht="12.75" customHeight="1">
      <c r="A22" s="416"/>
      <c r="B22" s="872" t="s">
        <v>274</v>
      </c>
      <c r="C22" s="873"/>
      <c r="E22" s="587"/>
      <c r="F22" s="587">
        <v>1.5864689101631155</v>
      </c>
      <c r="G22" s="587">
        <v>7.1303550508238681E-2</v>
      </c>
      <c r="H22" s="587">
        <v>1.5429401523032795</v>
      </c>
      <c r="I22" s="587">
        <v>6.702369984108629E-2</v>
      </c>
      <c r="J22" s="587"/>
      <c r="K22" s="588"/>
      <c r="M22" s="593"/>
      <c r="N22" s="593"/>
      <c r="O22" s="593"/>
    </row>
    <row r="23" spans="1:44" ht="12.75" customHeight="1">
      <c r="A23" s="416"/>
      <c r="B23" s="872" t="s">
        <v>275</v>
      </c>
      <c r="C23" s="873"/>
      <c r="E23" s="587"/>
      <c r="F23" s="587">
        <v>148.84056960371092</v>
      </c>
      <c r="G23" s="587">
        <v>131.9322619106062</v>
      </c>
      <c r="H23" s="587">
        <v>73.328738775280584</v>
      </c>
      <c r="I23" s="587">
        <v>86.27923169620135</v>
      </c>
      <c r="J23" s="587"/>
      <c r="K23" s="588"/>
      <c r="M23" s="593"/>
      <c r="N23" s="593"/>
      <c r="O23" s="593"/>
    </row>
    <row r="24" spans="1:44" ht="12.75" customHeight="1">
      <c r="A24" s="416"/>
      <c r="B24" s="872" t="s">
        <v>276</v>
      </c>
      <c r="C24" s="873"/>
      <c r="E24" s="587"/>
      <c r="F24" s="587">
        <v>30.376209831180692</v>
      </c>
      <c r="G24" s="587">
        <v>31.115299534038403</v>
      </c>
      <c r="H24" s="587">
        <v>13.108907557600055</v>
      </c>
      <c r="I24" s="587">
        <v>8.4982627718969557</v>
      </c>
      <c r="J24" s="587"/>
      <c r="M24" s="593"/>
      <c r="N24" s="593"/>
      <c r="O24" s="593"/>
    </row>
    <row r="25" spans="1:44" ht="12.75" customHeight="1">
      <c r="A25" s="416"/>
      <c r="B25" s="872" t="s">
        <v>277</v>
      </c>
      <c r="C25" s="873"/>
      <c r="E25" s="587"/>
      <c r="F25" s="587">
        <v>10.88161289533887</v>
      </c>
      <c r="G25" s="587">
        <v>4.2823509540831344</v>
      </c>
      <c r="H25" s="587">
        <v>9.5686257075305576</v>
      </c>
      <c r="I25" s="587">
        <v>12.981383322975848</v>
      </c>
      <c r="J25" s="587"/>
      <c r="M25" s="593"/>
      <c r="N25" s="593"/>
      <c r="O25" s="593"/>
    </row>
    <row r="26" spans="1:44" ht="12.75" customHeight="1">
      <c r="A26" s="416"/>
      <c r="B26" s="872" t="s">
        <v>278</v>
      </c>
      <c r="C26" s="873"/>
      <c r="E26" s="587"/>
      <c r="F26" s="587">
        <v>17.457943876314065</v>
      </c>
      <c r="G26" s="587">
        <v>13.057729514592674</v>
      </c>
      <c r="H26" s="587">
        <v>11.273166867680159</v>
      </c>
      <c r="I26" s="587">
        <v>20.868590631645628</v>
      </c>
      <c r="J26" s="587"/>
      <c r="M26" s="593"/>
      <c r="N26" s="593"/>
      <c r="O26" s="593"/>
    </row>
    <row r="27" spans="1:44" ht="12.75" customHeight="1">
      <c r="A27" s="416"/>
      <c r="B27" s="872" t="s">
        <v>279</v>
      </c>
      <c r="C27" s="873"/>
      <c r="E27" s="587"/>
      <c r="F27" s="587">
        <v>9.165341635632176</v>
      </c>
      <c r="G27" s="587">
        <v>8.4863406282376754</v>
      </c>
      <c r="H27" s="587">
        <v>11.640090813180271</v>
      </c>
      <c r="I27" s="587">
        <v>9.9947586690407189</v>
      </c>
      <c r="J27" s="587"/>
      <c r="M27" s="593"/>
      <c r="N27" s="593"/>
      <c r="O27" s="593"/>
    </row>
    <row r="28" spans="1:44" ht="12.75" customHeight="1">
      <c r="A28" s="416"/>
      <c r="B28" s="872" t="s">
        <v>280</v>
      </c>
      <c r="C28" s="873"/>
      <c r="E28" s="587"/>
      <c r="F28" s="587">
        <v>0.40280788848564347</v>
      </c>
      <c r="G28" s="587">
        <v>2.7267901063617854</v>
      </c>
      <c r="H28" s="587">
        <v>9.5311467236499359E-2</v>
      </c>
      <c r="I28" s="587">
        <v>2.3376247631291176</v>
      </c>
      <c r="J28" s="587"/>
      <c r="M28" s="593"/>
      <c r="N28" s="593"/>
      <c r="O28" s="593"/>
    </row>
    <row r="29" spans="1:44" s="418" customFormat="1" ht="13">
      <c r="A29" s="416"/>
      <c r="B29" s="872" t="s">
        <v>281</v>
      </c>
      <c r="C29" s="873"/>
      <c r="D29" s="443"/>
      <c r="E29" s="604">
        <v>35.891683936025387</v>
      </c>
      <c r="F29" s="587">
        <v>10.448750670417208</v>
      </c>
      <c r="G29" s="587">
        <v>53.271684631047236</v>
      </c>
      <c r="H29" s="587">
        <v>2.6339513053887331</v>
      </c>
      <c r="I29" s="604">
        <v>-0.27537111253705221</v>
      </c>
      <c r="J29" s="605"/>
      <c r="K29" s="417" t="s">
        <v>282</v>
      </c>
      <c r="L29" s="417" t="s">
        <v>4</v>
      </c>
      <c r="M29" s="593"/>
      <c r="N29" s="593"/>
      <c r="O29" s="593"/>
      <c r="P29" s="443"/>
      <c r="Q29" s="443"/>
    </row>
    <row r="30" spans="1:44" ht="13">
      <c r="A30" s="416"/>
      <c r="B30" s="418"/>
      <c r="C30" s="418"/>
      <c r="D30" s="589" t="s">
        <v>283</v>
      </c>
      <c r="E30" s="590">
        <v>478.52328654150983</v>
      </c>
      <c r="F30" s="590">
        <v>252.2294437213304</v>
      </c>
      <c r="G30" s="590">
        <v>247.26483301340795</v>
      </c>
      <c r="H30" s="590">
        <v>184.75284507207536</v>
      </c>
      <c r="I30" s="590">
        <v>228.96930974617044</v>
      </c>
      <c r="J30" s="590">
        <v>0</v>
      </c>
      <c r="K30" s="591">
        <v>913.2164315529842</v>
      </c>
      <c r="L30" s="591">
        <v>1391.739718094494</v>
      </c>
    </row>
    <row r="31" spans="1:44">
      <c r="A31" s="417"/>
    </row>
    <row r="32" spans="1:44" ht="102" customHeight="1">
      <c r="A32" s="870" t="s">
        <v>377</v>
      </c>
      <c r="B32" s="871"/>
      <c r="C32" s="871"/>
      <c r="D32" s="871"/>
      <c r="E32" s="871"/>
      <c r="F32" s="871"/>
      <c r="G32" s="871"/>
      <c r="H32" s="871"/>
      <c r="I32" s="871"/>
      <c r="J32" s="871"/>
      <c r="K32" s="871"/>
      <c r="L32" s="871"/>
      <c r="R32" s="414"/>
      <c r="S32" s="414"/>
      <c r="T32" s="414"/>
      <c r="U32" s="414"/>
      <c r="V32" s="419"/>
      <c r="W32" s="414"/>
      <c r="X32" s="414"/>
      <c r="Y32" s="414"/>
      <c r="Z32" s="414"/>
      <c r="AA32" s="414"/>
      <c r="AB32" s="414"/>
      <c r="AC32" s="414"/>
      <c r="AD32" s="414"/>
      <c r="AE32" s="414"/>
      <c r="AF32" s="414"/>
      <c r="AG32" s="414"/>
      <c r="AH32" s="414"/>
      <c r="AI32" s="419"/>
      <c r="AJ32" s="414"/>
      <c r="AK32" s="414"/>
      <c r="AL32" s="414"/>
      <c r="AM32" s="414"/>
      <c r="AN32" s="414"/>
      <c r="AO32" s="419"/>
      <c r="AP32" s="414"/>
      <c r="AQ32" s="414"/>
      <c r="AR32" s="414"/>
    </row>
    <row r="33" spans="1:23" s="422" customFormat="1">
      <c r="A33" s="417"/>
      <c r="B33" s="443"/>
      <c r="C33" s="443"/>
      <c r="D33" s="443"/>
      <c r="E33" s="443"/>
      <c r="F33" s="443"/>
      <c r="G33" s="443"/>
      <c r="H33" s="443"/>
      <c r="I33" s="443"/>
      <c r="J33" s="443"/>
      <c r="K33" s="443"/>
      <c r="L33" s="443"/>
      <c r="M33" s="443"/>
      <c r="N33" s="443"/>
      <c r="O33" s="443"/>
      <c r="P33" s="443"/>
      <c r="Q33" s="443"/>
      <c r="R33" s="443"/>
      <c r="S33" s="443"/>
      <c r="T33" s="443"/>
      <c r="U33" s="420"/>
      <c r="V33" s="421"/>
      <c r="W33" s="421"/>
    </row>
    <row r="34" spans="1:23" s="422" customFormat="1">
      <c r="A34" s="417"/>
      <c r="B34" s="443"/>
      <c r="C34" s="443"/>
      <c r="D34" s="443"/>
      <c r="E34" s="443"/>
      <c r="F34" s="443"/>
      <c r="G34" s="443"/>
      <c r="H34" s="443"/>
      <c r="I34" s="443"/>
      <c r="J34" s="443"/>
      <c r="K34" s="443"/>
      <c r="L34" s="443"/>
      <c r="M34" s="443"/>
      <c r="N34" s="443"/>
      <c r="O34" s="443"/>
      <c r="P34" s="443"/>
      <c r="Q34" s="443"/>
      <c r="R34" s="443"/>
      <c r="S34" s="443"/>
      <c r="T34" s="443"/>
      <c r="U34" s="420"/>
      <c r="V34" s="421"/>
      <c r="W34" s="421"/>
    </row>
    <row r="35" spans="1:23" ht="13">
      <c r="A35" s="868" t="s">
        <v>284</v>
      </c>
      <c r="B35" s="868"/>
      <c r="C35" s="868"/>
      <c r="D35" s="868"/>
      <c r="E35" s="868"/>
      <c r="F35" s="868"/>
      <c r="G35" s="868"/>
      <c r="H35" s="868"/>
      <c r="I35" s="868"/>
      <c r="J35" s="868"/>
      <c r="K35" s="868"/>
      <c r="L35" s="868"/>
    </row>
    <row r="36" spans="1:23" ht="13">
      <c r="A36" s="864"/>
      <c r="B36" s="864"/>
      <c r="C36" s="864"/>
      <c r="D36" s="415" t="s">
        <v>259</v>
      </c>
      <c r="E36" s="415" t="s">
        <v>285</v>
      </c>
      <c r="F36" s="415" t="s">
        <v>261</v>
      </c>
      <c r="G36" s="415" t="s">
        <v>286</v>
      </c>
      <c r="H36" s="415" t="s">
        <v>263</v>
      </c>
      <c r="I36" s="415" t="s">
        <v>287</v>
      </c>
      <c r="J36" s="415" t="s">
        <v>265</v>
      </c>
    </row>
    <row r="37" spans="1:23" ht="13">
      <c r="A37" s="864" t="s">
        <v>266</v>
      </c>
      <c r="B37" s="864"/>
      <c r="C37" s="864"/>
      <c r="D37" s="415"/>
      <c r="E37" s="415"/>
      <c r="F37" s="415"/>
      <c r="G37" s="415"/>
      <c r="H37" s="415"/>
      <c r="I37" s="415"/>
    </row>
    <row r="38" spans="1:23" ht="13">
      <c r="A38" s="416"/>
      <c r="B38" s="872" t="s">
        <v>267</v>
      </c>
      <c r="C38" s="873"/>
      <c r="E38" s="587">
        <v>0.43634064</v>
      </c>
      <c r="F38" s="587"/>
      <c r="G38" s="587"/>
      <c r="H38" s="587"/>
      <c r="I38" s="587"/>
      <c r="J38" s="587"/>
      <c r="K38" s="588"/>
      <c r="L38" s="588"/>
      <c r="M38" s="593"/>
      <c r="N38" s="593"/>
      <c r="O38" s="593"/>
    </row>
    <row r="39" spans="1:23" ht="13">
      <c r="A39" s="416"/>
      <c r="B39" s="872" t="s">
        <v>268</v>
      </c>
      <c r="C39" s="873"/>
      <c r="E39" s="587">
        <v>3.3794352299999999</v>
      </c>
      <c r="F39" s="587"/>
      <c r="G39" s="587"/>
      <c r="H39" s="587"/>
      <c r="I39" s="594"/>
      <c r="J39" s="587"/>
      <c r="K39" s="588"/>
      <c r="L39" s="588"/>
      <c r="M39" s="593"/>
      <c r="N39" s="593"/>
      <c r="O39" s="593"/>
    </row>
    <row r="40" spans="1:23" ht="13">
      <c r="A40" s="416"/>
      <c r="B40" s="872" t="s">
        <v>269</v>
      </c>
      <c r="C40" s="873"/>
      <c r="E40" s="587"/>
      <c r="F40" s="587"/>
      <c r="G40" s="587"/>
      <c r="H40" s="587"/>
      <c r="I40" s="594"/>
      <c r="J40" s="587"/>
      <c r="K40" s="588"/>
      <c r="L40" s="588"/>
      <c r="M40" s="593"/>
      <c r="N40" s="593"/>
      <c r="O40" s="593"/>
    </row>
    <row r="41" spans="1:23" ht="13">
      <c r="A41" s="416"/>
      <c r="B41" s="872" t="s">
        <v>270</v>
      </c>
      <c r="C41" s="873"/>
      <c r="E41" s="587"/>
      <c r="F41" s="587"/>
      <c r="G41" s="587"/>
      <c r="H41" s="587"/>
      <c r="I41" s="594"/>
      <c r="J41" s="587"/>
      <c r="K41" s="588"/>
      <c r="L41" s="588"/>
      <c r="M41" s="593"/>
      <c r="N41" s="593"/>
      <c r="O41" s="593"/>
    </row>
    <row r="42" spans="1:23" ht="13">
      <c r="A42" s="416"/>
      <c r="B42" s="872" t="s">
        <v>271</v>
      </c>
      <c r="C42" s="873"/>
      <c r="E42" s="587"/>
      <c r="F42" s="587"/>
      <c r="G42" s="587"/>
      <c r="H42" s="587"/>
      <c r="I42" s="594"/>
      <c r="J42" s="587"/>
      <c r="K42" s="588"/>
      <c r="L42" s="588"/>
      <c r="M42" s="593"/>
      <c r="N42" s="593"/>
      <c r="O42" s="593"/>
    </row>
    <row r="43" spans="1:23" ht="13">
      <c r="A43" s="416"/>
      <c r="B43" s="872" t="s">
        <v>272</v>
      </c>
      <c r="C43" s="873"/>
      <c r="E43" s="587">
        <v>3.2151804200000003</v>
      </c>
      <c r="F43" s="587"/>
      <c r="G43" s="587"/>
      <c r="H43" s="587"/>
      <c r="I43" s="594"/>
      <c r="J43" s="587"/>
      <c r="K43" s="588"/>
      <c r="L43" s="588"/>
      <c r="M43" s="593"/>
      <c r="N43" s="593"/>
      <c r="O43" s="593"/>
    </row>
    <row r="44" spans="1:23" ht="13">
      <c r="A44" s="416"/>
      <c r="B44" s="872" t="s">
        <v>273</v>
      </c>
      <c r="C44" s="873"/>
      <c r="E44" s="587"/>
      <c r="F44" s="587">
        <v>5.6210000000000001E-3</v>
      </c>
      <c r="G44" s="587"/>
      <c r="H44" s="587"/>
      <c r="I44" s="594"/>
      <c r="J44" s="587"/>
      <c r="K44" s="588"/>
      <c r="L44" s="588"/>
      <c r="M44" s="593"/>
      <c r="N44" s="593"/>
      <c r="O44" s="593"/>
    </row>
    <row r="45" spans="1:23" ht="13">
      <c r="A45" s="416"/>
      <c r="B45" s="872" t="s">
        <v>274</v>
      </c>
      <c r="C45" s="873"/>
      <c r="E45" s="587"/>
      <c r="F45" s="587"/>
      <c r="G45" s="587"/>
      <c r="H45" s="587"/>
      <c r="I45" s="594"/>
      <c r="J45" s="587"/>
      <c r="K45" s="588"/>
      <c r="L45" s="588"/>
      <c r="M45" s="593"/>
      <c r="N45" s="593"/>
      <c r="O45" s="593"/>
    </row>
    <row r="46" spans="1:23" ht="13">
      <c r="A46" s="416"/>
      <c r="B46" s="872" t="s">
        <v>275</v>
      </c>
      <c r="C46" s="873"/>
      <c r="E46" s="587"/>
      <c r="F46" s="587">
        <v>-1.9849999999999998E-3</v>
      </c>
      <c r="G46" s="587">
        <v>5.07727E-3</v>
      </c>
      <c r="H46" s="587"/>
      <c r="I46" s="594"/>
      <c r="J46" s="587"/>
      <c r="K46" s="588"/>
      <c r="L46" s="588"/>
      <c r="M46" s="593"/>
      <c r="N46" s="593"/>
      <c r="O46" s="593"/>
    </row>
    <row r="47" spans="1:23" ht="13">
      <c r="A47" s="416"/>
      <c r="B47" s="872" t="s">
        <v>276</v>
      </c>
      <c r="C47" s="873"/>
      <c r="E47" s="587"/>
      <c r="F47" s="587"/>
      <c r="G47" s="587"/>
      <c r="H47" s="587"/>
      <c r="I47" s="594"/>
      <c r="J47" s="587"/>
      <c r="K47" s="588"/>
      <c r="L47" s="588"/>
      <c r="M47" s="593"/>
      <c r="N47" s="593"/>
      <c r="O47" s="593"/>
    </row>
    <row r="48" spans="1:23" ht="13">
      <c r="A48" s="416"/>
      <c r="B48" s="872" t="s">
        <v>277</v>
      </c>
      <c r="C48" s="873"/>
      <c r="E48" s="587"/>
      <c r="F48" s="587"/>
      <c r="G48" s="587"/>
      <c r="H48" s="587"/>
      <c r="I48" s="594"/>
      <c r="J48" s="587"/>
      <c r="K48" s="588"/>
      <c r="L48" s="588"/>
      <c r="M48" s="593"/>
      <c r="N48" s="593"/>
      <c r="O48" s="593"/>
    </row>
    <row r="49" spans="1:15" ht="13">
      <c r="A49" s="416"/>
      <c r="B49" s="872" t="s">
        <v>278</v>
      </c>
      <c r="C49" s="873"/>
      <c r="E49" s="587"/>
      <c r="F49" s="587"/>
      <c r="G49" s="587"/>
      <c r="H49" s="587"/>
      <c r="I49" s="594"/>
      <c r="J49" s="587"/>
      <c r="K49" s="588"/>
      <c r="L49" s="588"/>
      <c r="M49" s="593"/>
      <c r="N49" s="593"/>
      <c r="O49" s="593"/>
    </row>
    <row r="50" spans="1:15" ht="13">
      <c r="A50" s="416"/>
      <c r="B50" s="872" t="s">
        <v>279</v>
      </c>
      <c r="C50" s="873"/>
      <c r="E50" s="587"/>
      <c r="F50" s="595">
        <v>2.7006429200000004</v>
      </c>
      <c r="G50" s="587">
        <v>2.4285558200000001</v>
      </c>
      <c r="H50" s="587">
        <v>1.9167664099999999</v>
      </c>
      <c r="I50" s="594">
        <v>4.6706901645454542</v>
      </c>
      <c r="J50" s="587"/>
      <c r="K50" s="588"/>
      <c r="L50" s="588"/>
      <c r="M50" s="593"/>
      <c r="N50" s="593"/>
      <c r="O50" s="593"/>
    </row>
    <row r="51" spans="1:15" ht="13">
      <c r="A51" s="416"/>
      <c r="B51" s="872" t="s">
        <v>280</v>
      </c>
      <c r="C51" s="873"/>
      <c r="E51" s="587"/>
      <c r="F51" s="587"/>
      <c r="G51" s="587"/>
      <c r="H51" s="587"/>
      <c r="I51" s="594"/>
      <c r="J51" s="587"/>
      <c r="K51" s="588"/>
      <c r="L51" s="588"/>
      <c r="M51" s="593"/>
      <c r="N51" s="593"/>
      <c r="O51" s="593"/>
    </row>
    <row r="52" spans="1:15" ht="13">
      <c r="A52" s="416"/>
      <c r="B52" s="872" t="s">
        <v>281</v>
      </c>
      <c r="C52" s="873"/>
      <c r="E52" s="604">
        <v>9.5831367800000002</v>
      </c>
      <c r="F52" s="604">
        <v>2.42919975</v>
      </c>
      <c r="G52" s="604">
        <v>0.43454682</v>
      </c>
      <c r="H52" s="604"/>
      <c r="I52" s="606">
        <v>0.82630086000000003</v>
      </c>
      <c r="J52" s="605"/>
      <c r="K52" s="596" t="s">
        <v>282</v>
      </c>
      <c r="L52" s="596" t="s">
        <v>4</v>
      </c>
      <c r="M52" s="593"/>
      <c r="N52" s="593"/>
      <c r="O52" s="593"/>
    </row>
    <row r="53" spans="1:15" ht="13">
      <c r="A53" s="416"/>
      <c r="B53" s="418"/>
      <c r="C53" s="418"/>
      <c r="D53" s="589" t="s">
        <v>283</v>
      </c>
      <c r="E53" s="590">
        <v>16.614093070000003</v>
      </c>
      <c r="F53" s="590">
        <v>5.1334786700000006</v>
      </c>
      <c r="G53" s="590">
        <v>2.8681799100000003</v>
      </c>
      <c r="H53" s="590">
        <v>1.9167664099999999</v>
      </c>
      <c r="I53" s="590">
        <v>5.4969910245454541</v>
      </c>
      <c r="J53" s="590">
        <v>0</v>
      </c>
      <c r="K53" s="591">
        <v>15.415416014545453</v>
      </c>
      <c r="L53" s="591">
        <v>32.02950908454546</v>
      </c>
    </row>
    <row r="54" spans="1:15" ht="11.25" customHeight="1">
      <c r="A54" s="417"/>
      <c r="E54" s="593"/>
    </row>
    <row r="55" spans="1:15" ht="21" customHeight="1">
      <c r="A55" s="423" t="s">
        <v>288</v>
      </c>
    </row>
    <row r="56" spans="1:15" ht="61.5" customHeight="1">
      <c r="A56" s="870" t="s">
        <v>378</v>
      </c>
      <c r="B56" s="871"/>
      <c r="C56" s="871"/>
      <c r="D56" s="871"/>
      <c r="E56" s="871"/>
      <c r="F56" s="871"/>
      <c r="G56" s="871"/>
      <c r="H56" s="871"/>
      <c r="I56" s="871"/>
      <c r="J56" s="871"/>
      <c r="K56" s="871"/>
      <c r="L56" s="871"/>
    </row>
    <row r="58" spans="1:15">
      <c r="A58" s="417"/>
    </row>
    <row r="59" spans="1:15" ht="13">
      <c r="A59" s="868" t="s">
        <v>289</v>
      </c>
      <c r="B59" s="868"/>
      <c r="C59" s="868"/>
      <c r="D59" s="868"/>
      <c r="E59" s="868"/>
      <c r="F59" s="868"/>
      <c r="G59" s="868"/>
      <c r="H59" s="868"/>
      <c r="I59" s="868"/>
      <c r="J59" s="868"/>
      <c r="K59" s="868"/>
      <c r="L59" s="868"/>
    </row>
    <row r="60" spans="1:15" ht="13">
      <c r="A60" s="864"/>
      <c r="B60" s="864"/>
      <c r="C60" s="864"/>
      <c r="D60" s="415" t="s">
        <v>259</v>
      </c>
      <c r="E60" s="415" t="s">
        <v>290</v>
      </c>
      <c r="F60" s="415" t="s">
        <v>291</v>
      </c>
      <c r="G60" s="415" t="s">
        <v>262</v>
      </c>
      <c r="H60" s="415" t="s">
        <v>263</v>
      </c>
      <c r="I60" s="415" t="s">
        <v>287</v>
      </c>
      <c r="J60" s="415" t="s">
        <v>265</v>
      </c>
    </row>
    <row r="61" spans="1:15" ht="12.65" customHeight="1">
      <c r="A61" s="864" t="s">
        <v>266</v>
      </c>
      <c r="B61" s="864"/>
      <c r="C61" s="864"/>
      <c r="D61" s="415"/>
      <c r="E61" s="415"/>
      <c r="F61" s="415"/>
      <c r="G61" s="415"/>
      <c r="H61" s="415"/>
      <c r="I61" s="415"/>
    </row>
    <row r="62" spans="1:15" ht="13">
      <c r="A62" s="416"/>
      <c r="B62" s="872" t="s">
        <v>267</v>
      </c>
      <c r="C62" s="873"/>
      <c r="E62" s="587">
        <v>191.67747874698088</v>
      </c>
      <c r="F62" s="587"/>
      <c r="G62" s="587"/>
      <c r="H62" s="587"/>
      <c r="I62" s="587"/>
      <c r="J62" s="587"/>
      <c r="K62" s="588"/>
      <c r="L62" s="588"/>
      <c r="M62" s="593"/>
      <c r="N62" s="593"/>
      <c r="O62" s="593"/>
    </row>
    <row r="63" spans="1:15" ht="13">
      <c r="A63" s="416"/>
      <c r="B63" s="872" t="s">
        <v>268</v>
      </c>
      <c r="C63" s="873"/>
      <c r="E63" s="587">
        <v>204.72561351464861</v>
      </c>
      <c r="F63" s="587"/>
      <c r="G63" s="587"/>
      <c r="H63" s="587"/>
      <c r="I63" s="587"/>
      <c r="J63" s="587"/>
      <c r="K63" s="588"/>
      <c r="L63" s="588"/>
      <c r="M63" s="593"/>
      <c r="N63" s="593"/>
      <c r="O63" s="593"/>
    </row>
    <row r="64" spans="1:15" ht="13">
      <c r="A64" s="416"/>
      <c r="B64" s="872" t="s">
        <v>269</v>
      </c>
      <c r="C64" s="873"/>
      <c r="E64" s="587">
        <v>21.99882780450163</v>
      </c>
      <c r="F64" s="587"/>
      <c r="G64" s="587"/>
      <c r="H64" s="587"/>
      <c r="I64" s="587"/>
      <c r="J64" s="587"/>
      <c r="K64" s="588"/>
      <c r="L64" s="588"/>
      <c r="M64" s="593"/>
      <c r="N64" s="593"/>
      <c r="O64" s="593"/>
    </row>
    <row r="65" spans="1:44" ht="13">
      <c r="A65" s="416"/>
      <c r="B65" s="872" t="s">
        <v>270</v>
      </c>
      <c r="C65" s="873"/>
      <c r="E65" s="587">
        <v>22.920641869113677</v>
      </c>
      <c r="F65" s="587"/>
      <c r="G65" s="587"/>
      <c r="H65" s="587"/>
      <c r="I65" s="587"/>
      <c r="J65" s="587"/>
      <c r="K65" s="588"/>
      <c r="L65" s="588"/>
      <c r="M65" s="593"/>
      <c r="N65" s="593"/>
      <c r="O65" s="593"/>
    </row>
    <row r="66" spans="1:44" ht="13">
      <c r="A66" s="416"/>
      <c r="B66" s="872" t="s">
        <v>271</v>
      </c>
      <c r="C66" s="873"/>
      <c r="E66" s="587">
        <v>16.106697795126003</v>
      </c>
      <c r="F66" s="587"/>
      <c r="G66" s="587"/>
      <c r="H66" s="587"/>
      <c r="I66" s="587"/>
      <c r="J66" s="587"/>
      <c r="K66" s="588"/>
      <c r="L66" s="588"/>
      <c r="M66" s="593"/>
      <c r="N66" s="593"/>
      <c r="O66" s="593"/>
    </row>
    <row r="67" spans="1:44" ht="13">
      <c r="A67" s="416"/>
      <c r="B67" s="872" t="s">
        <v>272</v>
      </c>
      <c r="C67" s="873"/>
      <c r="E67" s="587">
        <v>9.6820109911127314</v>
      </c>
      <c r="F67" s="587"/>
      <c r="G67" s="587"/>
      <c r="H67" s="587"/>
      <c r="I67" s="587"/>
      <c r="J67" s="587"/>
      <c r="K67" s="588"/>
      <c r="L67" s="588"/>
      <c r="M67" s="593"/>
      <c r="N67" s="593"/>
      <c r="O67" s="593"/>
    </row>
    <row r="68" spans="1:44" ht="13">
      <c r="A68" s="416"/>
      <c r="B68" s="872" t="s">
        <v>273</v>
      </c>
      <c r="C68" s="873"/>
      <c r="E68" s="587"/>
      <c r="F68" s="587">
        <v>6.7789583931517141</v>
      </c>
      <c r="G68" s="587">
        <v>19.301083811943954</v>
      </c>
      <c r="H68" s="587">
        <v>10.504670111131954</v>
      </c>
      <c r="I68" s="587">
        <v>56.454817350837203</v>
      </c>
      <c r="J68" s="587"/>
      <c r="K68" s="588"/>
      <c r="L68" s="588"/>
      <c r="M68" s="593"/>
      <c r="N68" s="593"/>
      <c r="O68" s="593"/>
    </row>
    <row r="69" spans="1:44" ht="13">
      <c r="A69" s="416"/>
      <c r="B69" s="872" t="s">
        <v>274</v>
      </c>
      <c r="C69" s="873"/>
      <c r="E69" s="587"/>
      <c r="F69" s="587">
        <v>1.4309774401631157</v>
      </c>
      <c r="G69" s="587">
        <v>0.1261807718221292</v>
      </c>
      <c r="H69" s="587">
        <v>1.6660216838374107</v>
      </c>
      <c r="I69" s="587">
        <v>6.702369984108629E-2</v>
      </c>
      <c r="J69" s="587"/>
      <c r="K69" s="588"/>
      <c r="L69" s="588"/>
      <c r="M69" s="593"/>
      <c r="N69" s="593"/>
      <c r="O69" s="593"/>
    </row>
    <row r="70" spans="1:44" ht="13">
      <c r="A70" s="416"/>
      <c r="B70" s="872" t="s">
        <v>275</v>
      </c>
      <c r="C70" s="873"/>
      <c r="E70" s="587"/>
      <c r="F70" s="587">
        <v>185.32162190834148</v>
      </c>
      <c r="G70" s="587">
        <v>109.94806892274234</v>
      </c>
      <c r="H70" s="587">
        <v>66.78774308272925</v>
      </c>
      <c r="I70" s="587">
        <v>126.56203677738846</v>
      </c>
      <c r="J70" s="587"/>
      <c r="K70" s="588"/>
      <c r="L70" s="588"/>
      <c r="M70" s="593"/>
      <c r="N70" s="593"/>
      <c r="O70" s="593"/>
    </row>
    <row r="71" spans="1:44" ht="13">
      <c r="A71" s="416"/>
      <c r="B71" s="872" t="s">
        <v>276</v>
      </c>
      <c r="C71" s="873"/>
      <c r="E71" s="587"/>
      <c r="F71" s="587">
        <v>30.87384820560932</v>
      </c>
      <c r="G71" s="587">
        <v>25.290827590640053</v>
      </c>
      <c r="H71" s="587">
        <v>32.042675605604288</v>
      </c>
      <c r="I71" s="587">
        <v>10.821491152245191</v>
      </c>
      <c r="J71" s="587"/>
      <c r="K71" s="588"/>
      <c r="L71" s="588"/>
      <c r="M71" s="593"/>
      <c r="N71" s="593"/>
      <c r="O71" s="593"/>
    </row>
    <row r="72" spans="1:44" ht="13">
      <c r="A72" s="416"/>
      <c r="B72" s="872" t="s">
        <v>277</v>
      </c>
      <c r="C72" s="873"/>
      <c r="E72" s="587"/>
      <c r="F72" s="587">
        <v>13.166728690829588</v>
      </c>
      <c r="G72" s="587">
        <v>10.117925713783475</v>
      </c>
      <c r="H72" s="587">
        <v>7.3887674234619887</v>
      </c>
      <c r="I72" s="587">
        <v>2.8390149453798652</v>
      </c>
      <c r="J72" s="587"/>
      <c r="K72" s="588"/>
      <c r="L72" s="588"/>
      <c r="M72" s="593"/>
      <c r="N72" s="593"/>
      <c r="O72" s="593"/>
    </row>
    <row r="73" spans="1:44" ht="13">
      <c r="A73" s="416"/>
      <c r="B73" s="872" t="s">
        <v>278</v>
      </c>
      <c r="C73" s="873"/>
      <c r="E73" s="587"/>
      <c r="F73" s="587">
        <v>15.339235226266164</v>
      </c>
      <c r="G73" s="587">
        <v>18.270225894147135</v>
      </c>
      <c r="H73" s="587">
        <v>5.4367967448808727</v>
      </c>
      <c r="I73" s="587">
        <v>16.027991553031114</v>
      </c>
      <c r="J73" s="587"/>
      <c r="K73" s="588"/>
      <c r="L73" s="588"/>
      <c r="M73" s="593"/>
      <c r="N73" s="593"/>
      <c r="O73" s="593"/>
    </row>
    <row r="74" spans="1:44" ht="13">
      <c r="A74" s="416"/>
      <c r="B74" s="872" t="s">
        <v>279</v>
      </c>
      <c r="C74" s="873"/>
      <c r="E74" s="587"/>
      <c r="F74" s="587">
        <v>9.165341635632176</v>
      </c>
      <c r="G74" s="587">
        <v>8.4863406282376754</v>
      </c>
      <c r="H74" s="587">
        <v>11.563495813180269</v>
      </c>
      <c r="I74" s="587">
        <v>9.8931140548340846</v>
      </c>
      <c r="J74" s="587"/>
      <c r="K74" s="588"/>
      <c r="L74" s="588"/>
      <c r="M74" s="593"/>
      <c r="N74" s="593"/>
      <c r="O74" s="593"/>
    </row>
    <row r="75" spans="1:44" ht="13">
      <c r="A75" s="416"/>
      <c r="B75" s="872" t="s">
        <v>280</v>
      </c>
      <c r="C75" s="873"/>
      <c r="E75" s="587"/>
      <c r="F75" s="587">
        <v>-5.4406151435650474E-4</v>
      </c>
      <c r="G75" s="587">
        <v>3.1078961720343159</v>
      </c>
      <c r="H75" s="587">
        <v>4.4268372364993413E-3</v>
      </c>
      <c r="I75" s="587">
        <v>2.4660003877331755</v>
      </c>
      <c r="J75" s="587"/>
      <c r="K75" s="588"/>
      <c r="L75" s="588"/>
      <c r="M75" s="593"/>
      <c r="N75" s="593"/>
      <c r="O75" s="593"/>
    </row>
    <row r="76" spans="1:44" ht="13">
      <c r="A76" s="416"/>
      <c r="B76" s="872" t="s">
        <v>281</v>
      </c>
      <c r="C76" s="873"/>
      <c r="E76" s="604">
        <v>55.505000186109356</v>
      </c>
      <c r="F76" s="587">
        <v>28.691434542405027</v>
      </c>
      <c r="G76" s="587">
        <v>60.34664332678431</v>
      </c>
      <c r="H76" s="587">
        <v>0.24516121556512196</v>
      </c>
      <c r="I76" s="604">
        <v>0.65534164871942291</v>
      </c>
      <c r="J76" s="605"/>
      <c r="K76" s="596" t="s">
        <v>282</v>
      </c>
      <c r="L76" s="596" t="s">
        <v>4</v>
      </c>
      <c r="M76" s="593"/>
      <c r="N76" s="593"/>
      <c r="O76" s="593"/>
    </row>
    <row r="77" spans="1:44" ht="13">
      <c r="A77" s="416"/>
      <c r="B77" s="418"/>
      <c r="C77" s="418"/>
      <c r="D77" s="589" t="s">
        <v>283</v>
      </c>
      <c r="E77" s="590">
        <v>522.61627090759293</v>
      </c>
      <c r="F77" s="590">
        <v>290.76760198088425</v>
      </c>
      <c r="G77" s="590">
        <v>254.99519283213539</v>
      </c>
      <c r="H77" s="590">
        <v>135.63975851762768</v>
      </c>
      <c r="I77" s="590">
        <v>225.78683157000961</v>
      </c>
      <c r="J77" s="590">
        <v>0</v>
      </c>
      <c r="K77" s="591">
        <v>907.18938490065693</v>
      </c>
      <c r="L77" s="591">
        <v>1429.8056558082496</v>
      </c>
    </row>
    <row r="78" spans="1:44" ht="20.25" customHeight="1">
      <c r="A78" s="417"/>
      <c r="C78" s="417"/>
      <c r="E78" s="593"/>
    </row>
    <row r="79" spans="1:44" ht="27.75" customHeight="1">
      <c r="A79" s="869" t="s">
        <v>292</v>
      </c>
      <c r="B79" s="869"/>
      <c r="C79" s="869"/>
      <c r="D79" s="869"/>
      <c r="E79" s="869"/>
      <c r="F79" s="869"/>
      <c r="G79" s="869"/>
      <c r="H79" s="869"/>
      <c r="I79" s="869"/>
      <c r="J79" s="869"/>
      <c r="K79" s="869"/>
      <c r="L79" s="869"/>
    </row>
    <row r="80" spans="1:44" ht="87.75" customHeight="1">
      <c r="A80" s="870" t="s">
        <v>379</v>
      </c>
      <c r="B80" s="871"/>
      <c r="C80" s="871"/>
      <c r="D80" s="871"/>
      <c r="E80" s="871"/>
      <c r="F80" s="871"/>
      <c r="G80" s="871"/>
      <c r="H80" s="871"/>
      <c r="I80" s="871"/>
      <c r="J80" s="871"/>
      <c r="K80" s="871"/>
      <c r="L80" s="871"/>
      <c r="R80" s="414"/>
      <c r="S80" s="414"/>
      <c r="T80" s="414"/>
      <c r="U80" s="414"/>
      <c r="V80" s="419"/>
      <c r="W80" s="414"/>
      <c r="X80" s="414"/>
      <c r="Y80" s="414"/>
      <c r="Z80" s="414"/>
      <c r="AA80" s="414"/>
      <c r="AB80" s="414"/>
      <c r="AC80" s="414"/>
      <c r="AD80" s="414"/>
      <c r="AE80" s="414"/>
      <c r="AF80" s="414"/>
      <c r="AG80" s="414"/>
      <c r="AH80" s="414"/>
      <c r="AI80" s="419"/>
      <c r="AJ80" s="414"/>
      <c r="AK80" s="414"/>
      <c r="AL80" s="414"/>
      <c r="AM80" s="414"/>
      <c r="AN80" s="414"/>
      <c r="AO80" s="419"/>
      <c r="AP80" s="414"/>
      <c r="AQ80" s="414"/>
      <c r="AR80" s="414"/>
    </row>
    <row r="82" spans="1:15">
      <c r="A82" s="417"/>
    </row>
    <row r="83" spans="1:15" ht="13">
      <c r="A83" s="868" t="s">
        <v>293</v>
      </c>
      <c r="B83" s="868"/>
      <c r="C83" s="868"/>
      <c r="D83" s="868"/>
      <c r="E83" s="868"/>
      <c r="F83" s="868"/>
      <c r="G83" s="868"/>
      <c r="H83" s="868"/>
      <c r="I83" s="868"/>
      <c r="J83" s="868"/>
      <c r="K83" s="868"/>
      <c r="L83" s="868"/>
    </row>
    <row r="84" spans="1:15" ht="13">
      <c r="A84" s="864"/>
      <c r="B84" s="864"/>
      <c r="C84" s="864"/>
      <c r="D84" s="415" t="s">
        <v>259</v>
      </c>
      <c r="E84" s="415" t="s">
        <v>290</v>
      </c>
      <c r="F84" s="415" t="s">
        <v>261</v>
      </c>
      <c r="G84" s="415" t="s">
        <v>286</v>
      </c>
      <c r="H84" s="415" t="s">
        <v>263</v>
      </c>
      <c r="I84" s="415" t="s">
        <v>287</v>
      </c>
      <c r="J84" s="415" t="s">
        <v>265</v>
      </c>
    </row>
    <row r="85" spans="1:15" ht="13">
      <c r="A85" s="864" t="s">
        <v>266</v>
      </c>
      <c r="B85" s="864"/>
      <c r="C85" s="864"/>
      <c r="D85" s="415"/>
      <c r="E85" s="415"/>
      <c r="F85" s="415"/>
      <c r="G85" s="415"/>
      <c r="H85" s="415"/>
      <c r="I85" s="415"/>
    </row>
    <row r="86" spans="1:15" ht="13">
      <c r="A86" s="416"/>
      <c r="B86" s="872" t="s">
        <v>267</v>
      </c>
      <c r="C86" s="873"/>
      <c r="E86" s="587">
        <v>0.43634064</v>
      </c>
      <c r="F86" s="587">
        <v>0</v>
      </c>
      <c r="G86" s="587">
        <v>0</v>
      </c>
      <c r="H86" s="587">
        <v>0</v>
      </c>
      <c r="I86" s="587">
        <v>0</v>
      </c>
      <c r="J86" s="587"/>
      <c r="K86" s="588"/>
      <c r="L86" s="588"/>
      <c r="M86" s="593"/>
      <c r="N86" s="593"/>
      <c r="O86" s="593"/>
    </row>
    <row r="87" spans="1:15" ht="13">
      <c r="A87" s="416"/>
      <c r="B87" s="872" t="s">
        <v>268</v>
      </c>
      <c r="C87" s="873"/>
      <c r="E87" s="587">
        <v>3.3794352299999999</v>
      </c>
      <c r="F87" s="587">
        <v>0</v>
      </c>
      <c r="G87" s="587">
        <v>0</v>
      </c>
      <c r="H87" s="587">
        <v>0</v>
      </c>
      <c r="I87" s="587">
        <v>0</v>
      </c>
      <c r="J87" s="587"/>
      <c r="K87" s="588"/>
      <c r="L87" s="588"/>
      <c r="M87" s="593"/>
      <c r="N87" s="593"/>
      <c r="O87" s="593"/>
    </row>
    <row r="88" spans="1:15" ht="13">
      <c r="A88" s="416"/>
      <c r="B88" s="872" t="s">
        <v>269</v>
      </c>
      <c r="C88" s="873"/>
      <c r="E88" s="587">
        <v>0</v>
      </c>
      <c r="F88" s="587">
        <v>0</v>
      </c>
      <c r="G88" s="587">
        <v>0</v>
      </c>
      <c r="H88" s="587">
        <v>0</v>
      </c>
      <c r="I88" s="587">
        <v>0</v>
      </c>
      <c r="J88" s="587"/>
      <c r="K88" s="588"/>
      <c r="L88" s="588"/>
      <c r="M88" s="593"/>
      <c r="N88" s="593"/>
      <c r="O88" s="593"/>
    </row>
    <row r="89" spans="1:15" ht="13">
      <c r="A89" s="416"/>
      <c r="B89" s="872" t="s">
        <v>270</v>
      </c>
      <c r="C89" s="873"/>
      <c r="E89" s="587">
        <v>0</v>
      </c>
      <c r="F89" s="587">
        <v>0</v>
      </c>
      <c r="G89" s="587">
        <v>0</v>
      </c>
      <c r="H89" s="587">
        <v>0</v>
      </c>
      <c r="I89" s="587">
        <v>0</v>
      </c>
      <c r="J89" s="587"/>
      <c r="K89" s="588"/>
      <c r="L89" s="588"/>
      <c r="M89" s="593"/>
      <c r="N89" s="593"/>
      <c r="O89" s="593"/>
    </row>
    <row r="90" spans="1:15" ht="13">
      <c r="A90" s="416"/>
      <c r="B90" s="872" t="s">
        <v>271</v>
      </c>
      <c r="C90" s="873"/>
      <c r="E90" s="587">
        <v>0</v>
      </c>
      <c r="F90" s="587">
        <v>0</v>
      </c>
      <c r="G90" s="587">
        <v>0</v>
      </c>
      <c r="H90" s="587">
        <v>0</v>
      </c>
      <c r="I90" s="587">
        <v>0</v>
      </c>
      <c r="J90" s="587"/>
      <c r="K90" s="588"/>
      <c r="L90" s="588"/>
      <c r="M90" s="593"/>
      <c r="N90" s="593"/>
      <c r="O90" s="593"/>
    </row>
    <row r="91" spans="1:15" ht="13">
      <c r="A91" s="416"/>
      <c r="B91" s="872" t="s">
        <v>272</v>
      </c>
      <c r="C91" s="873"/>
      <c r="E91" s="587">
        <v>3.2151804200000003</v>
      </c>
      <c r="F91" s="587">
        <v>0</v>
      </c>
      <c r="G91" s="587">
        <v>0</v>
      </c>
      <c r="H91" s="587">
        <v>0</v>
      </c>
      <c r="I91" s="587">
        <v>0</v>
      </c>
      <c r="J91" s="587"/>
      <c r="K91" s="588"/>
      <c r="L91" s="588"/>
      <c r="M91" s="593"/>
      <c r="N91" s="593"/>
      <c r="O91" s="593"/>
    </row>
    <row r="92" spans="1:15" ht="13">
      <c r="A92" s="416"/>
      <c r="B92" s="872" t="s">
        <v>273</v>
      </c>
      <c r="C92" s="873"/>
      <c r="E92" s="587">
        <v>0</v>
      </c>
      <c r="F92" s="587">
        <v>5.6210000000000001E-3</v>
      </c>
      <c r="G92" s="587">
        <v>0</v>
      </c>
      <c r="H92" s="587">
        <v>0</v>
      </c>
      <c r="I92" s="587">
        <v>0</v>
      </c>
      <c r="J92" s="587"/>
      <c r="K92" s="588"/>
      <c r="L92" s="588"/>
      <c r="M92" s="593"/>
      <c r="N92" s="593"/>
      <c r="O92" s="593"/>
    </row>
    <row r="93" spans="1:15" ht="13">
      <c r="A93" s="416"/>
      <c r="B93" s="872" t="s">
        <v>274</v>
      </c>
      <c r="C93" s="873"/>
      <c r="E93" s="587">
        <v>0</v>
      </c>
      <c r="F93" s="587">
        <v>0</v>
      </c>
      <c r="G93" s="587">
        <v>0</v>
      </c>
      <c r="H93" s="587">
        <v>0</v>
      </c>
      <c r="I93" s="587">
        <v>0</v>
      </c>
      <c r="J93" s="587"/>
      <c r="K93" s="588"/>
      <c r="L93" s="588"/>
      <c r="M93" s="593"/>
      <c r="N93" s="593"/>
      <c r="O93" s="593"/>
    </row>
    <row r="94" spans="1:15" ht="13">
      <c r="A94" s="416"/>
      <c r="B94" s="872" t="s">
        <v>275</v>
      </c>
      <c r="C94" s="873"/>
      <c r="E94" s="587">
        <v>0</v>
      </c>
      <c r="F94" s="587">
        <v>-1.9849999999999998E-3</v>
      </c>
      <c r="G94" s="587">
        <v>5.07727E-3</v>
      </c>
      <c r="H94" s="587">
        <v>0</v>
      </c>
      <c r="I94" s="587">
        <v>0</v>
      </c>
      <c r="J94" s="587"/>
      <c r="K94" s="588"/>
      <c r="L94" s="588"/>
      <c r="M94" s="593"/>
      <c r="N94" s="593"/>
      <c r="O94" s="593"/>
    </row>
    <row r="95" spans="1:15" ht="13">
      <c r="A95" s="416"/>
      <c r="B95" s="872" t="s">
        <v>276</v>
      </c>
      <c r="C95" s="873"/>
      <c r="E95" s="587">
        <v>0</v>
      </c>
      <c r="F95" s="587">
        <v>0</v>
      </c>
      <c r="G95" s="587">
        <v>0</v>
      </c>
      <c r="H95" s="587">
        <v>0</v>
      </c>
      <c r="I95" s="587">
        <v>0</v>
      </c>
      <c r="J95" s="587"/>
      <c r="K95" s="588"/>
      <c r="L95" s="588"/>
      <c r="M95" s="593"/>
      <c r="N95" s="593"/>
      <c r="O95" s="593"/>
    </row>
    <row r="96" spans="1:15" ht="13">
      <c r="A96" s="416"/>
      <c r="B96" s="872" t="s">
        <v>277</v>
      </c>
      <c r="C96" s="873"/>
      <c r="E96" s="587">
        <v>0</v>
      </c>
      <c r="F96" s="587">
        <v>0</v>
      </c>
      <c r="G96" s="587">
        <v>0</v>
      </c>
      <c r="H96" s="587">
        <v>0</v>
      </c>
      <c r="I96" s="587">
        <v>0</v>
      </c>
      <c r="J96" s="587"/>
      <c r="K96" s="588"/>
      <c r="L96" s="588"/>
      <c r="M96" s="593"/>
      <c r="N96" s="593"/>
      <c r="O96" s="593"/>
    </row>
    <row r="97" spans="1:15" ht="13">
      <c r="A97" s="416"/>
      <c r="B97" s="872" t="s">
        <v>278</v>
      </c>
      <c r="C97" s="873"/>
      <c r="E97" s="587">
        <v>0</v>
      </c>
      <c r="F97" s="587">
        <v>0</v>
      </c>
      <c r="G97" s="587">
        <v>0</v>
      </c>
      <c r="H97" s="587">
        <v>0</v>
      </c>
      <c r="I97" s="587">
        <v>0</v>
      </c>
      <c r="J97" s="587"/>
      <c r="K97" s="588"/>
      <c r="L97" s="588"/>
      <c r="M97" s="593"/>
      <c r="N97" s="593"/>
      <c r="O97" s="593"/>
    </row>
    <row r="98" spans="1:15" ht="13">
      <c r="A98" s="416"/>
      <c r="B98" s="872" t="s">
        <v>279</v>
      </c>
      <c r="C98" s="873"/>
      <c r="E98" s="587">
        <v>0</v>
      </c>
      <c r="F98" s="587">
        <v>2.7006429200000004</v>
      </c>
      <c r="G98" s="587">
        <v>2.4285558200000001</v>
      </c>
      <c r="H98" s="587">
        <v>1.9167664099999999</v>
      </c>
      <c r="I98" s="587">
        <v>4.6706901645454542</v>
      </c>
      <c r="J98" s="587"/>
      <c r="K98" s="588"/>
      <c r="L98" s="588"/>
      <c r="M98" s="593"/>
      <c r="N98" s="593"/>
      <c r="O98" s="593"/>
    </row>
    <row r="99" spans="1:15" ht="13">
      <c r="A99" s="416"/>
      <c r="B99" s="872" t="s">
        <v>280</v>
      </c>
      <c r="C99" s="873"/>
      <c r="E99" s="587">
        <v>0</v>
      </c>
      <c r="F99" s="587">
        <v>0</v>
      </c>
      <c r="G99" s="587">
        <v>0</v>
      </c>
      <c r="H99" s="587">
        <v>0</v>
      </c>
      <c r="I99" s="587">
        <v>0</v>
      </c>
      <c r="J99" s="587"/>
      <c r="K99" s="588"/>
      <c r="L99" s="588"/>
      <c r="M99" s="593"/>
      <c r="N99" s="593"/>
      <c r="O99" s="593"/>
    </row>
    <row r="100" spans="1:15" ht="13">
      <c r="A100" s="416"/>
      <c r="B100" s="872" t="s">
        <v>281</v>
      </c>
      <c r="C100" s="873"/>
      <c r="E100" s="587">
        <v>9.5831367800000002</v>
      </c>
      <c r="F100" s="587">
        <v>2.42919975</v>
      </c>
      <c r="G100" s="587">
        <v>0.43454682</v>
      </c>
      <c r="H100" s="587">
        <v>0</v>
      </c>
      <c r="I100" s="604">
        <v>0.82630086000000003</v>
      </c>
      <c r="J100" s="605"/>
      <c r="K100" s="596" t="s">
        <v>282</v>
      </c>
      <c r="L100" s="596" t="s">
        <v>4</v>
      </c>
      <c r="M100" s="593"/>
      <c r="N100" s="593"/>
      <c r="O100" s="593"/>
    </row>
    <row r="101" spans="1:15" ht="13">
      <c r="A101" s="416"/>
      <c r="B101" s="418"/>
      <c r="C101" s="418"/>
      <c r="D101" s="589" t="s">
        <v>283</v>
      </c>
      <c r="E101" s="590">
        <v>16.614093070000003</v>
      </c>
      <c r="F101" s="590">
        <v>5.1334786700000006</v>
      </c>
      <c r="G101" s="590">
        <v>2.8681799100000003</v>
      </c>
      <c r="H101" s="590">
        <v>1.9167664099999999</v>
      </c>
      <c r="I101" s="590">
        <v>5.4969910245454541</v>
      </c>
      <c r="J101" s="590">
        <v>0</v>
      </c>
      <c r="K101" s="591">
        <v>15.415416014545453</v>
      </c>
      <c r="L101" s="591">
        <v>32.02950908454546</v>
      </c>
    </row>
    <row r="102" spans="1:15" ht="18" customHeight="1">
      <c r="A102" s="417"/>
    </row>
    <row r="103" spans="1:15" ht="21" customHeight="1">
      <c r="A103" s="423" t="s">
        <v>288</v>
      </c>
    </row>
    <row r="104" spans="1:15" ht="66" customHeight="1">
      <c r="A104" s="874" t="s">
        <v>380</v>
      </c>
      <c r="B104" s="875"/>
      <c r="C104" s="875"/>
      <c r="D104" s="875"/>
      <c r="E104" s="875"/>
      <c r="F104" s="875"/>
      <c r="G104" s="875"/>
      <c r="H104" s="875"/>
      <c r="I104" s="875"/>
      <c r="J104" s="875"/>
      <c r="K104" s="875"/>
      <c r="L104" s="875"/>
    </row>
    <row r="106" spans="1:15" ht="13">
      <c r="A106" s="868" t="s">
        <v>294</v>
      </c>
      <c r="B106" s="868"/>
      <c r="C106" s="868"/>
      <c r="D106" s="868"/>
      <c r="E106" s="868"/>
      <c r="F106" s="868"/>
      <c r="G106" s="868"/>
      <c r="H106" s="868"/>
      <c r="I106" s="868"/>
      <c r="J106" s="868"/>
      <c r="K106" s="868"/>
      <c r="L106" s="868"/>
    </row>
    <row r="107" spans="1:15" ht="37.5">
      <c r="C107" s="458"/>
      <c r="D107" s="458"/>
      <c r="E107" s="597" t="s">
        <v>295</v>
      </c>
    </row>
    <row r="108" spans="1:15" ht="13">
      <c r="A108" s="864" t="s">
        <v>266</v>
      </c>
      <c r="B108" s="864"/>
      <c r="C108" s="864"/>
    </row>
    <row r="109" spans="1:15" ht="13">
      <c r="A109" s="416"/>
      <c r="B109" s="872" t="s">
        <v>267</v>
      </c>
      <c r="C109" s="873"/>
      <c r="E109" s="587">
        <v>-24.814541191523801</v>
      </c>
      <c r="G109" s="593"/>
    </row>
    <row r="110" spans="1:15" ht="13">
      <c r="A110" s="416"/>
      <c r="B110" s="872" t="s">
        <v>268</v>
      </c>
      <c r="C110" s="873"/>
      <c r="E110" s="587">
        <v>-94.015398003753717</v>
      </c>
      <c r="G110" s="593"/>
    </row>
    <row r="111" spans="1:15" ht="13">
      <c r="A111" s="416"/>
      <c r="B111" s="872" t="s">
        <v>269</v>
      </c>
      <c r="C111" s="873"/>
      <c r="E111" s="587">
        <v>-12.807063387038241</v>
      </c>
      <c r="G111" s="593"/>
    </row>
    <row r="112" spans="1:15" ht="13">
      <c r="A112" s="416"/>
      <c r="B112" s="872" t="s">
        <v>270</v>
      </c>
      <c r="C112" s="873"/>
      <c r="E112" s="587">
        <v>-14.836562606870416</v>
      </c>
      <c r="G112" s="593"/>
    </row>
    <row r="113" spans="1:7" ht="13">
      <c r="A113" s="416"/>
      <c r="B113" s="872" t="s">
        <v>271</v>
      </c>
      <c r="C113" s="873"/>
      <c r="E113" s="587">
        <v>-5.675935972718527</v>
      </c>
      <c r="G113" s="593"/>
    </row>
    <row r="114" spans="1:7" ht="13">
      <c r="A114" s="416"/>
      <c r="B114" s="872" t="s">
        <v>272</v>
      </c>
      <c r="C114" s="873"/>
      <c r="E114" s="587">
        <v>0</v>
      </c>
      <c r="G114" s="593"/>
    </row>
    <row r="115" spans="1:7" ht="13">
      <c r="A115" s="416"/>
      <c r="B115" s="872" t="s">
        <v>273</v>
      </c>
      <c r="C115" s="873"/>
      <c r="E115" s="587">
        <v>24.814541191523801</v>
      </c>
      <c r="G115" s="593"/>
    </row>
    <row r="116" spans="1:7" ht="13">
      <c r="A116" s="416"/>
      <c r="B116" s="872" t="s">
        <v>274</v>
      </c>
      <c r="C116" s="873"/>
      <c r="E116" s="587"/>
      <c r="G116" s="593"/>
    </row>
    <row r="117" spans="1:7" ht="13">
      <c r="A117" s="416"/>
      <c r="B117" s="872" t="s">
        <v>275</v>
      </c>
      <c r="C117" s="873"/>
      <c r="E117" s="587">
        <v>94.015398003753717</v>
      </c>
      <c r="G117" s="593"/>
    </row>
    <row r="118" spans="1:7" ht="13">
      <c r="A118" s="416"/>
      <c r="B118" s="872" t="s">
        <v>276</v>
      </c>
      <c r="C118" s="873"/>
      <c r="E118" s="587">
        <v>12.807063387038241</v>
      </c>
      <c r="G118" s="593"/>
    </row>
    <row r="119" spans="1:7" ht="13">
      <c r="A119" s="416"/>
      <c r="B119" s="872" t="s">
        <v>277</v>
      </c>
      <c r="C119" s="873"/>
      <c r="E119" s="587">
        <v>14.836562606870416</v>
      </c>
      <c r="G119" s="593"/>
    </row>
    <row r="120" spans="1:7" ht="13">
      <c r="A120" s="416"/>
      <c r="B120" s="872" t="s">
        <v>278</v>
      </c>
      <c r="C120" s="873"/>
      <c r="E120" s="587">
        <v>5.675935972718527</v>
      </c>
      <c r="G120" s="593"/>
    </row>
    <row r="121" spans="1:7" ht="13">
      <c r="A121" s="416"/>
      <c r="B121" s="872" t="s">
        <v>279</v>
      </c>
      <c r="C121" s="873"/>
      <c r="E121" s="587"/>
    </row>
    <row r="122" spans="1:7" ht="13">
      <c r="A122" s="416"/>
      <c r="B122" s="872" t="s">
        <v>280</v>
      </c>
      <c r="C122" s="873"/>
      <c r="E122" s="604"/>
    </row>
    <row r="123" spans="1:7" ht="13">
      <c r="A123" s="416"/>
      <c r="B123" s="872" t="s">
        <v>281</v>
      </c>
      <c r="C123" s="873"/>
      <c r="D123" s="589" t="s">
        <v>283</v>
      </c>
      <c r="E123" s="590">
        <v>2.1316282072803006E-14</v>
      </c>
    </row>
    <row r="124" spans="1:7" ht="13">
      <c r="B124" s="424" t="s">
        <v>381</v>
      </c>
    </row>
    <row r="125" spans="1:7" ht="13">
      <c r="B125" s="424"/>
    </row>
    <row r="137" ht="28" customHeight="1"/>
  </sheetData>
  <mergeCells count="95">
    <mergeCell ref="B120:C120"/>
    <mergeCell ref="B121:C121"/>
    <mergeCell ref="B122:C122"/>
    <mergeCell ref="B123:C123"/>
    <mergeCell ref="B115:C115"/>
    <mergeCell ref="B116:C116"/>
    <mergeCell ref="B117:C117"/>
    <mergeCell ref="B118:C118"/>
    <mergeCell ref="B119:C119"/>
    <mergeCell ref="B110:C110"/>
    <mergeCell ref="B111:C111"/>
    <mergeCell ref="B112:C112"/>
    <mergeCell ref="B113:C113"/>
    <mergeCell ref="B114:C114"/>
    <mergeCell ref="B100:C100"/>
    <mergeCell ref="A104:L104"/>
    <mergeCell ref="A106:L106"/>
    <mergeCell ref="A108:C108"/>
    <mergeCell ref="B109:C109"/>
    <mergeCell ref="B95:C95"/>
    <mergeCell ref="B96:C96"/>
    <mergeCell ref="B97:C97"/>
    <mergeCell ref="B98:C98"/>
    <mergeCell ref="B99:C99"/>
    <mergeCell ref="B90:C90"/>
    <mergeCell ref="B91:C91"/>
    <mergeCell ref="B92:C92"/>
    <mergeCell ref="B93:C93"/>
    <mergeCell ref="B94:C94"/>
    <mergeCell ref="A85:C85"/>
    <mergeCell ref="B86:C86"/>
    <mergeCell ref="B87:C87"/>
    <mergeCell ref="B88:C88"/>
    <mergeCell ref="B89:C89"/>
    <mergeCell ref="B72:C72"/>
    <mergeCell ref="B73:C73"/>
    <mergeCell ref="B74:C74"/>
    <mergeCell ref="B75:C75"/>
    <mergeCell ref="B76:C76"/>
    <mergeCell ref="B67:C67"/>
    <mergeCell ref="B68:C68"/>
    <mergeCell ref="B69:C69"/>
    <mergeCell ref="B70:C70"/>
    <mergeCell ref="B71:C71"/>
    <mergeCell ref="B62:C62"/>
    <mergeCell ref="B63:C63"/>
    <mergeCell ref="B64:C64"/>
    <mergeCell ref="B65:C65"/>
    <mergeCell ref="B66:C66"/>
    <mergeCell ref="B52:C52"/>
    <mergeCell ref="A56:L56"/>
    <mergeCell ref="A59:L59"/>
    <mergeCell ref="A60:C60"/>
    <mergeCell ref="A61:C61"/>
    <mergeCell ref="B47:C47"/>
    <mergeCell ref="B48:C48"/>
    <mergeCell ref="B49:C49"/>
    <mergeCell ref="B50:C50"/>
    <mergeCell ref="B51:C51"/>
    <mergeCell ref="B42:C42"/>
    <mergeCell ref="B43:C43"/>
    <mergeCell ref="B44:C44"/>
    <mergeCell ref="B45:C45"/>
    <mergeCell ref="B46:C46"/>
    <mergeCell ref="A37:C37"/>
    <mergeCell ref="B38:C38"/>
    <mergeCell ref="B39:C39"/>
    <mergeCell ref="B40:C40"/>
    <mergeCell ref="B41:C41"/>
    <mergeCell ref="B28:C28"/>
    <mergeCell ref="B29:C29"/>
    <mergeCell ref="A32:L32"/>
    <mergeCell ref="A35:L35"/>
    <mergeCell ref="A36:C36"/>
    <mergeCell ref="B23:C23"/>
    <mergeCell ref="B24:C24"/>
    <mergeCell ref="B25:C25"/>
    <mergeCell ref="B26:C26"/>
    <mergeCell ref="B27:C27"/>
    <mergeCell ref="A84:C84"/>
    <mergeCell ref="B2:O2"/>
    <mergeCell ref="A12:L12"/>
    <mergeCell ref="A79:L79"/>
    <mergeCell ref="A80:L80"/>
    <mergeCell ref="A83:L83"/>
    <mergeCell ref="A13:C13"/>
    <mergeCell ref="A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9" scale="49" fitToHeight="3" orientation="landscape" r:id="rId1"/>
  <rowBreaks count="2" manualBreakCount="2">
    <brk id="57" max="11" man="1"/>
    <brk id="10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91202" r:id="rId4" name="Button 2">
              <controlPr defaultSize="0" print="0" autoFill="0" autoPict="0">
                <anchor moveWithCells="1" sizeWithCells="1">
                  <from>
                    <xdr:col>12</xdr:col>
                    <xdr:colOff>12700</xdr:colOff>
                    <xdr:row>8</xdr:row>
                    <xdr:rowOff>38100</xdr:rowOff>
                  </from>
                  <to>
                    <xdr:col>13</xdr:col>
                    <xdr:colOff>190500</xdr:colOff>
                    <xdr:row>8</xdr:row>
                    <xdr:rowOff>38100</xdr:rowOff>
                  </to>
                </anchor>
              </controlPr>
            </control>
          </mc:Choice>
        </mc:AlternateContent>
        <mc:AlternateContent xmlns:mc="http://schemas.openxmlformats.org/markup-compatibility/2006">
          <mc:Choice Requires="x14">
            <control shapeId="691203" r:id="rId5" name="Button 3">
              <controlPr defaultSize="0" print="0" autoFill="0" autoPict="0">
                <anchor moveWithCells="1" sizeWithCells="1">
                  <from>
                    <xdr:col>12</xdr:col>
                    <xdr:colOff>12700</xdr:colOff>
                    <xdr:row>8</xdr:row>
                    <xdr:rowOff>38100</xdr:rowOff>
                  </from>
                  <to>
                    <xdr:col>13</xdr:col>
                    <xdr:colOff>190500</xdr:colOff>
                    <xdr:row>8</xdr:row>
                    <xdr:rowOff>38100</xdr:rowOff>
                  </to>
                </anchor>
              </controlPr>
            </control>
          </mc:Choice>
        </mc:AlternateContent>
        <mc:AlternateContent xmlns:mc="http://schemas.openxmlformats.org/markup-compatibility/2006">
          <mc:Choice Requires="x14">
            <control shapeId="691204" r:id="rId6" name="Button 4">
              <controlPr defaultSize="0" print="0" autoFill="0" autoPict="0">
                <anchor moveWithCells="1" sizeWithCells="1">
                  <from>
                    <xdr:col>9</xdr:col>
                    <xdr:colOff>0</xdr:colOff>
                    <xdr:row>3</xdr:row>
                    <xdr:rowOff>127000</xdr:rowOff>
                  </from>
                  <to>
                    <xdr:col>10</xdr:col>
                    <xdr:colOff>184150</xdr:colOff>
                    <xdr:row>4</xdr:row>
                    <xdr:rowOff>133350</xdr:rowOff>
                  </to>
                </anchor>
              </controlPr>
            </control>
          </mc:Choice>
        </mc:AlternateContent>
        <mc:AlternateContent xmlns:mc="http://schemas.openxmlformats.org/markup-compatibility/2006">
          <mc:Choice Requires="x14">
            <control shapeId="691205" r:id="rId7" name="Button 5">
              <controlPr defaultSize="0" print="0" autoFill="0" autoPict="0">
                <anchor moveWithCells="1" sizeWithCells="1">
                  <from>
                    <xdr:col>9</xdr:col>
                    <xdr:colOff>0</xdr:colOff>
                    <xdr:row>5</xdr:row>
                    <xdr:rowOff>31750</xdr:rowOff>
                  </from>
                  <to>
                    <xdr:col>10</xdr:col>
                    <xdr:colOff>184150</xdr:colOff>
                    <xdr:row>6</xdr:row>
                    <xdr:rowOff>50800</xdr:rowOff>
                  </to>
                </anchor>
              </controlPr>
            </control>
          </mc:Choice>
        </mc:AlternateContent>
        <mc:AlternateContent xmlns:mc="http://schemas.openxmlformats.org/markup-compatibility/2006">
          <mc:Choice Requires="x14">
            <control shapeId="691206" r:id="rId8" name="Button 6">
              <controlPr defaultSize="0" print="0" autoFill="0" autoPict="0">
                <anchor moveWithCells="1" sizeWithCells="1">
                  <from>
                    <xdr:col>9</xdr:col>
                    <xdr:colOff>0</xdr:colOff>
                    <xdr:row>6</xdr:row>
                    <xdr:rowOff>88900</xdr:rowOff>
                  </from>
                  <to>
                    <xdr:col>10</xdr:col>
                    <xdr:colOff>184150</xdr:colOff>
                    <xdr:row>7</xdr:row>
                    <xdr:rowOff>146050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4"/>
  <sheetViews>
    <sheetView view="pageBreakPreview" zoomScale="85" zoomScaleNormal="100" zoomScaleSheetLayoutView="85" workbookViewId="0">
      <selection activeCell="J17" sqref="J17"/>
    </sheetView>
  </sheetViews>
  <sheetFormatPr defaultColWidth="9.296875" defaultRowHeight="12.5"/>
  <cols>
    <col min="1" max="1" width="30.19921875" style="426" bestFit="1" customWidth="1"/>
    <col min="2" max="2" width="65.796875" style="426" customWidth="1"/>
    <col min="3" max="3" width="13.296875" style="426" customWidth="1"/>
    <col min="4" max="4" width="14.69921875" style="426" customWidth="1"/>
    <col min="5" max="16384" width="9.296875" style="426"/>
  </cols>
  <sheetData>
    <row r="1" spans="1:14">
      <c r="C1" s="477"/>
      <c r="D1" s="477"/>
      <c r="E1" s="477"/>
      <c r="F1" s="477"/>
      <c r="G1" s="477"/>
      <c r="H1" s="477"/>
      <c r="I1" s="477"/>
      <c r="J1" s="477"/>
      <c r="K1" s="477"/>
      <c r="L1" s="477"/>
      <c r="M1" s="477"/>
      <c r="N1" s="477"/>
    </row>
    <row r="2" spans="1:14" ht="20">
      <c r="A2" s="865" t="s">
        <v>257</v>
      </c>
      <c r="B2" s="865"/>
    </row>
    <row r="4" spans="1:14">
      <c r="A4" s="426" t="s">
        <v>362</v>
      </c>
    </row>
    <row r="6" spans="1:14" ht="13">
      <c r="A6" s="876" t="s">
        <v>334</v>
      </c>
      <c r="B6" s="876"/>
      <c r="C6" s="876"/>
      <c r="D6" s="425"/>
      <c r="E6" s="425"/>
      <c r="F6" s="425"/>
      <c r="G6" s="425"/>
      <c r="H6" s="425"/>
      <c r="I6" s="425"/>
    </row>
    <row r="7" spans="1:14" s="430" customFormat="1" ht="68.25" customHeight="1">
      <c r="A7" s="524" t="s">
        <v>363</v>
      </c>
      <c r="B7" s="425" t="s">
        <v>335</v>
      </c>
      <c r="C7" s="428" t="s">
        <v>369</v>
      </c>
      <c r="D7" s="425"/>
      <c r="E7" s="425"/>
      <c r="F7" s="425"/>
      <c r="G7" s="425"/>
      <c r="H7" s="425"/>
      <c r="I7" s="429"/>
      <c r="M7" s="431"/>
    </row>
    <row r="8" spans="1:14" ht="25.5" customHeight="1">
      <c r="A8" s="765"/>
      <c r="B8" s="766"/>
      <c r="C8" s="766"/>
      <c r="D8" s="432"/>
      <c r="E8" s="433"/>
      <c r="F8" s="432"/>
      <c r="G8" s="432"/>
      <c r="H8" s="434"/>
      <c r="I8" s="434"/>
      <c r="L8" s="435"/>
    </row>
    <row r="9" spans="1:14">
      <c r="A9" s="765"/>
      <c r="B9" s="766"/>
      <c r="C9" s="766"/>
      <c r="D9" s="432"/>
      <c r="E9" s="433"/>
      <c r="F9" s="432"/>
      <c r="G9" s="432"/>
      <c r="H9" s="434"/>
      <c r="I9" s="434"/>
      <c r="L9" s="435"/>
    </row>
    <row r="10" spans="1:14">
      <c r="A10" s="765"/>
      <c r="B10" s="766"/>
      <c r="C10" s="766"/>
      <c r="D10" s="432"/>
      <c r="E10" s="433"/>
      <c r="F10" s="432"/>
      <c r="G10" s="432"/>
      <c r="H10" s="434"/>
      <c r="I10" s="434"/>
      <c r="L10" s="435"/>
    </row>
    <row r="11" spans="1:14" ht="12.75" customHeight="1">
      <c r="A11" s="765"/>
      <c r="B11" s="766"/>
      <c r="C11" s="766"/>
      <c r="D11" s="432"/>
      <c r="E11" s="433"/>
      <c r="F11" s="432"/>
      <c r="G11" s="432"/>
      <c r="H11" s="434"/>
      <c r="I11" s="434"/>
      <c r="L11" s="435"/>
    </row>
    <row r="12" spans="1:14" ht="12.75" customHeight="1">
      <c r="A12" s="765"/>
      <c r="B12" s="766"/>
      <c r="C12" s="766"/>
      <c r="D12" s="432"/>
      <c r="E12" s="433"/>
      <c r="F12" s="432"/>
      <c r="G12" s="432"/>
      <c r="H12" s="434"/>
      <c r="I12" s="434"/>
      <c r="L12" s="435"/>
    </row>
    <row r="13" spans="1:14">
      <c r="A13" s="765"/>
      <c r="B13" s="766"/>
      <c r="C13" s="766"/>
      <c r="D13" s="432"/>
      <c r="E13" s="433"/>
      <c r="F13" s="432"/>
      <c r="G13" s="432"/>
      <c r="H13" s="434"/>
      <c r="I13" s="434"/>
      <c r="L13" s="435"/>
    </row>
    <row r="14" spans="1:14">
      <c r="A14" s="765"/>
      <c r="B14" s="766"/>
      <c r="C14" s="766"/>
      <c r="D14" s="432"/>
      <c r="E14" s="433"/>
      <c r="F14" s="432"/>
      <c r="G14" s="432"/>
      <c r="H14" s="434"/>
      <c r="I14" s="434"/>
      <c r="L14" s="435"/>
    </row>
    <row r="15" spans="1:14">
      <c r="A15" s="765"/>
      <c r="B15" s="766"/>
      <c r="C15" s="766"/>
      <c r="D15" s="432"/>
      <c r="E15" s="433"/>
      <c r="F15" s="432"/>
      <c r="G15" s="432"/>
      <c r="H15" s="434"/>
      <c r="I15" s="434"/>
      <c r="L15" s="435"/>
    </row>
    <row r="16" spans="1:14">
      <c r="A16" s="765"/>
      <c r="B16" s="766"/>
      <c r="C16" s="766"/>
      <c r="D16" s="432"/>
      <c r="E16" s="433"/>
      <c r="F16" s="432"/>
      <c r="G16" s="432"/>
      <c r="H16" s="434"/>
      <c r="I16" s="434"/>
      <c r="L16" s="435"/>
    </row>
    <row r="17" spans="1:12">
      <c r="A17" s="765"/>
      <c r="B17" s="766"/>
      <c r="C17" s="766"/>
      <c r="D17" s="432"/>
      <c r="E17" s="433"/>
      <c r="F17" s="432"/>
      <c r="G17" s="432"/>
      <c r="H17" s="434"/>
      <c r="I17" s="434"/>
      <c r="L17" s="435"/>
    </row>
    <row r="18" spans="1:12">
      <c r="A18" s="765"/>
      <c r="B18" s="766"/>
      <c r="C18" s="766"/>
      <c r="D18" s="432"/>
      <c r="E18" s="433"/>
      <c r="F18" s="432"/>
      <c r="G18" s="432"/>
      <c r="H18" s="434"/>
      <c r="I18" s="434"/>
      <c r="L18" s="435"/>
    </row>
    <row r="19" spans="1:12">
      <c r="A19" s="765"/>
      <c r="B19" s="766"/>
      <c r="C19" s="766"/>
      <c r="D19" s="432"/>
      <c r="E19" s="433"/>
      <c r="F19" s="432"/>
      <c r="G19" s="432"/>
      <c r="H19" s="432"/>
      <c r="I19" s="432"/>
      <c r="J19" s="432"/>
      <c r="L19" s="435"/>
    </row>
    <row r="20" spans="1:12">
      <c r="A20" s="765"/>
      <c r="B20" s="766"/>
      <c r="C20" s="766"/>
      <c r="D20" s="432"/>
      <c r="E20" s="433"/>
      <c r="F20" s="432"/>
      <c r="G20" s="432"/>
      <c r="H20" s="432"/>
      <c r="I20" s="432"/>
      <c r="J20" s="432"/>
      <c r="L20" s="435"/>
    </row>
    <row r="21" spans="1:12">
      <c r="A21" s="765"/>
      <c r="B21" s="766"/>
      <c r="C21" s="766"/>
      <c r="D21" s="432"/>
      <c r="E21" s="433"/>
      <c r="F21" s="432"/>
      <c r="G21" s="432"/>
      <c r="H21" s="434"/>
      <c r="I21" s="434"/>
      <c r="L21" s="435"/>
    </row>
    <row r="22" spans="1:12">
      <c r="A22" s="765"/>
      <c r="B22" s="766"/>
      <c r="C22" s="766"/>
      <c r="D22" s="432"/>
      <c r="E22" s="433"/>
      <c r="F22" s="432"/>
      <c r="G22" s="432"/>
      <c r="H22" s="434"/>
      <c r="I22" s="434"/>
      <c r="L22" s="435"/>
    </row>
    <row r="23" spans="1:12">
      <c r="A23" s="765"/>
      <c r="B23" s="766"/>
      <c r="C23" s="766"/>
      <c r="D23" s="432"/>
      <c r="E23" s="433"/>
      <c r="F23" s="432"/>
      <c r="G23" s="432"/>
      <c r="H23" s="434"/>
      <c r="I23" s="434"/>
      <c r="L23" s="435"/>
    </row>
    <row r="24" spans="1:12">
      <c r="A24" s="765"/>
      <c r="B24" s="766"/>
      <c r="C24" s="766"/>
      <c r="D24" s="432"/>
      <c r="E24" s="433"/>
      <c r="F24" s="432"/>
      <c r="G24" s="432"/>
      <c r="H24" s="434"/>
      <c r="I24" s="434"/>
      <c r="L24" s="435"/>
    </row>
    <row r="25" spans="1:12">
      <c r="A25" s="765"/>
      <c r="B25" s="766"/>
      <c r="C25" s="766"/>
      <c r="D25" s="432"/>
      <c r="E25" s="433"/>
      <c r="F25" s="432"/>
      <c r="G25" s="432"/>
      <c r="H25" s="434"/>
      <c r="I25" s="434"/>
      <c r="L25" s="435"/>
    </row>
    <row r="26" spans="1:12" ht="12.75" customHeight="1">
      <c r="A26" s="765"/>
      <c r="B26" s="766"/>
      <c r="C26" s="766"/>
      <c r="D26" s="432"/>
      <c r="E26" s="433"/>
      <c r="F26" s="432"/>
      <c r="G26" s="432"/>
      <c r="H26" s="434"/>
      <c r="I26" s="434"/>
      <c r="L26" s="435"/>
    </row>
    <row r="27" spans="1:12">
      <c r="A27" s="765"/>
      <c r="B27" s="766"/>
      <c r="C27" s="766"/>
      <c r="D27" s="432"/>
      <c r="E27" s="433"/>
      <c r="F27" s="432"/>
      <c r="G27" s="432"/>
      <c r="H27" s="432"/>
      <c r="I27" s="432"/>
    </row>
    <row r="28" spans="1:12">
      <c r="A28" s="765"/>
      <c r="B28" s="766"/>
      <c r="C28" s="766"/>
      <c r="D28" s="432"/>
      <c r="E28" s="433"/>
      <c r="F28" s="432"/>
      <c r="G28" s="432"/>
      <c r="H28" s="432"/>
      <c r="I28" s="432"/>
    </row>
    <row r="29" spans="1:12">
      <c r="A29" s="765"/>
      <c r="B29" s="766"/>
      <c r="C29" s="766"/>
      <c r="D29" s="432"/>
      <c r="E29" s="433"/>
      <c r="F29" s="432"/>
      <c r="G29" s="432"/>
      <c r="H29" s="432"/>
      <c r="I29" s="432"/>
    </row>
    <row r="30" spans="1:12">
      <c r="A30" s="765"/>
      <c r="B30" s="766"/>
      <c r="C30" s="766"/>
      <c r="D30" s="432"/>
      <c r="E30" s="433"/>
      <c r="F30" s="432"/>
      <c r="G30" s="432"/>
      <c r="H30" s="432"/>
      <c r="I30" s="432"/>
    </row>
    <row r="31" spans="1:12">
      <c r="A31" s="765"/>
      <c r="B31" s="766"/>
      <c r="C31" s="766"/>
      <c r="D31" s="432"/>
      <c r="E31" s="433"/>
      <c r="F31" s="432"/>
      <c r="G31" s="432"/>
      <c r="H31" s="432"/>
      <c r="I31" s="432"/>
    </row>
    <row r="32" spans="1:12">
      <c r="A32" s="765"/>
      <c r="B32" s="766"/>
      <c r="C32" s="766"/>
      <c r="D32" s="432"/>
      <c r="E32" s="433"/>
      <c r="F32" s="432"/>
      <c r="G32" s="432"/>
      <c r="H32" s="432"/>
      <c r="I32" s="432"/>
    </row>
    <row r="33" spans="1:9">
      <c r="A33" s="765"/>
      <c r="B33" s="766"/>
      <c r="C33" s="766"/>
      <c r="D33" s="432"/>
      <c r="E33" s="433"/>
      <c r="F33" s="432"/>
      <c r="G33" s="432"/>
      <c r="H33" s="432"/>
      <c r="I33" s="432"/>
    </row>
    <row r="34" spans="1:9">
      <c r="A34" s="765"/>
      <c r="B34" s="766"/>
      <c r="C34" s="766"/>
      <c r="D34" s="432"/>
      <c r="E34" s="433"/>
      <c r="F34" s="432"/>
      <c r="G34" s="432"/>
      <c r="H34" s="432"/>
      <c r="I34" s="432"/>
    </row>
    <row r="35" spans="1:9">
      <c r="A35" s="765"/>
      <c r="B35" s="766"/>
      <c r="C35" s="766"/>
      <c r="D35" s="432"/>
      <c r="E35" s="433"/>
      <c r="F35" s="432"/>
      <c r="G35" s="432"/>
      <c r="H35" s="432"/>
      <c r="I35" s="432"/>
    </row>
    <row r="36" spans="1:9">
      <c r="A36" s="765"/>
      <c r="B36" s="766"/>
      <c r="C36" s="766"/>
      <c r="D36" s="432"/>
      <c r="E36" s="433"/>
      <c r="F36" s="432"/>
      <c r="G36" s="432"/>
      <c r="H36" s="432"/>
      <c r="I36" s="432"/>
    </row>
    <row r="37" spans="1:9">
      <c r="A37" s="765"/>
      <c r="B37" s="766"/>
      <c r="C37" s="766"/>
      <c r="D37" s="432"/>
      <c r="E37" s="433"/>
      <c r="F37" s="432"/>
      <c r="G37" s="432"/>
      <c r="H37" s="432"/>
      <c r="I37" s="432"/>
    </row>
    <row r="38" spans="1:9">
      <c r="A38" s="765"/>
      <c r="B38" s="766"/>
      <c r="C38" s="766"/>
      <c r="D38" s="432"/>
      <c r="E38" s="433"/>
      <c r="F38" s="432"/>
      <c r="G38" s="432"/>
      <c r="H38" s="432"/>
      <c r="I38" s="432"/>
    </row>
    <row r="39" spans="1:9">
      <c r="A39" s="765"/>
      <c r="B39" s="766"/>
      <c r="C39" s="766"/>
      <c r="D39" s="432"/>
      <c r="E39" s="433"/>
      <c r="F39" s="432"/>
      <c r="G39" s="432"/>
      <c r="H39" s="432"/>
      <c r="I39" s="432"/>
    </row>
    <row r="40" spans="1:9">
      <c r="A40" s="765"/>
      <c r="B40" s="766"/>
      <c r="C40" s="766"/>
      <c r="D40" s="432"/>
      <c r="E40" s="433"/>
      <c r="F40" s="432"/>
      <c r="G40" s="432"/>
      <c r="H40" s="432"/>
      <c r="I40" s="432"/>
    </row>
    <row r="41" spans="1:9" ht="13">
      <c r="A41" s="767"/>
      <c r="B41" s="768"/>
      <c r="C41" s="766"/>
      <c r="D41" s="432"/>
      <c r="E41" s="433"/>
      <c r="F41" s="432"/>
      <c r="G41" s="432"/>
      <c r="H41" s="432"/>
      <c r="I41" s="432"/>
    </row>
    <row r="42" spans="1:9">
      <c r="A42" s="769"/>
      <c r="B42" s="768"/>
      <c r="C42" s="768"/>
      <c r="D42" s="432"/>
      <c r="E42" s="433"/>
      <c r="F42" s="432"/>
      <c r="G42" s="432"/>
      <c r="H42" s="432"/>
      <c r="I42" s="432"/>
    </row>
    <row r="43" spans="1:9">
      <c r="A43" s="769"/>
      <c r="B43" s="768"/>
      <c r="C43" s="768"/>
      <c r="D43" s="432"/>
      <c r="E43" s="433"/>
      <c r="F43" s="432"/>
      <c r="G43" s="432"/>
      <c r="H43" s="432"/>
      <c r="I43" s="432"/>
    </row>
    <row r="44" spans="1:9" ht="13">
      <c r="A44" s="598"/>
      <c r="D44" s="432"/>
      <c r="E44" s="433"/>
      <c r="F44" s="432"/>
      <c r="G44" s="432"/>
      <c r="H44" s="432"/>
      <c r="I44" s="432"/>
    </row>
    <row r="45" spans="1:9" ht="13">
      <c r="A45" s="598"/>
      <c r="D45" s="432"/>
      <c r="E45" s="433"/>
      <c r="F45" s="432"/>
      <c r="G45" s="432"/>
      <c r="H45" s="432"/>
      <c r="I45" s="432"/>
    </row>
    <row r="46" spans="1:9">
      <c r="A46" s="436"/>
      <c r="E46" s="433"/>
    </row>
    <row r="47" spans="1:9" ht="12.75" customHeight="1">
      <c r="A47" s="876" t="s">
        <v>336</v>
      </c>
      <c r="B47" s="876"/>
      <c r="C47" s="876"/>
      <c r="E47" s="433"/>
    </row>
    <row r="48" spans="1:9" ht="26">
      <c r="A48" s="427" t="s">
        <v>266</v>
      </c>
      <c r="B48" s="428" t="s">
        <v>335</v>
      </c>
      <c r="C48" s="599" t="s">
        <v>370</v>
      </c>
      <c r="E48" s="433"/>
    </row>
    <row r="49" spans="1:5">
      <c r="A49" s="765"/>
      <c r="B49" s="765"/>
      <c r="C49" s="766"/>
      <c r="D49" s="432"/>
      <c r="E49" s="433"/>
    </row>
    <row r="50" spans="1:5">
      <c r="A50" s="765"/>
      <c r="B50" s="765"/>
      <c r="C50" s="766"/>
      <c r="D50" s="432"/>
      <c r="E50" s="433"/>
    </row>
    <row r="51" spans="1:5">
      <c r="A51" s="765"/>
      <c r="B51" s="765"/>
      <c r="C51" s="766"/>
      <c r="D51" s="432"/>
      <c r="E51" s="433"/>
    </row>
    <row r="52" spans="1:5">
      <c r="A52" s="765"/>
      <c r="B52" s="765"/>
      <c r="C52" s="766"/>
      <c r="D52" s="432"/>
      <c r="E52" s="433"/>
    </row>
    <row r="53" spans="1:5">
      <c r="A53" s="765"/>
      <c r="B53" s="765"/>
      <c r="C53" s="766"/>
      <c r="D53" s="432"/>
      <c r="E53" s="433"/>
    </row>
    <row r="54" spans="1:5">
      <c r="A54" s="765"/>
      <c r="B54" s="765"/>
      <c r="C54" s="766"/>
      <c r="D54" s="432"/>
      <c r="E54" s="433"/>
    </row>
    <row r="55" spans="1:5">
      <c r="A55" s="765"/>
      <c r="B55" s="765"/>
      <c r="C55" s="766"/>
      <c r="D55" s="432"/>
      <c r="E55" s="433"/>
    </row>
    <row r="56" spans="1:5">
      <c r="A56" s="765"/>
      <c r="B56" s="765"/>
      <c r="C56" s="766"/>
      <c r="D56" s="432"/>
      <c r="E56" s="433"/>
    </row>
    <row r="57" spans="1:5">
      <c r="A57" s="765"/>
      <c r="B57" s="765"/>
      <c r="C57" s="766"/>
      <c r="D57" s="432"/>
    </row>
    <row r="58" spans="1:5" ht="12.75" customHeight="1">
      <c r="A58" s="765"/>
      <c r="B58" s="765"/>
      <c r="C58" s="766"/>
    </row>
    <row r="59" spans="1:5">
      <c r="A59" s="765"/>
      <c r="B59" s="765"/>
      <c r="C59" s="766"/>
    </row>
    <row r="60" spans="1:5">
      <c r="A60" s="765"/>
      <c r="B60" s="765"/>
      <c r="C60" s="766"/>
    </row>
    <row r="61" spans="1:5">
      <c r="A61" s="765"/>
      <c r="B61" s="765"/>
      <c r="C61" s="766"/>
    </row>
    <row r="62" spans="1:5">
      <c r="A62" s="768"/>
      <c r="B62" s="768"/>
      <c r="C62" s="766"/>
    </row>
    <row r="63" spans="1:5">
      <c r="A63" s="768"/>
      <c r="B63" s="768"/>
      <c r="C63" s="768"/>
    </row>
    <row r="64" spans="1:5" ht="49.5" customHeight="1">
      <c r="A64" s="877"/>
      <c r="B64" s="877"/>
      <c r="C64" s="877"/>
    </row>
  </sheetData>
  <mergeCells count="4">
    <mergeCell ref="A6:C6"/>
    <mergeCell ref="A47:C47"/>
    <mergeCell ref="A2:B2"/>
    <mergeCell ref="A64:C64"/>
  </mergeCells>
  <pageMargins left="0.70866141732283472" right="0.70866141732283472" top="0.74803149606299213" bottom="0.74803149606299213" header="0.31496062992125984" footer="0.31496062992125984"/>
  <pageSetup paperSize="9" scale="79" orientation="landscape" r:id="rId1"/>
  <rowBreaks count="2" manualBreakCount="2">
    <brk id="43" max="3" man="1"/>
    <brk id="64" max="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P26"/>
  <sheetViews>
    <sheetView view="pageBreakPreview" zoomScale="55" zoomScaleNormal="100" zoomScaleSheetLayoutView="55" workbookViewId="0">
      <selection activeCell="E29" sqref="E29"/>
    </sheetView>
  </sheetViews>
  <sheetFormatPr defaultColWidth="9.296875" defaultRowHeight="14.5"/>
  <cols>
    <col min="1" max="1" width="12.69921875" style="479" customWidth="1"/>
    <col min="2" max="2" width="40.19921875" style="479" bestFit="1" customWidth="1"/>
    <col min="3" max="3" width="17.296875" style="479" customWidth="1"/>
    <col min="4" max="4" width="26.69921875" style="479" customWidth="1"/>
    <col min="5" max="5" width="2.296875" style="479" customWidth="1"/>
    <col min="6" max="11" width="9.296875" style="479"/>
    <col min="12" max="12" width="1.69921875" style="479" customWidth="1"/>
    <col min="13" max="13" width="38.296875" style="479" customWidth="1"/>
    <col min="14" max="14" width="17.19921875" style="479" customWidth="1"/>
    <col min="15" max="15" width="18.796875" style="479" customWidth="1"/>
    <col min="16" max="16" width="30.69921875" style="479" customWidth="1"/>
    <col min="17" max="16384" width="9.296875" style="479"/>
  </cols>
  <sheetData>
    <row r="2" spans="1:16" ht="20">
      <c r="B2" s="878" t="s">
        <v>296</v>
      </c>
      <c r="C2" s="879"/>
      <c r="D2" s="879"/>
      <c r="E2" s="879"/>
      <c r="F2" s="879"/>
      <c r="G2" s="879"/>
      <c r="H2" s="879"/>
      <c r="I2" s="879"/>
      <c r="J2" s="880"/>
      <c r="K2" s="880"/>
      <c r="L2" s="880"/>
      <c r="M2" s="880"/>
      <c r="N2" s="880"/>
      <c r="O2" s="880"/>
    </row>
    <row r="7" spans="1:16">
      <c r="A7" s="479" t="s">
        <v>363</v>
      </c>
    </row>
    <row r="11" spans="1:16">
      <c r="A11" s="523"/>
      <c r="B11" s="523"/>
      <c r="C11" s="523"/>
      <c r="D11" s="523"/>
      <c r="E11" s="523"/>
      <c r="F11" s="523"/>
      <c r="G11" s="523"/>
      <c r="H11" s="523"/>
      <c r="I11" s="523"/>
      <c r="J11" s="523"/>
      <c r="K11" s="523"/>
      <c r="L11" s="523"/>
      <c r="M11" s="523"/>
      <c r="N11" s="523"/>
      <c r="O11" s="523"/>
      <c r="P11" s="523"/>
    </row>
    <row r="12" spans="1:16">
      <c r="A12" s="523"/>
      <c r="B12" s="523"/>
      <c r="C12" s="523"/>
      <c r="D12" s="523"/>
      <c r="E12" s="523"/>
      <c r="F12" s="523"/>
      <c r="G12" s="523"/>
      <c r="H12" s="523"/>
      <c r="I12" s="523"/>
      <c r="J12" s="523"/>
      <c r="K12" s="523"/>
      <c r="L12" s="523"/>
      <c r="M12" s="523"/>
      <c r="N12" s="523"/>
      <c r="O12" s="523"/>
      <c r="P12" s="523"/>
    </row>
    <row r="13" spans="1:16">
      <c r="A13" s="523"/>
      <c r="B13" s="523"/>
      <c r="C13" s="523"/>
      <c r="D13" s="523"/>
      <c r="E13" s="523"/>
      <c r="F13" s="523"/>
      <c r="G13" s="523"/>
      <c r="H13" s="523"/>
      <c r="I13" s="523"/>
      <c r="J13" s="523"/>
      <c r="K13" s="523"/>
      <c r="L13" s="523"/>
      <c r="M13" s="523"/>
      <c r="N13" s="523"/>
      <c r="O13" s="523"/>
      <c r="P13" s="523"/>
    </row>
    <row r="14" spans="1:16">
      <c r="A14" s="480" t="s">
        <v>297</v>
      </c>
      <c r="B14" s="523"/>
      <c r="C14" s="523"/>
      <c r="D14" s="523"/>
      <c r="E14" s="523"/>
      <c r="F14" s="523"/>
      <c r="G14" s="523"/>
      <c r="H14" s="523"/>
      <c r="I14" s="523"/>
      <c r="J14" s="523"/>
      <c r="K14" s="523"/>
      <c r="L14" s="523"/>
      <c r="M14" s="523"/>
      <c r="N14" s="523"/>
      <c r="O14" s="523"/>
      <c r="P14" s="523"/>
    </row>
    <row r="15" spans="1:16">
      <c r="A15" s="523"/>
      <c r="B15" s="523"/>
      <c r="C15" s="523"/>
      <c r="D15" s="523"/>
      <c r="E15" s="523"/>
      <c r="F15" s="881"/>
      <c r="G15" s="881"/>
      <c r="H15" s="881"/>
      <c r="I15" s="881"/>
      <c r="J15" s="881"/>
      <c r="K15" s="881"/>
      <c r="L15" s="523"/>
      <c r="M15" s="523"/>
      <c r="N15" s="523"/>
      <c r="O15" s="523"/>
      <c r="P15" s="523"/>
    </row>
    <row r="16" spans="1:16">
      <c r="A16" s="523"/>
      <c r="B16" s="523"/>
      <c r="C16" s="523"/>
      <c r="D16" s="523"/>
      <c r="E16" s="523"/>
      <c r="F16" s="881"/>
      <c r="G16" s="881"/>
      <c r="H16" s="881"/>
      <c r="I16" s="881"/>
      <c r="J16" s="881"/>
      <c r="K16" s="881"/>
      <c r="L16" s="523"/>
      <c r="M16" s="523"/>
      <c r="N16" s="523"/>
      <c r="O16" s="523"/>
      <c r="P16" s="523"/>
    </row>
    <row r="17" spans="1:16" ht="57" customHeight="1">
      <c r="A17" s="481" t="s">
        <v>298</v>
      </c>
      <c r="B17" s="482" t="s">
        <v>299</v>
      </c>
      <c r="C17" s="483" t="s">
        <v>300</v>
      </c>
      <c r="D17" s="484" t="s">
        <v>301</v>
      </c>
      <c r="E17" s="523"/>
      <c r="F17" s="485" t="s">
        <v>291</v>
      </c>
      <c r="G17" s="486" t="s">
        <v>262</v>
      </c>
      <c r="H17" s="486" t="s">
        <v>263</v>
      </c>
      <c r="I17" s="486" t="s">
        <v>264</v>
      </c>
      <c r="J17" s="486" t="s">
        <v>265</v>
      </c>
      <c r="K17" s="486" t="s">
        <v>302</v>
      </c>
      <c r="L17" s="523"/>
      <c r="M17" s="487" t="s">
        <v>303</v>
      </c>
      <c r="N17" s="487" t="s">
        <v>304</v>
      </c>
      <c r="O17" s="487" t="s">
        <v>305</v>
      </c>
      <c r="P17" s="487" t="s">
        <v>306</v>
      </c>
    </row>
    <row r="18" spans="1:16">
      <c r="A18" s="770"/>
      <c r="B18" s="771"/>
      <c r="C18" s="772"/>
      <c r="D18" s="772"/>
      <c r="E18" s="525"/>
      <c r="F18" s="776"/>
      <c r="G18" s="776"/>
      <c r="H18" s="776"/>
      <c r="I18" s="776"/>
      <c r="J18" s="776"/>
      <c r="K18" s="776"/>
      <c r="L18" s="525"/>
      <c r="M18" s="771"/>
      <c r="N18" s="782"/>
      <c r="O18" s="783"/>
      <c r="P18" s="784"/>
    </row>
    <row r="19" spans="1:16">
      <c r="A19" s="773"/>
      <c r="B19" s="772"/>
      <c r="C19" s="772"/>
      <c r="D19" s="772"/>
      <c r="E19" s="525"/>
      <c r="F19" s="776"/>
      <c r="G19" s="776"/>
      <c r="H19" s="776"/>
      <c r="I19" s="776"/>
      <c r="J19" s="776"/>
      <c r="K19" s="776"/>
      <c r="L19" s="525"/>
      <c r="M19" s="772"/>
      <c r="N19" s="785"/>
      <c r="O19" s="786"/>
      <c r="P19" s="787"/>
    </row>
    <row r="20" spans="1:16">
      <c r="A20" s="773"/>
      <c r="B20" s="772"/>
      <c r="C20" s="772"/>
      <c r="D20" s="772"/>
      <c r="E20" s="525"/>
      <c r="F20" s="776"/>
      <c r="G20" s="776"/>
      <c r="H20" s="776"/>
      <c r="I20" s="776"/>
      <c r="J20" s="776"/>
      <c r="K20" s="776"/>
      <c r="L20" s="525"/>
      <c r="M20" s="772"/>
      <c r="N20" s="785"/>
      <c r="O20" s="786"/>
      <c r="P20" s="787"/>
    </row>
    <row r="21" spans="1:16">
      <c r="A21" s="774"/>
      <c r="B21" s="775"/>
      <c r="C21" s="775"/>
      <c r="D21" s="775"/>
      <c r="E21" s="525"/>
      <c r="F21" s="777"/>
      <c r="G21" s="777"/>
      <c r="H21" s="777"/>
      <c r="I21" s="777"/>
      <c r="J21" s="777"/>
      <c r="K21" s="777"/>
      <c r="L21" s="525"/>
      <c r="M21" s="775"/>
      <c r="N21" s="788"/>
      <c r="O21" s="789"/>
      <c r="P21" s="790"/>
    </row>
    <row r="22" spans="1:16">
      <c r="A22" s="525"/>
      <c r="B22" s="525"/>
      <c r="C22" s="525"/>
      <c r="D22" s="525"/>
      <c r="E22" s="525"/>
      <c r="F22" s="525"/>
      <c r="G22" s="525"/>
      <c r="H22" s="525"/>
      <c r="I22" s="542"/>
      <c r="J22" s="542"/>
      <c r="K22" s="542"/>
      <c r="L22" s="525"/>
      <c r="M22" s="525"/>
      <c r="N22" s="523"/>
      <c r="O22" s="523"/>
      <c r="P22" s="523"/>
    </row>
    <row r="23" spans="1:16">
      <c r="A23" s="525"/>
      <c r="B23" s="525"/>
      <c r="C23" s="525"/>
      <c r="D23" s="525"/>
      <c r="E23" s="525"/>
      <c r="F23" s="525"/>
      <c r="G23" s="525"/>
      <c r="H23" s="525"/>
      <c r="I23" s="543"/>
      <c r="J23" s="543"/>
      <c r="K23" s="543"/>
      <c r="L23" s="525"/>
      <c r="M23" s="525"/>
      <c r="N23" s="523"/>
      <c r="O23" s="523"/>
      <c r="P23" s="523"/>
    </row>
    <row r="24" spans="1:16">
      <c r="A24" s="523"/>
      <c r="B24" s="523"/>
      <c r="C24" s="523"/>
      <c r="D24" s="882" t="s">
        <v>307</v>
      </c>
      <c r="E24" s="883"/>
      <c r="F24" s="778"/>
      <c r="G24" s="778"/>
      <c r="H24" s="778"/>
      <c r="I24" s="778"/>
      <c r="J24" s="778"/>
      <c r="K24" s="779"/>
      <c r="L24" s="523"/>
      <c r="M24" s="523"/>
      <c r="N24" s="523"/>
      <c r="O24" s="523"/>
      <c r="P24" s="523"/>
    </row>
    <row r="25" spans="1:16">
      <c r="A25" s="523"/>
      <c r="B25" s="523"/>
      <c r="C25" s="523"/>
      <c r="D25" s="523"/>
      <c r="E25" s="523"/>
      <c r="F25" s="523"/>
      <c r="G25" s="523"/>
      <c r="H25" s="523"/>
      <c r="I25" s="523"/>
      <c r="J25" s="523"/>
      <c r="K25" s="523"/>
      <c r="L25" s="523"/>
      <c r="M25" s="523"/>
      <c r="N25" s="523"/>
      <c r="O25" s="523"/>
      <c r="P25" s="523"/>
    </row>
    <row r="26" spans="1:16">
      <c r="D26" s="780"/>
      <c r="E26" s="781"/>
      <c r="F26" s="781"/>
      <c r="G26" s="781"/>
      <c r="H26" s="781"/>
      <c r="I26" s="781"/>
      <c r="J26" s="781"/>
    </row>
  </sheetData>
  <mergeCells count="3">
    <mergeCell ref="B2:O2"/>
    <mergeCell ref="F15:K16"/>
    <mergeCell ref="D24:E24"/>
  </mergeCell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Index</vt:lpstr>
      <vt:lpstr>P&amp;L WS</vt:lpstr>
      <vt:lpstr>RFS Inc</vt:lpstr>
      <vt:lpstr>DISAGG Inc</vt:lpstr>
      <vt:lpstr>DISAGG Opex</vt:lpstr>
      <vt:lpstr>DISAGG Aloc1</vt:lpstr>
      <vt:lpstr>DISAGG Aloc2</vt:lpstr>
      <vt:lpstr>PTS Adj</vt:lpstr>
      <vt:lpstr>PTS PriceRedn</vt:lpstr>
      <vt:lpstr>PTS PDisc</vt:lpstr>
      <vt:lpstr>DISAGG ProvSum</vt:lpstr>
      <vt:lpstr>INF RelPartTrans</vt:lpstr>
      <vt:lpstr>Inf Rev Rec</vt:lpstr>
      <vt:lpstr>Historic Capex by Asset Class</vt:lpstr>
      <vt:lpstr>NCIPAP</vt:lpstr>
      <vt:lpstr>Historic Capex - Non network.</vt:lpstr>
      <vt:lpstr>Index!_A66444</vt:lpstr>
      <vt:lpstr>'DISAGG Aloc1'!Print_Area</vt:lpstr>
      <vt:lpstr>'DISAGG Aloc2'!Print_Area</vt:lpstr>
      <vt:lpstr>'DISAGG Inc'!Print_Area</vt:lpstr>
      <vt:lpstr>'DISAGG Opex'!Print_Area</vt:lpstr>
      <vt:lpstr>'DISAGG ProvSum'!Print_Area</vt:lpstr>
      <vt:lpstr>'Historic Capex - Non network.'!Print_Area</vt:lpstr>
      <vt:lpstr>'Historic Capex by Asset Class'!Print_Area</vt:lpstr>
      <vt:lpstr>Index!Print_Area</vt:lpstr>
      <vt:lpstr>'INF RelPartTrans'!Print_Area</vt:lpstr>
      <vt:lpstr>'Inf Rev Rec'!Print_Area</vt:lpstr>
      <vt:lpstr>NCIPAP!Print_Area</vt:lpstr>
      <vt:lpstr>'P&amp;L WS'!Print_Area</vt:lpstr>
      <vt:lpstr>'PTS Adj'!Print_Area</vt:lpstr>
      <vt:lpstr>'PTS PDisc'!Print_Area</vt:lpstr>
      <vt:lpstr>'PTS PriceRedn'!Print_Area</vt:lpstr>
      <vt:lpstr>'RFS 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Lockey</dc:creator>
  <cp:lastModifiedBy>Frances Xue</cp:lastModifiedBy>
  <cp:lastPrinted>2018-10-19T01:28:34Z</cp:lastPrinted>
  <dcterms:created xsi:type="dcterms:W3CDTF">1999-05-23T23:55:14Z</dcterms:created>
  <dcterms:modified xsi:type="dcterms:W3CDTF">2018-12-03T03:50:52Z</dcterms:modified>
</cp:coreProperties>
</file>