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filterPrivacy="1" codeName="ThisWorkbook"/>
  <xr:revisionPtr revIDLastSave="0" documentId="13_ncr:1_{B25C1832-6748-472B-9244-AA82820ECA4C}" xr6:coauthVersionLast="47" xr6:coauthVersionMax="47" xr10:uidLastSave="{00000000-0000-0000-0000-000000000000}"/>
  <bookViews>
    <workbookView xWindow="-120" yWindow="-120" windowWidth="29040" windowHeight="15525" tabRatio="882" xr2:uid="{00000000-000D-0000-FFFF-FFFF00000000}"/>
  </bookViews>
  <sheets>
    <sheet name="Contents" sheetId="184" r:id="rId1"/>
    <sheet name="Figure 3.1" sheetId="103" r:id="rId2"/>
    <sheet name="Figure 3.2" sheetId="195" r:id="rId3"/>
    <sheet name="Figure 3.3 " sheetId="185" r:id="rId4"/>
    <sheet name="Figure 3.4" sheetId="93" r:id="rId5"/>
    <sheet name="Figure 3.5" sheetId="94" r:id="rId6"/>
    <sheet name="Figure 3.6" sheetId="105" r:id="rId7"/>
    <sheet name="Figure 3.7" sheetId="106" r:id="rId8"/>
    <sheet name="Figure 3.8" sheetId="95" r:id="rId9"/>
    <sheet name="Figure 3.9" sheetId="137" r:id="rId10"/>
    <sheet name="Figure 3.10" sheetId="98" r:id="rId11"/>
    <sheet name="Figure 3.11" sheetId="160" r:id="rId12"/>
    <sheet name="Figure 3.12" sheetId="196" r:id="rId13"/>
    <sheet name="Figure 3.13" sheetId="109" r:id="rId14"/>
    <sheet name="Figure 3.14" sheetId="101" r:id="rId15"/>
    <sheet name="Figure 3.15" sheetId="144" r:id="rId16"/>
    <sheet name="Figure 3.16" sheetId="152" r:id="rId17"/>
    <sheet name="Figure 3.17" sheetId="113" r:id="rId18"/>
    <sheet name="Figure 3.18" sheetId="133" r:id="rId19"/>
    <sheet name="Figure 3.19 " sheetId="99" r:id="rId20"/>
    <sheet name="Figure 3.20" sheetId="100" r:id="rId21"/>
    <sheet name="Figure 3.21" sheetId="158" r:id="rId22"/>
    <sheet name="Figure 3.22" sheetId="112" r:id="rId23"/>
    <sheet name="Figure 3.23" sheetId="117" r:id="rId24"/>
    <sheet name="Figure 3.24" sheetId="134" r:id="rId25"/>
    <sheet name="Figure 3.25" sheetId="202" r:id="rId26"/>
    <sheet name="Figure 3.26" sheetId="135" r:id="rId27"/>
    <sheet name="Figure 3.27" sheetId="118" r:id="rId28"/>
    <sheet name="Figure 3.28" sheetId="198" r:id="rId29"/>
    <sheet name="Figure 3.29" sheetId="119" r:id="rId30"/>
    <sheet name="Figure 3.30" sheetId="120" r:id="rId31"/>
    <sheet name="Figure 3.31" sheetId="203" r:id="rId32"/>
    <sheet name="Figure 3.32" sheetId="123" r:id="rId33"/>
    <sheet name="Figure 3.33" sheetId="162" r:id="rId34"/>
    <sheet name="Figure 3.34" sheetId="204" r:id="rId35"/>
    <sheet name="Figure 3.35" sheetId="205" r:id="rId36"/>
    <sheet name="Figure 3.36" sheetId="206" r:id="rId37"/>
    <sheet name="Figure 3.37" sheetId="207" r:id="rId38"/>
    <sheet name="Figure 3.38" sheetId="208" r:id="rId39"/>
    <sheet name="Figure 3.39" sheetId="209" r:id="rId40"/>
    <sheet name="Figure 3.40" sheetId="210" r:id="rId41"/>
    <sheet name="Figure 3.41" sheetId="211" r:id="rId42"/>
    <sheet name="Figure 3.42" sheetId="212" r:id="rId43"/>
    <sheet name="Figure 3.43" sheetId="213" r:id="rId44"/>
  </sheets>
  <definedNames>
    <definedName name="abba" localSheetId="13" hidden="1">{"Ownership",#N/A,FALSE,"Ownership";"Contents",#N/A,FALSE,"Contents"}</definedName>
    <definedName name="abba" localSheetId="14" hidden="1">{"Ownership",#N/A,FALSE,"Ownership";"Contents",#N/A,FALSE,"Contents"}</definedName>
    <definedName name="abba" localSheetId="17" hidden="1">{"Ownership",#N/A,FALSE,"Ownership";"Contents",#N/A,FALSE,"Contents"}</definedName>
    <definedName name="abba" localSheetId="18" hidden="1">{"Ownership",#N/A,FALSE,"Ownership";"Contents",#N/A,FALSE,"Contents"}</definedName>
    <definedName name="abba" localSheetId="2" hidden="1">{"Ownership",#N/A,FALSE,"Ownership";"Contents",#N/A,FALSE,"Contents"}</definedName>
    <definedName name="abba" localSheetId="22" hidden="1">{"Ownership",#N/A,FALSE,"Ownership";"Contents",#N/A,FALSE,"Contents"}</definedName>
    <definedName name="abba" localSheetId="23" hidden="1">{"Ownership",#N/A,FALSE,"Ownership";"Contents",#N/A,FALSE,"Contents"}</definedName>
    <definedName name="abba" localSheetId="24" hidden="1">{"Ownership",#N/A,FALSE,"Ownership";"Contents",#N/A,FALSE,"Contents"}</definedName>
    <definedName name="abba" localSheetId="25" hidden="1">{"Ownership",#N/A,FALSE,"Ownership";"Contents",#N/A,FALSE,"Contents"}</definedName>
    <definedName name="abba" localSheetId="26" hidden="1">{"Ownership",#N/A,FALSE,"Ownership";"Contents",#N/A,FALSE,"Contents"}</definedName>
    <definedName name="abba" localSheetId="30" hidden="1">{"Ownership",#N/A,FALSE,"Ownership";"Contents",#N/A,FALSE,"Contents"}</definedName>
    <definedName name="abba" localSheetId="31"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13" hidden="1">{"Ownership",#N/A,FALSE,"Ownership";"Contents",#N/A,FALSE,"Contents"}</definedName>
    <definedName name="LAN" localSheetId="14" hidden="1">{"Ownership",#N/A,FALSE,"Ownership";"Contents",#N/A,FALSE,"Contents"}</definedName>
    <definedName name="LAN" localSheetId="17" hidden="1">{"Ownership",#N/A,FALSE,"Ownership";"Contents",#N/A,FALSE,"Contents"}</definedName>
    <definedName name="LAN" localSheetId="18" hidden="1">{"Ownership",#N/A,FALSE,"Ownership";"Contents",#N/A,FALSE,"Contents"}</definedName>
    <definedName name="LAN" localSheetId="2" hidden="1">{"Ownership",#N/A,FALSE,"Ownership";"Contents",#N/A,FALSE,"Contents"}</definedName>
    <definedName name="LAN" localSheetId="22" hidden="1">{"Ownership",#N/A,FALSE,"Ownership";"Contents",#N/A,FALSE,"Contents"}</definedName>
    <definedName name="LAN" localSheetId="23" hidden="1">{"Ownership",#N/A,FALSE,"Ownership";"Contents",#N/A,FALSE,"Contents"}</definedName>
    <definedName name="LAN" localSheetId="24" hidden="1">{"Ownership",#N/A,FALSE,"Ownership";"Contents",#N/A,FALSE,"Contents"}</definedName>
    <definedName name="LAN" localSheetId="25" hidden="1">{"Ownership",#N/A,FALSE,"Ownership";"Contents",#N/A,FALSE,"Contents"}</definedName>
    <definedName name="LAN" localSheetId="26" hidden="1">{"Ownership",#N/A,FALSE,"Ownership";"Contents",#N/A,FALSE,"Contents"}</definedName>
    <definedName name="LAN" localSheetId="30" hidden="1">{"Ownership",#N/A,FALSE,"Ownership";"Contents",#N/A,FALSE,"Contents"}</definedName>
    <definedName name="LAN" localSheetId="31"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7" hidden="1">{"Ownership",#N/A,FALSE,"Ownership";"Contents",#N/A,FALSE,"Contents"}</definedName>
    <definedName name="teest" localSheetId="18" hidden="1">{"Ownership",#N/A,FALSE,"Ownership";"Contents",#N/A,FALSE,"Contents"}</definedName>
    <definedName name="teest" localSheetId="2" hidden="1">{"Ownership",#N/A,FALSE,"Ownership";"Contents",#N/A,FALSE,"Contents"}</definedName>
    <definedName name="teest" localSheetId="22" hidden="1">{"Ownership",#N/A,FALSE,"Ownership";"Contents",#N/A,FALSE,"Contents"}</definedName>
    <definedName name="teest" localSheetId="23" hidden="1">{"Ownership",#N/A,FALSE,"Ownership";"Contents",#N/A,FALSE,"Contents"}</definedName>
    <definedName name="teest" localSheetId="24" hidden="1">{"Ownership",#N/A,FALSE,"Ownership";"Contents",#N/A,FALSE,"Contents"}</definedName>
    <definedName name="teest" localSheetId="25" hidden="1">{"Ownership",#N/A,FALSE,"Ownership";"Contents",#N/A,FALSE,"Contents"}</definedName>
    <definedName name="teest" localSheetId="26" hidden="1">{"Ownership",#N/A,FALSE,"Ownership";"Contents",#N/A,FALSE,"Contents"}</definedName>
    <definedName name="teest" localSheetId="30" hidden="1">{"Ownership",#N/A,FALSE,"Ownership";"Contents",#N/A,FALSE,"Contents"}</definedName>
    <definedName name="teest" localSheetId="31"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7" hidden="1">{"Ownership",#N/A,FALSE,"Ownership";"Contents",#N/A,FALSE,"Contents"}</definedName>
    <definedName name="test" localSheetId="18" hidden="1">{"Ownership",#N/A,FALSE,"Ownership";"Contents",#N/A,FALSE,"Contents"}</definedName>
    <definedName name="test" localSheetId="2" hidden="1">{"Ownership",#N/A,FALSE,"Ownership";"Contents",#N/A,FALSE,"Contents"}</definedName>
    <definedName name="test" localSheetId="22" hidden="1">{"Ownership",#N/A,FALSE,"Ownership";"Contents",#N/A,FALSE,"Contents"}</definedName>
    <definedName name="test" localSheetId="23" hidden="1">{"Ownership",#N/A,FALSE,"Ownership";"Contents",#N/A,FALSE,"Contents"}</definedName>
    <definedName name="test" localSheetId="24" hidden="1">{"Ownership",#N/A,FALSE,"Ownership";"Contents",#N/A,FALSE,"Contents"}</definedName>
    <definedName name="test" localSheetId="25" hidden="1">{"Ownership",#N/A,FALSE,"Ownership";"Contents",#N/A,FALSE,"Contents"}</definedName>
    <definedName name="test" localSheetId="26" hidden="1">{"Ownership",#N/A,FALSE,"Ownership";"Contents",#N/A,FALSE,"Contents"}</definedName>
    <definedName name="test" localSheetId="30" hidden="1">{"Ownership",#N/A,FALSE,"Ownership";"Contents",#N/A,FALSE,"Contents"}</definedName>
    <definedName name="test" localSheetId="31"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7" hidden="1">{"Ownership",#N/A,FALSE,"Ownership";"Contents",#N/A,FALSE,"Contents"}</definedName>
    <definedName name="wrn.App._.Custodians." localSheetId="18" hidden="1">{"Ownership",#N/A,FALSE,"Ownership";"Contents",#N/A,FALSE,"Contents"}</definedName>
    <definedName name="wrn.App._.Custodians." localSheetId="2" hidden="1">{"Ownership",#N/A,FALSE,"Ownership";"Contents",#N/A,FALSE,"Contents"}</definedName>
    <definedName name="wrn.App._.Custodians." localSheetId="22" hidden="1">{"Ownership",#N/A,FALSE,"Ownership";"Contents",#N/A,FALSE,"Contents"}</definedName>
    <definedName name="wrn.App._.Custodians." localSheetId="23" hidden="1">{"Ownership",#N/A,FALSE,"Ownership";"Contents",#N/A,FALSE,"Contents"}</definedName>
    <definedName name="wrn.App._.Custodians." localSheetId="24" hidden="1">{"Ownership",#N/A,FALSE,"Ownership";"Contents",#N/A,FALSE,"Contents"}</definedName>
    <definedName name="wrn.App._.Custodians." localSheetId="25" hidden="1">{"Ownership",#N/A,FALSE,"Ownership";"Contents",#N/A,FALSE,"Contents"}</definedName>
    <definedName name="wrn.App._.Custodians." localSheetId="26" hidden="1">{"Ownership",#N/A,FALSE,"Ownership";"Contents",#N/A,FALSE,"Contents"}</definedName>
    <definedName name="wrn.App._.Custodians." localSheetId="30" hidden="1">{"Ownership",#N/A,FALSE,"Ownership";"Contents",#N/A,FALSE,"Contents"}</definedName>
    <definedName name="wrn.App._.Custodians." localSheetId="31"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hidden="1">{"Ownership",#N/A,FALSE,"Ownership";"Contents",#N/A,FALSE,"Contents"}</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6" i="184" l="1"/>
  <c r="A55" i="184"/>
  <c r="A54" i="184"/>
  <c r="A53" i="184"/>
  <c r="A52" i="184"/>
  <c r="A51" i="184"/>
  <c r="A50" i="184"/>
  <c r="A49" i="184"/>
  <c r="A48" i="184"/>
  <c r="A47" i="184"/>
  <c r="P15" i="208"/>
  <c r="A44" i="184" l="1"/>
  <c r="A38" i="184"/>
  <c r="A15" i="184"/>
  <c r="A14" i="184"/>
  <c r="N186" i="135" l="1"/>
  <c r="N185" i="135"/>
  <c r="N184" i="135"/>
  <c r="N183" i="135"/>
  <c r="N182" i="135"/>
  <c r="N181" i="135"/>
  <c r="N180" i="135"/>
  <c r="N179" i="135"/>
  <c r="N178" i="135"/>
  <c r="N177" i="135"/>
  <c r="N176" i="135"/>
  <c r="N175" i="135"/>
  <c r="N174" i="135"/>
  <c r="N173" i="135"/>
  <c r="N172" i="135"/>
  <c r="N171" i="135"/>
  <c r="N170" i="135"/>
  <c r="N169" i="135"/>
  <c r="N168" i="135"/>
  <c r="N167" i="135"/>
  <c r="N166" i="135"/>
  <c r="N165" i="135"/>
  <c r="N164" i="135"/>
  <c r="N163" i="135"/>
  <c r="N162" i="135"/>
  <c r="N161" i="135"/>
  <c r="N160" i="135"/>
  <c r="N159" i="135"/>
  <c r="N158" i="135"/>
  <c r="N157" i="135"/>
  <c r="N156" i="135"/>
  <c r="N155" i="135"/>
  <c r="N154" i="135"/>
  <c r="N153" i="135"/>
  <c r="N152" i="135"/>
  <c r="N151" i="135"/>
  <c r="N150" i="135"/>
  <c r="N149" i="135"/>
  <c r="N148" i="135"/>
  <c r="N147" i="135"/>
  <c r="N146" i="135"/>
  <c r="N145" i="135"/>
  <c r="N144" i="135"/>
  <c r="N143" i="135"/>
  <c r="N142" i="135"/>
  <c r="N141" i="135"/>
  <c r="N140" i="135"/>
  <c r="N139" i="135"/>
  <c r="N138" i="135"/>
  <c r="N137" i="135"/>
  <c r="N136" i="135"/>
  <c r="N135" i="135"/>
  <c r="N134" i="135"/>
  <c r="N133" i="135"/>
  <c r="N132" i="135"/>
  <c r="N131" i="135"/>
  <c r="N130" i="135"/>
  <c r="N129" i="135"/>
  <c r="N128" i="135"/>
  <c r="N127" i="135"/>
  <c r="N126" i="135"/>
  <c r="N125" i="135"/>
  <c r="N124" i="135"/>
  <c r="N123" i="135"/>
  <c r="N122" i="135"/>
  <c r="N121" i="135"/>
  <c r="N120" i="135"/>
  <c r="N119" i="135"/>
  <c r="N118" i="135"/>
  <c r="N117" i="135"/>
  <c r="N116" i="135"/>
  <c r="N115" i="135"/>
  <c r="N114" i="135"/>
  <c r="N113" i="135"/>
  <c r="N112" i="135"/>
  <c r="N111" i="135"/>
  <c r="N110" i="135"/>
  <c r="N109" i="135"/>
  <c r="N108" i="135"/>
  <c r="N107" i="135"/>
  <c r="N106" i="135"/>
  <c r="N105" i="135"/>
  <c r="N104" i="135"/>
  <c r="N103" i="135"/>
  <c r="N102" i="135"/>
  <c r="N101" i="135"/>
  <c r="N100" i="135"/>
  <c r="N99" i="135"/>
  <c r="N98" i="135"/>
  <c r="N97" i="135"/>
  <c r="N96" i="135"/>
  <c r="N95" i="135"/>
  <c r="N94" i="135"/>
  <c r="N93" i="135"/>
  <c r="N92" i="135"/>
  <c r="N91" i="135"/>
  <c r="N90" i="135"/>
  <c r="N89" i="135"/>
  <c r="N88" i="135"/>
  <c r="N87" i="135"/>
  <c r="N86" i="135"/>
  <c r="N85" i="135"/>
  <c r="N84" i="135"/>
  <c r="N83" i="135"/>
  <c r="N82" i="135"/>
  <c r="N81" i="135"/>
  <c r="N80" i="135"/>
  <c r="N79" i="135"/>
  <c r="N78" i="135"/>
  <c r="N77" i="135"/>
  <c r="N76" i="135"/>
  <c r="N75" i="135"/>
  <c r="N74" i="135"/>
  <c r="N73" i="135"/>
  <c r="N72" i="135"/>
  <c r="N71" i="135"/>
  <c r="N70" i="135"/>
  <c r="N69" i="135"/>
  <c r="N68" i="135"/>
  <c r="N67" i="135"/>
  <c r="N66" i="135"/>
  <c r="N65" i="135"/>
  <c r="N64" i="135"/>
  <c r="N63" i="135"/>
  <c r="N62" i="135"/>
  <c r="N61" i="135"/>
  <c r="N60" i="135"/>
  <c r="N59" i="135"/>
  <c r="N58" i="135"/>
  <c r="N57" i="135"/>
  <c r="N56" i="135"/>
  <c r="N55" i="135"/>
  <c r="N54" i="135"/>
  <c r="N53" i="135"/>
  <c r="N52" i="135"/>
  <c r="N51" i="135"/>
  <c r="N50" i="135"/>
  <c r="N49" i="135"/>
  <c r="N48" i="135"/>
  <c r="N47" i="135"/>
  <c r="N46" i="135"/>
  <c r="N45" i="135"/>
  <c r="N44" i="135"/>
  <c r="N43" i="135"/>
  <c r="N42" i="135"/>
  <c r="N41" i="135"/>
  <c r="N40" i="135"/>
  <c r="N39" i="135"/>
  <c r="N38" i="135"/>
  <c r="N37" i="135"/>
  <c r="N36" i="135"/>
  <c r="N35" i="135"/>
  <c r="N34" i="135"/>
  <c r="N33" i="135"/>
  <c r="N32" i="135"/>
  <c r="N31" i="135"/>
  <c r="N30" i="135"/>
  <c r="N29" i="135"/>
  <c r="N28" i="135"/>
  <c r="N27" i="135"/>
  <c r="N26" i="135"/>
  <c r="N25" i="135"/>
  <c r="N24" i="135"/>
  <c r="N23" i="135"/>
  <c r="N22" i="135"/>
  <c r="N21" i="135"/>
  <c r="N20" i="135"/>
  <c r="N19" i="135"/>
  <c r="N18" i="135"/>
  <c r="N17" i="135"/>
  <c r="N16" i="135"/>
  <c r="N15" i="135"/>
  <c r="N14" i="135"/>
  <c r="N13" i="135"/>
  <c r="N12" i="135"/>
  <c r="N11" i="135"/>
  <c r="N10" i="135"/>
  <c r="C13" i="202"/>
  <c r="D13" i="202"/>
  <c r="E13" i="202"/>
  <c r="F13" i="202"/>
  <c r="G13" i="202"/>
  <c r="H13" i="202"/>
  <c r="I13" i="202"/>
  <c r="J13" i="202"/>
  <c r="K13" i="202"/>
  <c r="L13" i="202"/>
  <c r="M13" i="202"/>
  <c r="N13" i="202"/>
  <c r="B13" i="202"/>
  <c r="C11" i="95"/>
  <c r="D11" i="95"/>
  <c r="B11" i="95"/>
  <c r="A41" i="184" l="1"/>
  <c r="A25" i="184" l="1"/>
  <c r="A21" i="184" l="1"/>
  <c r="A16" i="184" l="1"/>
  <c r="A46" i="184" l="1"/>
  <c r="A45" i="184"/>
  <c r="A43" i="184"/>
  <c r="A42" i="184"/>
  <c r="A40" i="184"/>
  <c r="A39" i="184"/>
  <c r="A37" i="184"/>
  <c r="A36" i="184"/>
  <c r="A35" i="184"/>
  <c r="A29" i="184"/>
  <c r="A28" i="184"/>
  <c r="A34" i="184"/>
  <c r="A33" i="184"/>
  <c r="A32" i="184"/>
  <c r="A31" i="184"/>
  <c r="A30" i="184"/>
  <c r="A27" i="184"/>
  <c r="A26" i="184"/>
  <c r="A24" i="184"/>
  <c r="A23" i="184"/>
  <c r="A22" i="184"/>
  <c r="A20" i="184" l="1"/>
  <c r="A19" i="184"/>
  <c r="A18" i="184"/>
  <c r="A17" i="184"/>
</calcChain>
</file>

<file path=xl/sharedStrings.xml><?xml version="1.0" encoding="utf-8"?>
<sst xmlns="http://schemas.openxmlformats.org/spreadsheetml/2006/main" count="1157" uniqueCount="364">
  <si>
    <t>Total</t>
  </si>
  <si>
    <t>Evoenergy (ACT)</t>
  </si>
  <si>
    <t>Ausgrid (NSW)</t>
  </si>
  <si>
    <t>Endeavour Energy (NSW)</t>
  </si>
  <si>
    <t>Essential Energy (NSW)</t>
  </si>
  <si>
    <t>Energex (Qld)</t>
  </si>
  <si>
    <t>Ergon Energy (Qld)</t>
  </si>
  <si>
    <t>SA Power Networks (SA)</t>
  </si>
  <si>
    <t>TasNetworks (Tas)</t>
  </si>
  <si>
    <t>AusNet Services (Vic)</t>
  </si>
  <si>
    <t>CitiPower (Vic)</t>
  </si>
  <si>
    <t>Jemena (Vic)</t>
  </si>
  <si>
    <t>Powercor (Vic)</t>
  </si>
  <si>
    <t>United Energy (Vic)</t>
  </si>
  <si>
    <t>Power and Water (NT)</t>
  </si>
  <si>
    <t>Depreciation</t>
  </si>
  <si>
    <t>Operating expenditure</t>
  </si>
  <si>
    <t>Other</t>
  </si>
  <si>
    <t>Overheads</t>
  </si>
  <si>
    <t>Replacement</t>
  </si>
  <si>
    <t>Powerlink (Qld)</t>
  </si>
  <si>
    <t>ElectraNet (SA)</t>
  </si>
  <si>
    <t>Non-network</t>
  </si>
  <si>
    <t>Return on capital</t>
  </si>
  <si>
    <t xml:space="preserve">Taxation </t>
  </si>
  <si>
    <t>Growth (augmentation)</t>
  </si>
  <si>
    <t>Revenue</t>
  </si>
  <si>
    <t>Capital expenditure</t>
  </si>
  <si>
    <t>Past 5 years</t>
  </si>
  <si>
    <t>Transmission</t>
  </si>
  <si>
    <t>Distribution</t>
  </si>
  <si>
    <t>Virtual power plant</t>
  </si>
  <si>
    <t>Customer demand response/devices</t>
  </si>
  <si>
    <t>Air con or pool pump load control</t>
  </si>
  <si>
    <t>Research</t>
  </si>
  <si>
    <t>Tariff study</t>
  </si>
  <si>
    <t>Microgrid</t>
  </si>
  <si>
    <t>Storage (grid, commercial, residential)</t>
  </si>
  <si>
    <t>Number of events</t>
  </si>
  <si>
    <t>Power &amp; Water (NT)</t>
  </si>
  <si>
    <t>Year of installation</t>
  </si>
  <si>
    <t>30+ MW</t>
  </si>
  <si>
    <t>Solar forecasting/enablement</t>
  </si>
  <si>
    <t>Electric vehicles</t>
  </si>
  <si>
    <t>&lt;2.5 kW</t>
  </si>
  <si>
    <t>2.5–4.5 kW</t>
  </si>
  <si>
    <t>4.5–6.5 kW</t>
  </si>
  <si>
    <t>6.5–9.5 kW</t>
  </si>
  <si>
    <t>9.5–14 kW</t>
  </si>
  <si>
    <t>14–25 kW</t>
  </si>
  <si>
    <t>25–50 kW</t>
  </si>
  <si>
    <t>50–100 kW</t>
  </si>
  <si>
    <t>100 kW–5 MW</t>
  </si>
  <si>
    <t>5 MW–30 MW</t>
  </si>
  <si>
    <t>Stand-alone power systems</t>
  </si>
  <si>
    <t xml:space="preserve">A high resolution version of this figure is available on request. Please email: AERinquiry@aer.gov.au </t>
  </si>
  <si>
    <t>Chapter 3 Electricity networks</t>
  </si>
  <si>
    <t>Note: QNI is the Queensland-NSW Interconnector. The AER does not regulate the Basslink Interconnector.</t>
  </si>
  <si>
    <t>Source: AER.</t>
  </si>
  <si>
    <t>Basslink (P)</t>
  </si>
  <si>
    <t>Murraylink (P)</t>
  </si>
  <si>
    <t>Directlink (P)</t>
  </si>
  <si>
    <t>TasNetworks (Tas) (G)</t>
  </si>
  <si>
    <t>ElectraNet (SA) (P)</t>
  </si>
  <si>
    <t>AusNet Services (Vic) (P)</t>
  </si>
  <si>
    <t>Powerlink (Qld) (G)</t>
  </si>
  <si>
    <t>Transgrid (NSW) (P)</t>
  </si>
  <si>
    <t>Total electricity transmitted: 211,826 GWh</t>
  </si>
  <si>
    <t>Total line length: 43,411 km</t>
  </si>
  <si>
    <t>Overhead (total: 43,010 km)</t>
  </si>
  <si>
    <t>Underground (total: 401 km)</t>
  </si>
  <si>
    <t>Total RAB: $22.8 billion</t>
  </si>
  <si>
    <t>Total customers: 10,677,687</t>
  </si>
  <si>
    <t>Residential (total: 9,409,055)</t>
  </si>
  <si>
    <t>Non-residential (total: 1,268,631)</t>
  </si>
  <si>
    <t>Total line length: 755,429 km</t>
  </si>
  <si>
    <t>Overhead (total: 634,006 km)</t>
  </si>
  <si>
    <t>Underground (total: 121,423 km)</t>
  </si>
  <si>
    <t>Total RAB: $82.6 billion</t>
  </si>
  <si>
    <t>Evoenergy (ACT) (P)</t>
  </si>
  <si>
    <t>Power and Water (NT) (G)</t>
  </si>
  <si>
    <t>Jemena (Vic) (P)</t>
  </si>
  <si>
    <t>CitiPower (Vic) (P)</t>
  </si>
  <si>
    <t>United Energy (Vic) (P)</t>
  </si>
  <si>
    <t>SA Power Networks (SA) (P)</t>
  </si>
  <si>
    <t>Powercor (Vic) (P)</t>
  </si>
  <si>
    <t>Endeavour Energy (NSW) (P/G)</t>
  </si>
  <si>
    <t>Essential Energy (NSW) (G)</t>
  </si>
  <si>
    <t>Ergon Energy (Qld) (G)</t>
  </si>
  <si>
    <t>Energex (Qld) (G)</t>
  </si>
  <si>
    <t>Ausgrid (NSW) (P/G)</t>
  </si>
  <si>
    <t>Capex</t>
  </si>
  <si>
    <t>Opex</t>
  </si>
  <si>
    <t>Bill impact</t>
  </si>
  <si>
    <t>Powerlink</t>
  </si>
  <si>
    <t>AusNet Services</t>
  </si>
  <si>
    <t>Powerlink (per cent change)</t>
  </si>
  <si>
    <t>AusNet Services (per cent change)</t>
  </si>
  <si>
    <t>2018</t>
  </si>
  <si>
    <t>2019</t>
  </si>
  <si>
    <t>2020</t>
  </si>
  <si>
    <t>2021</t>
  </si>
  <si>
    <t>2021 (actual)</t>
  </si>
  <si>
    <t>Compare to 2020</t>
  </si>
  <si>
    <t>Compare to peak</t>
  </si>
  <si>
    <t>Actual</t>
  </si>
  <si>
    <t>Target</t>
  </si>
  <si>
    <t>Forecast</t>
  </si>
  <si>
    <t>Transgrid (NSW)</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</si>
  <si>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</si>
  <si>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</si>
  <si>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</si>
  <si>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</si>
  <si>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</si>
  <si>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</si>
  <si>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</si>
  <si>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</si>
  <si>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</si>
  <si>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</si>
  <si>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</si>
  <si>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</si>
  <si>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</si>
  <si>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</si>
  <si>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</si>
  <si>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</si>
  <si>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</si>
  <si>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</si>
  <si>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</si>
  <si>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</si>
  <si>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</si>
  <si>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NSP</t>
  </si>
  <si>
    <t>Avg. annual revenue per customer (past 5 years)</t>
  </si>
  <si>
    <t>Avg. annual capital expenditure per customer (past 5 years)</t>
  </si>
  <si>
    <t>Avg. annual operating expenditure per customer (past 5 years)</t>
  </si>
  <si>
    <t>Regulatory asset base per customer (2020-21)</t>
  </si>
  <si>
    <t>TRANSMISSION AVERAGE</t>
  </si>
  <si>
    <t>DISTRIBUTION AVERAGE</t>
  </si>
  <si>
    <t>Impact on residential bills (per cent)</t>
  </si>
  <si>
    <t>AVERAGE</t>
  </si>
  <si>
    <t>Annual RAB growth</t>
  </si>
  <si>
    <t>1950</t>
  </si>
  <si>
    <t>1955</t>
  </si>
  <si>
    <t>1960</t>
  </si>
  <si>
    <t>1965</t>
  </si>
  <si>
    <t>1970</t>
  </si>
  <si>
    <t>1975</t>
  </si>
  <si>
    <t>1980</t>
  </si>
  <si>
    <t>1985</t>
  </si>
  <si>
    <t>1995</t>
  </si>
  <si>
    <t>2000</t>
  </si>
  <si>
    <t>2005</t>
  </si>
  <si>
    <t>2010</t>
  </si>
  <si>
    <t>2015</t>
  </si>
  <si>
    <t>Single circuit (≤ 275kV) (56.6%)</t>
  </si>
  <si>
    <t>Single circuit (&gt; 275kV) (14.5%)</t>
  </si>
  <si>
    <t>Multiple circuit (≤ 275kV) (23.0%)</t>
  </si>
  <si>
    <t>Multiple circuit (&gt; 275kV) (5.4%)</t>
  </si>
  <si>
    <t>Other (0.5%)</t>
  </si>
  <si>
    <t>Cumulative proportion of towers in commission</t>
  </si>
  <si>
    <t>Concrete (8.7%)</t>
  </si>
  <si>
    <t>Steel (3.8%)</t>
  </si>
  <si>
    <t>Other (0.6%)</t>
  </si>
  <si>
    <t>Stobie (10.0%)</t>
  </si>
  <si>
    <t>Stobie (refurbished) (0.7%)</t>
  </si>
  <si>
    <t>Wood (71.4%)</t>
  </si>
  <si>
    <t>Wood (staked) (4.8%)</t>
  </si>
  <si>
    <t>Quartile</t>
  </si>
  <si>
    <t>Cumulative proportion of poles in commission</t>
  </si>
  <si>
    <t>Compare to forecast</t>
  </si>
  <si>
    <t>Regulatory periods from 1 July 2008 (beginning) to 30 June 2017 (ending)</t>
  </si>
  <si>
    <t>Regulatory periods from 1 July 2013 (beginning) to 30 June 2022 (ending) (transmission 92% data available)</t>
  </si>
  <si>
    <t>Regulatory periods from 1 July 2018 (beginning) to 30 June 2027 (ending) (transmission 32%; distribution 22%)</t>
  </si>
  <si>
    <t>Project</t>
  </si>
  <si>
    <t>Year</t>
  </si>
  <si>
    <t>Cost</t>
  </si>
  <si>
    <t>Share</t>
  </si>
  <si>
    <t>Jurisdiction</t>
  </si>
  <si>
    <t>Status</t>
  </si>
  <si>
    <t xml:space="preserve"> Northern QREZ Stage 1 </t>
  </si>
  <si>
    <t>Qld</t>
  </si>
  <si>
    <t>Committed &amp; anticipated</t>
  </si>
  <si>
    <t>Darling Downs REZ Expansion (stage 1)*</t>
  </si>
  <si>
    <t>Future ISP projects</t>
  </si>
  <si>
    <t xml:space="preserve"> QNI Minor </t>
  </si>
  <si>
    <t>NSW</t>
  </si>
  <si>
    <t xml:space="preserve"> VNI Minor </t>
  </si>
  <si>
    <t>Vic</t>
  </si>
  <si>
    <t>Central to Southern Qld. (stage 1)</t>
  </si>
  <si>
    <t>South East SA REZ Expansion (stage 1)</t>
  </si>
  <si>
    <t>SA</t>
  </si>
  <si>
    <t>Facilitating Power to Central Qld. (stage 1)</t>
  </si>
  <si>
    <t>Far North Qld. REZ Expansion (stage 2)</t>
  </si>
  <si>
    <t xml:space="preserve"> Central West Orana REZ Transmission Link </t>
  </si>
  <si>
    <t xml:space="preserve"> Humelink stage 1 </t>
  </si>
  <si>
    <t>Actionable</t>
  </si>
  <si>
    <t>Gladstone Grid Reinforcement</t>
  </si>
  <si>
    <t>Central to Southern Qld. (stage 2)</t>
  </si>
  <si>
    <t xml:space="preserve"> VNI West stage 1 </t>
  </si>
  <si>
    <t>NSW/Vic</t>
  </si>
  <si>
    <t>North Qld. Energy Hub</t>
  </si>
  <si>
    <t xml:space="preserve"> Western Victoria Transmission Network Project </t>
  </si>
  <si>
    <t>Facilitating Power out of North Qld. (stage 1)</t>
  </si>
  <si>
    <t>Facilitating Power to Central Qld. (stage 2)</t>
  </si>
  <si>
    <t>Facilitating Power out of North Qld. (stage 2)</t>
  </si>
  <si>
    <t>South West Victoria REZ Expansion</t>
  </si>
  <si>
    <t>South East SA REZ Expansion (stage 2)</t>
  </si>
  <si>
    <t>Darling Downs REZ Expansion (stage 2)</t>
  </si>
  <si>
    <t xml:space="preserve"> Marinus Link cable 2 </t>
  </si>
  <si>
    <t>Tas</t>
  </si>
  <si>
    <t>QNI Connect</t>
  </si>
  <si>
    <t>NSW/Qld</t>
  </si>
  <si>
    <t>Far North Qld. REZ Expansion (stage 1)</t>
  </si>
  <si>
    <t xml:space="preserve"> New England REZ Transmission Link </t>
  </si>
  <si>
    <t xml:space="preserve"> Sydney Ring</t>
  </si>
  <si>
    <t xml:space="preserve"> Project EnergyConnect </t>
  </si>
  <si>
    <t>NSW/SA</t>
  </si>
  <si>
    <t xml:space="preserve"> Marinus Link cable 1 </t>
  </si>
  <si>
    <t xml:space="preserve"> VNI West stage 2 </t>
  </si>
  <si>
    <t xml:space="preserve"> Humelink stage 2 </t>
  </si>
  <si>
    <t>New England REZ Extension</t>
  </si>
  <si>
    <t>Type</t>
  </si>
  <si>
    <t>Figure 3.1 - Electricity networks regulated by the AER – distribution (map)</t>
  </si>
  <si>
    <t xml:space="preserve">Figure 3.2 - Electricity networks regulated by the AER – transmission </t>
  </si>
  <si>
    <t>Figure 3.3 - Electricity networks regulated by the AER – distribution</t>
  </si>
  <si>
    <t xml:space="preserve">Figure 3.4 - Forecasting electricity network revenues </t>
  </si>
  <si>
    <t xml:space="preserve">Figure 3.5 - Composition of average annual electricity network revenue </t>
  </si>
  <si>
    <t>Figure 3.6 - Recent AER electricity network revenue decisions</t>
  </si>
  <si>
    <t>Figure 3.7 - Residential customers on cost-reflective tariffs</t>
  </si>
  <si>
    <t>Figure 3.8 - Revenue in 2021 - key outcomes</t>
  </si>
  <si>
    <t xml:space="preserve">Figure 3.9 - Projected assignment of cost-reflective tariffs for residential consumers – electricity transmission networks </t>
  </si>
  <si>
    <r>
      <t xml:space="preserve">Figure 3.10 - Revenue </t>
    </r>
    <r>
      <rPr>
        <sz val="11"/>
        <color theme="1"/>
        <rFont val="Calibri"/>
        <family val="2"/>
      </rPr>
      <t>–</t>
    </r>
    <r>
      <rPr>
        <sz val="11"/>
        <color theme="1"/>
        <rFont val="Calibri"/>
        <family val="2"/>
        <scheme val="minor"/>
      </rPr>
      <t xml:space="preserve"> electricity transmission networks</t>
    </r>
  </si>
  <si>
    <t xml:space="preserve">Figure 3.11 - Revenue and key drivers – electricity distribution networks </t>
  </si>
  <si>
    <r>
      <t xml:space="preserve">Figure 3.12 - Revenue </t>
    </r>
    <r>
      <rPr>
        <sz val="11"/>
        <color theme="1"/>
        <rFont val="Calibri"/>
        <family val="2"/>
      </rPr>
      <t>– Electricity distribution networks</t>
    </r>
  </si>
  <si>
    <r>
      <t xml:space="preserve">Figure 3.13 - Per customer financial metrics </t>
    </r>
    <r>
      <rPr>
        <sz val="11"/>
        <color theme="1"/>
        <rFont val="Calibri"/>
        <family val="2"/>
      </rPr>
      <t>– Electricity networks</t>
    </r>
  </si>
  <si>
    <r>
      <t xml:space="preserve">Figure 3.14 - AER electricity network regulatory decisions </t>
    </r>
    <r>
      <rPr>
        <sz val="11"/>
        <color theme="1"/>
        <rFont val="Calibri"/>
        <family val="2"/>
      </rPr>
      <t>– current regulatory period</t>
    </r>
  </si>
  <si>
    <t>Figure 3.15 - Impact of AER regulatory decisions on residential customer electricity bills</t>
  </si>
  <si>
    <r>
      <t xml:space="preserve">Figure 3.16 - Value of electricity network assets </t>
    </r>
    <r>
      <rPr>
        <sz val="11"/>
        <color theme="1"/>
        <rFont val="Calibri"/>
        <family val="2"/>
      </rPr>
      <t>(regulatory asset base)</t>
    </r>
  </si>
  <si>
    <t>Figure 3.17 - Overhead support structures – electricity transmission towers</t>
  </si>
  <si>
    <t>Figure 3.18 - Overhead support structures – electricity distribution poles</t>
  </si>
  <si>
    <t>Figure 3.19 - Allowed rates of return</t>
  </si>
  <si>
    <r>
      <t xml:space="preserve">Figure 3.21 - Capital expenditure </t>
    </r>
    <r>
      <rPr>
        <sz val="11"/>
        <color theme="1"/>
        <rFont val="Calibri"/>
        <family val="2"/>
      </rPr>
      <t>– electricity transmission networks</t>
    </r>
  </si>
  <si>
    <t>Figure 3.22 - Capital expenditure – electricity distribution networks</t>
  </si>
  <si>
    <t>Figure 3.23 - Capital expenditure against forecast</t>
  </si>
  <si>
    <t xml:space="preserve">Figure 3.24 - Drivers of capital expenditure – electricity transmission networks </t>
  </si>
  <si>
    <t xml:space="preserve">Figure 3.25 - Drivers of capital expenditure – electricity distribution networks </t>
  </si>
  <si>
    <t>Figure 3.26 - Cumulative installed small-scale solar capacity</t>
  </si>
  <si>
    <t>Figure 3.27 - AEMO's integrated system plan</t>
  </si>
  <si>
    <t>Figure 3.28 - Funding of demand management innovations – electricity distribution networks</t>
  </si>
  <si>
    <t>Figure 3.29 - Operating expenditure in 2021</t>
  </si>
  <si>
    <r>
      <t xml:space="preserve">Figure 3.30 - Operating expenditure </t>
    </r>
    <r>
      <rPr>
        <sz val="11"/>
        <color theme="1"/>
        <rFont val="Calibri"/>
        <family val="2"/>
      </rPr>
      <t>–</t>
    </r>
    <r>
      <rPr>
        <sz val="11"/>
        <color theme="1"/>
        <rFont val="Calibri"/>
        <family val="2"/>
        <scheme val="minor"/>
      </rPr>
      <t xml:space="preserve"> electricity transmission networks</t>
    </r>
  </si>
  <si>
    <r>
      <t xml:space="preserve">Figure 3.31 - Operating expenditure </t>
    </r>
    <r>
      <rPr>
        <sz val="11"/>
        <color theme="1"/>
        <rFont val="Calibri"/>
        <family val="2"/>
      </rPr>
      <t>–</t>
    </r>
    <r>
      <rPr>
        <sz val="11"/>
        <color theme="1"/>
        <rFont val="Calibri"/>
        <family val="2"/>
        <scheme val="minor"/>
      </rPr>
      <t xml:space="preserve"> electricity distribution networks</t>
    </r>
  </si>
  <si>
    <t>Queensland &amp; South Australia</t>
  </si>
  <si>
    <t>New South Wales</t>
  </si>
  <si>
    <t>Victoria</t>
  </si>
  <si>
    <t>Tasmania, ACT &amp; Northern Territory</t>
  </si>
  <si>
    <r>
      <t xml:space="preserve">This document contains the figures from </t>
    </r>
    <r>
      <rPr>
        <b/>
        <i/>
        <sz val="11"/>
        <color rgb="FF002060"/>
        <rFont val="Calibri"/>
        <family val="2"/>
        <scheme val="minor"/>
      </rPr>
      <t>State of the energy market 2022,</t>
    </r>
    <r>
      <rPr>
        <b/>
        <sz val="11"/>
        <color rgb="FF002060"/>
        <rFont val="Calibri"/>
        <family val="2"/>
        <scheme val="minor"/>
      </rPr>
      <t xml:space="preserve"> chapter 3</t>
    </r>
  </si>
  <si>
    <t>State of the energy market 2022</t>
  </si>
  <si>
    <r>
      <rPr>
        <b/>
        <sz val="9"/>
        <color theme="1"/>
        <rFont val="Calibri"/>
        <family val="2"/>
        <scheme val="minor"/>
      </rPr>
      <t>Note:</t>
    </r>
    <r>
      <rPr>
        <sz val="9"/>
        <color theme="1"/>
        <rFont val="Calibri"/>
        <family val="2"/>
        <scheme val="minor"/>
      </rPr>
      <t xml:space="preserve"> (G): state government owned; (P): privately owned; GWh: gigawatt hours; % values represent change from previous year. Regulatory asset base is adjusted to June 2022 dollars based on forecasts of CPI. Line length and asset base are as at 30 June 2021 (31 March 2021 for AusNet Services transmission). Electricity transmitted is for the year to 30 June 2021 (year to 31 March 2021 for AusNet Services). Customer numbers, line length and asset base are as at 30 June 2021 for the distribution networks. For regulatory purposes, Northern Territory transmission assets are treated as part of the distribution system.</t>
    </r>
  </si>
  <si>
    <r>
      <rPr>
        <b/>
        <sz val="9"/>
        <color theme="1"/>
        <rFont val="Calibri"/>
        <family val="2"/>
        <scheme val="minor"/>
      </rPr>
      <t>Source:</t>
    </r>
    <r>
      <rPr>
        <sz val="9"/>
        <color theme="1"/>
        <rFont val="Calibri"/>
        <family val="2"/>
        <scheme val="minor"/>
      </rPr>
      <t xml:space="preserve"> AER revenue decisions and economic benchmarking regulatory information notices (RINs).</t>
    </r>
  </si>
  <si>
    <r>
      <rPr>
        <b/>
        <sz val="9"/>
        <rFont val="Calibri"/>
        <family val="2"/>
        <scheme val="minor"/>
      </rPr>
      <t xml:space="preserve">Note: </t>
    </r>
    <r>
      <rPr>
        <sz val="9"/>
        <rFont val="Calibri"/>
        <family val="2"/>
        <scheme val="minor"/>
      </rPr>
      <t>RAB: regulatory asset base; WACC: weighted average cost of capital. Revenue adjustments from incentive schemes encourage network businesses to efficiently manage their operating and capital expenditure, improve services provision to customers and adopt demand management schemes that avoid or delay unnecessary investment.</t>
    </r>
  </si>
  <si>
    <r>
      <rPr>
        <b/>
        <sz val="9"/>
        <color theme="1"/>
        <rFont val="Calibri"/>
        <family val="2"/>
        <scheme val="minor"/>
      </rPr>
      <t>Source:</t>
    </r>
    <r>
      <rPr>
        <sz val="9"/>
        <color theme="1"/>
        <rFont val="Calibri"/>
        <family val="2"/>
        <scheme val="minor"/>
      </rPr>
      <t xml:space="preserve"> AER.</t>
    </r>
  </si>
  <si>
    <r>
      <rPr>
        <b/>
        <sz val="9"/>
        <color theme="1"/>
        <rFont val="Calibri"/>
        <family val="2"/>
        <scheme val="minor"/>
      </rPr>
      <t>Note:</t>
    </r>
    <r>
      <rPr>
        <sz val="9"/>
        <color theme="1"/>
        <rFont val="Calibri"/>
        <family val="2"/>
        <scheme val="minor"/>
      </rPr>
      <t xml:space="preserve"> Composition of average annual electricity network revenue – current periods as at June 2022. Consumer price index (CPI) adjusted to June 2022 dollars. </t>
    </r>
  </si>
  <si>
    <r>
      <rPr>
        <b/>
        <sz val="9"/>
        <color theme="1"/>
        <rFont val="Calibri"/>
        <family val="2"/>
        <scheme val="minor"/>
      </rPr>
      <t xml:space="preserve">Source: </t>
    </r>
    <r>
      <rPr>
        <sz val="9"/>
        <color theme="1"/>
        <rFont val="Calibri"/>
        <family val="2"/>
        <scheme val="minor"/>
      </rPr>
      <t>Post-tax revenue modelling used in AER determination process</t>
    </r>
  </si>
  <si>
    <r>
      <rPr>
        <b/>
        <sz val="9"/>
        <rFont val="Calibri"/>
        <family val="2"/>
        <scheme val="minor"/>
      </rPr>
      <t>Note:</t>
    </r>
    <r>
      <rPr>
        <sz val="9"/>
        <rFont val="Calibri"/>
        <family val="2"/>
        <scheme val="minor"/>
      </rPr>
      <t xml:space="preserve"> Changes in revenue and expenditure are in relation to forecasts from the previous regulatory periods. Bill impact is the change in the average annual customer bill compared with the customer bill in the final year of the previous period, adjusted for inflation, assuming retailers pass through outcomes of the decision. </t>
    </r>
  </si>
  <si>
    <r>
      <rPr>
        <b/>
        <sz val="9"/>
        <color theme="1"/>
        <rFont val="Calibri"/>
        <family val="2"/>
        <scheme val="minor"/>
      </rPr>
      <t>Source:</t>
    </r>
    <r>
      <rPr>
        <sz val="9"/>
        <color theme="1"/>
        <rFont val="Calibri"/>
        <family val="2"/>
        <scheme val="minor"/>
      </rPr>
      <t xml:space="preserve"> AER estimates.</t>
    </r>
  </si>
  <si>
    <r>
      <rPr>
        <b/>
        <sz val="9"/>
        <rFont val="Calibri"/>
        <family val="2"/>
        <scheme val="minor"/>
      </rPr>
      <t xml:space="preserve">Source: </t>
    </r>
    <r>
      <rPr>
        <sz val="9"/>
        <rFont val="Calibri"/>
        <family val="2"/>
        <scheme val="minor"/>
      </rPr>
      <t>Annual RIN responses.</t>
    </r>
  </si>
  <si>
    <r>
      <rPr>
        <b/>
        <sz val="9"/>
        <color theme="1"/>
        <rFont val="Calibri"/>
        <family val="2"/>
        <scheme val="minor"/>
      </rPr>
      <t>Source:</t>
    </r>
    <r>
      <rPr>
        <sz val="9"/>
        <color theme="1"/>
        <rFont val="Calibri"/>
        <family val="2"/>
        <scheme val="minor"/>
      </rPr>
      <t xml:space="preserve"> AER determinations.</t>
    </r>
  </si>
  <si>
    <r>
      <rPr>
        <b/>
        <sz val="9"/>
        <color theme="1"/>
        <rFont val="Calibri"/>
        <family val="2"/>
        <scheme val="minor"/>
      </rPr>
      <t>Note:</t>
    </r>
    <r>
      <rPr>
        <sz val="9"/>
        <color theme="1"/>
        <rFont val="Calibri"/>
        <family val="2"/>
        <scheme val="minor"/>
      </rPr>
      <t xml:space="preserve"> All data are adjusted to June 2022 dollars, based on forecasts of the consumer price index (CPI). Most network businesses report on a 1 July – 30 June basis. The exception is AusNet Services (Victoria), which reports on a 1 April – 31 March basis. Forecast transmission revenues are subject to adjustments over which the AER has limited visibility. Target revenue is derived from regulatory decisions but adjusted to present it on a comparable basis to actual revenues. The adjustments include rewards and penalties from incentive schemes, cost pass-throughs and other factors that are considered in determining the target revenues used to set prices each year. 
Transmission networks do not report customer numbers. Per customer metrics for the transmission networks were calculated using the total
number of distribution customers in the relevant jurisdictions.</t>
    </r>
  </si>
  <si>
    <r>
      <rPr>
        <b/>
        <sz val="9"/>
        <color theme="1"/>
        <rFont val="Calibri"/>
        <family val="2"/>
        <scheme val="minor"/>
      </rPr>
      <t>Source:</t>
    </r>
    <r>
      <rPr>
        <sz val="9"/>
        <color theme="1"/>
        <rFont val="Calibri"/>
        <family val="2"/>
        <scheme val="minor"/>
      </rPr>
      <t xml:space="preserve"> Revenue: economic benchmarking regulatory information notice (RIN) responses; capital expenditure: AER modeling, category analysis RIN responses; operating expenditure: AER modeling, economic benchmarking RIN responses.</t>
    </r>
  </si>
  <si>
    <r>
      <rPr>
        <b/>
        <sz val="9"/>
        <color theme="1"/>
        <rFont val="Calibri"/>
        <family val="2"/>
        <scheme val="minor"/>
      </rPr>
      <t>Note:</t>
    </r>
    <r>
      <rPr>
        <sz val="9"/>
        <color theme="1"/>
        <rFont val="Calibri"/>
        <family val="2"/>
        <scheme val="minor"/>
      </rPr>
      <t xml:space="preserve"> All data are adjusted to June 2022 dollars, based on forecasts of the consumer price index (CPI). Assumptions are set out in figure 3.9 notes.</t>
    </r>
  </si>
  <si>
    <r>
      <rPr>
        <b/>
        <sz val="9"/>
        <color theme="1"/>
        <rFont val="Calibri"/>
        <family val="2"/>
        <scheme val="minor"/>
      </rPr>
      <t>Source:</t>
    </r>
    <r>
      <rPr>
        <sz val="9"/>
        <color theme="1"/>
        <rFont val="Calibri"/>
        <family val="2"/>
        <scheme val="minor"/>
      </rPr>
      <t xml:space="preserve"> AER modelling; annual reporting regulatory information notice (RIN) responses.</t>
    </r>
  </si>
  <si>
    <r>
      <rPr>
        <b/>
        <sz val="9"/>
        <color theme="1"/>
        <rFont val="Calibri"/>
        <family val="2"/>
        <scheme val="minor"/>
      </rPr>
      <t>Note:</t>
    </r>
    <r>
      <rPr>
        <sz val="9"/>
        <color theme="1"/>
        <rFont val="Calibri"/>
        <family val="2"/>
        <scheme val="minor"/>
      </rPr>
      <t xml:space="preserve"> All data are adjusted to June 2022 dollars, based on forecasts of the consumer price index (CPI). Prior to 2020-21, distribution network businesses operating outside of Victoria reported on a 1 July – 30 June basis, whereas Victorian distributors reported on a 1 January – 31 December basis. From 2020-21 all distribution network businesses report on a 1 July – 30 June basis. For the years prior to 2020-21 any data reported on a 1 January – 31 December basis is shown as the reporting period ending in that year (for example, the 2018 reporting year is shown as 2017-18). Target revenue is derived from regulatory decisions but adjusted to present it on a comparable basis to actual revenues. The adjustments include rewards and penalties from incentive schemes, cost pass-throughs and other factors that are considered in determining the target revenues used to set prices each year. Target revenue for the Victorian distribution networks for the 2020-21 year has been derived from the transitional year (1 January – 30 June 2021). To enable reporting on equivalent terms these values have been doubled.</t>
    </r>
  </si>
  <si>
    <r>
      <rPr>
        <b/>
        <sz val="9"/>
        <color theme="1"/>
        <rFont val="Calibri"/>
        <family val="2"/>
        <scheme val="minor"/>
      </rPr>
      <t>Source:</t>
    </r>
    <r>
      <rPr>
        <sz val="9"/>
        <color theme="1"/>
        <rFont val="Calibri"/>
        <family val="2"/>
        <scheme val="minor"/>
      </rPr>
      <t xml:space="preserve"> Closing RAB: AER modelling; revenue: economic benchmarking regulatory information notice (RIN) responses; capital expenditure: AER modelling, category analysis RIN responses; operating expenditure: AER modelling, economic benchmarking RIN responses.</t>
    </r>
  </si>
  <si>
    <r>
      <rPr>
        <b/>
        <sz val="9"/>
        <color theme="1"/>
        <rFont val="Calibri"/>
        <family val="2"/>
        <scheme val="minor"/>
      </rPr>
      <t>Note:</t>
    </r>
    <r>
      <rPr>
        <sz val="9"/>
        <color theme="1"/>
        <rFont val="Calibri"/>
        <family val="2"/>
        <scheme val="minor"/>
      </rPr>
      <t xml:space="preserve"> All data are adjusted to June 2022 dollars, based on forecasts of CPI. Most network businesses report on a 1 July – 30 June basis. The exception is the Victorian networks which have reported on a 1 January – 31 December basis. The data show outcomes for the reporting period ending in that year (for example, the 2017–18 reporting year is shown as 2018). Target revenue for the Victorian distribution networks for the 2021 year has been derived from the transitional year (1 January – 30 June 2021). To enable reporting on equivalent terms these values have been doubled.</t>
    </r>
  </si>
  <si>
    <r>
      <rPr>
        <b/>
        <sz val="9"/>
        <color theme="1"/>
        <rFont val="Calibri"/>
        <family val="2"/>
        <scheme val="minor"/>
      </rPr>
      <t>Source:</t>
    </r>
    <r>
      <rPr>
        <sz val="9"/>
        <color theme="1"/>
        <rFont val="Calibri"/>
        <family val="2"/>
        <scheme val="minor"/>
      </rPr>
      <t xml:space="preserve"> AER modelling; annual reporting RIN responses.</t>
    </r>
  </si>
  <si>
    <r>
      <rPr>
        <b/>
        <sz val="9"/>
        <color theme="1"/>
        <rFont val="Calibri"/>
        <family val="2"/>
        <scheme val="minor"/>
      </rPr>
      <t>Notes:</t>
    </r>
    <r>
      <rPr>
        <sz val="9"/>
        <color theme="1"/>
        <rFont val="Calibri"/>
        <family val="2"/>
        <scheme val="minor"/>
      </rPr>
      <t xml:space="preserve">  All data are adjusted to June 2022 dollars, based on forecasts of the consumer price index (CPI). In 2020-21 residential customers (a customer who purchases energy principally for personal, household, or domestic use) accounted for 88% of total customers on the distribution network. Of the remaining customers, 10% were non-residential (including high voltage customers who were connected at higher than 415 volts and low voltage customers who were connected at 240 or 415 volts) and 1.4% were unmetered or ‘other’. While these proportions differed across network businesses – 91% residential for Energex (Qld) and 83% for Essential Energy (NSW), for example – the differences did not materially affect the ‘per customer’ metric. Revenue, capital expenditure, and operating expenditure are the annual averages over the 5 years to 30 June 2021. Regulatory asset base (RAB) is the actual closing RAB at 30 June 2021. For regulatory purposes, Northern Territory transmission assets are treated as part of the distribution system.</t>
    </r>
  </si>
  <si>
    <r>
      <rPr>
        <b/>
        <sz val="9"/>
        <color theme="1"/>
        <rFont val="Calibri"/>
        <family val="2"/>
        <scheme val="minor"/>
      </rPr>
      <t xml:space="preserve">Note: </t>
    </r>
    <r>
      <rPr>
        <sz val="9"/>
        <color theme="1"/>
        <rFont val="Calibri"/>
        <family val="2"/>
        <scheme val="minor"/>
      </rPr>
      <t>Bill impact is the change in the average annual customer bill compared with the customer bill in the final year of the previous period, adjusted for inflation, assuming retailers pass through outcomes of the decision.</t>
    </r>
  </si>
  <si>
    <r>
      <rPr>
        <b/>
        <sz val="9"/>
        <color theme="1"/>
        <rFont val="Calibri"/>
        <family val="2"/>
        <scheme val="minor"/>
      </rPr>
      <t>Note:</t>
    </r>
    <r>
      <rPr>
        <sz val="9"/>
        <color theme="1"/>
        <rFont val="Calibri"/>
        <family val="2"/>
        <scheme val="minor"/>
      </rPr>
      <t xml:space="preserve"> Estimated impact of latest AER decision on the network component of a residential electricity bill based on AER estimates of retail electricity prices and typical residential consumption in each network. Revenue impacts are nominal and averaged over the life of the current decision. 
The data account for changes in only network charges, not changes in other bill components. Outcomes will vary among customers, depending on energy use and network tariff structures.</t>
    </r>
  </si>
  <si>
    <r>
      <rPr>
        <b/>
        <sz val="9"/>
        <color theme="1"/>
        <rFont val="Calibri"/>
        <family val="2"/>
        <scheme val="minor"/>
      </rPr>
      <t>Source:</t>
    </r>
    <r>
      <rPr>
        <sz val="9"/>
        <color theme="1"/>
        <rFont val="Calibri"/>
        <family val="2"/>
        <scheme val="minor"/>
      </rPr>
      <t xml:space="preserve"> AER revenue decisions; additional AER modelling.</t>
    </r>
  </si>
  <si>
    <r>
      <rPr>
        <b/>
        <sz val="9"/>
        <color theme="1"/>
        <rFont val="Calibri"/>
        <family val="2"/>
        <scheme val="minor"/>
      </rPr>
      <t xml:space="preserve">Note: </t>
    </r>
    <r>
      <rPr>
        <sz val="9"/>
        <color theme="1"/>
        <rFont val="Calibri"/>
        <family val="2"/>
        <scheme val="minor"/>
      </rPr>
      <t xml:space="preserve">All data are adjusted to June 2022 dollars, based on forecasts of CPI. The data show outcomes for the reporting period ending in that year (for example, the 2017–18 reporting year is shown as 2018). </t>
    </r>
  </si>
  <si>
    <r>
      <rPr>
        <b/>
        <sz val="9"/>
        <color theme="1"/>
        <rFont val="Calibri"/>
        <family val="2"/>
        <scheme val="minor"/>
      </rPr>
      <t>Source:</t>
    </r>
    <r>
      <rPr>
        <sz val="9"/>
        <color theme="1"/>
        <rFont val="Calibri"/>
        <family val="2"/>
        <scheme val="minor"/>
      </rPr>
      <t xml:space="preserve"> AER modelling; economic benchmarking RIN responses.</t>
    </r>
  </si>
  <si>
    <r>
      <rPr>
        <b/>
        <sz val="9"/>
        <rFont val="Calibri"/>
        <family val="2"/>
        <scheme val="minor"/>
      </rPr>
      <t>Note:</t>
    </r>
    <r>
      <rPr>
        <sz val="9"/>
        <rFont val="Calibri"/>
        <family val="2"/>
        <scheme val="minor"/>
      </rPr>
      <t xml:space="preserve"> kV: kilovolt</t>
    </r>
  </si>
  <si>
    <r>
      <rPr>
        <b/>
        <sz val="9"/>
        <rFont val="Calibri"/>
        <family val="2"/>
        <scheme val="minor"/>
      </rPr>
      <t>Source:</t>
    </r>
    <r>
      <rPr>
        <sz val="9"/>
        <rFont val="Calibri"/>
        <family val="2"/>
        <scheme val="minor"/>
      </rPr>
      <t xml:space="preserve"> Category analysis RIN responses. </t>
    </r>
  </si>
  <si>
    <r>
      <rPr>
        <b/>
        <sz val="9"/>
        <rFont val="Calibri"/>
        <family val="2"/>
        <scheme val="minor"/>
      </rPr>
      <t>Note</t>
    </r>
    <r>
      <rPr>
        <sz val="9"/>
        <rFont val="Calibri"/>
        <family val="2"/>
        <scheme val="minor"/>
      </rPr>
      <t>: Stobie poles, used almost exclusively in South Australia, are made up of 2 vertical steel posts with a slab of concrete between them.</t>
    </r>
  </si>
  <si>
    <r>
      <rPr>
        <b/>
        <sz val="9"/>
        <rFont val="Calibri"/>
        <family val="2"/>
        <scheme val="minor"/>
      </rPr>
      <t>Source:</t>
    </r>
    <r>
      <rPr>
        <sz val="9"/>
        <rFont val="Calibri"/>
        <family val="2"/>
        <scheme val="minor"/>
      </rPr>
      <t xml:space="preserve"> Category analysis RIN responses</t>
    </r>
  </si>
  <si>
    <r>
      <rPr>
        <b/>
        <sz val="9"/>
        <rFont val="Calibri"/>
        <family val="2"/>
        <scheme val="minor"/>
      </rPr>
      <t xml:space="preserve">Note: </t>
    </r>
    <r>
      <rPr>
        <sz val="9"/>
        <rFont val="Calibri"/>
        <family val="2"/>
        <scheme val="minor"/>
      </rPr>
      <t>Rate of return is the nominal vanilla WACC.</t>
    </r>
  </si>
  <si>
    <r>
      <rPr>
        <b/>
        <sz val="9"/>
        <rFont val="Calibri"/>
        <family val="2"/>
        <scheme val="minor"/>
      </rPr>
      <t>Source:</t>
    </r>
    <r>
      <rPr>
        <sz val="9"/>
        <rFont val="Calibri"/>
        <family val="2"/>
        <scheme val="minor"/>
      </rPr>
      <t xml:space="preserve"> AER decisions on electricity network revenue proposals; AER decisions following remittals by the Australian Competition Tribunal or Full Federal Court.</t>
    </r>
  </si>
  <si>
    <r>
      <rPr>
        <b/>
        <sz val="9"/>
        <rFont val="Calibri"/>
        <family val="2"/>
        <scheme val="minor"/>
      </rPr>
      <t>Note:</t>
    </r>
    <r>
      <rPr>
        <sz val="9"/>
        <rFont val="Calibri"/>
        <family val="2"/>
        <scheme val="minor"/>
      </rPr>
      <t xml:space="preserve"> excludes AER decisions on transmission interconnectors.</t>
    </r>
  </si>
  <si>
    <t>Figure 3.20 - Capital expenditure in 2021</t>
  </si>
  <si>
    <r>
      <rPr>
        <b/>
        <sz val="9"/>
        <rFont val="Calibri"/>
        <family val="2"/>
        <scheme val="minor"/>
      </rPr>
      <t>Note:</t>
    </r>
    <r>
      <rPr>
        <sz val="9"/>
        <rFont val="Calibri"/>
        <family val="2"/>
        <scheme val="minor"/>
      </rPr>
      <t xml:space="preserve"> Actual outcomes, CPI adjusted to June 2022 dollars. The data show outcomes for the reporting period ending in that year (for example, the 2017–18 reporting year is shown as 2018). Assumptions are set out in Figure 3.9 notes.</t>
    </r>
  </si>
  <si>
    <r>
      <rPr>
        <b/>
        <sz val="9"/>
        <rFont val="Calibri"/>
        <family val="2"/>
        <scheme val="minor"/>
      </rPr>
      <t>Source:</t>
    </r>
    <r>
      <rPr>
        <sz val="9"/>
        <rFont val="Calibri"/>
        <family val="2"/>
        <scheme val="minor"/>
      </rPr>
      <t xml:space="preserve"> AER modelling; annual reporting RIN responses.</t>
    </r>
  </si>
  <si>
    <r>
      <rPr>
        <b/>
        <sz val="9"/>
        <color theme="1"/>
        <rFont val="Calibri"/>
        <family val="2"/>
        <scheme val="minor"/>
      </rPr>
      <t>Note:</t>
    </r>
    <r>
      <rPr>
        <sz val="9"/>
        <color theme="1"/>
        <rFont val="Calibri"/>
        <family val="2"/>
        <scheme val="minor"/>
      </rPr>
      <t xml:space="preserve"> Actual outcomes, CPI adjusted to June 2022 dollars. Assumptions are set out in Figure 3.11 notes.</t>
    </r>
  </si>
  <si>
    <r>
      <rPr>
        <b/>
        <sz val="9"/>
        <color theme="1"/>
        <rFont val="Calibri"/>
        <family val="2"/>
        <scheme val="minor"/>
      </rPr>
      <t xml:space="preserve">Note: </t>
    </r>
    <r>
      <rPr>
        <sz val="9"/>
        <color theme="1"/>
        <rFont val="Calibri"/>
        <family val="2"/>
        <scheme val="minor"/>
      </rPr>
      <t xml:space="preserve">Data availability (%) refers to the proportion of actual capital expenditure data available at the time of publication. Data used in Figure 3.23 includes actual expenditure for the regulatory year 2021. The timing of regulatory periods differs among network businesses. For example, while 2020–21 reflects the third year of ElectraNet’s (transmission) current regulatory period, it reflects the fourth year of Powerlink’s (transmission) previous regulatory period. This explains why a proportion of data is available for the current regulatory period even though the dataset from the last regulatory period is not yet complete. </t>
    </r>
  </si>
  <si>
    <r>
      <rPr>
        <i/>
        <sz val="9"/>
        <color theme="1"/>
        <rFont val="Calibri"/>
        <family val="2"/>
        <scheme val="minor"/>
      </rPr>
      <t>Source:</t>
    </r>
    <r>
      <rPr>
        <sz val="9"/>
        <color theme="1"/>
        <rFont val="Calibri"/>
        <family val="2"/>
        <scheme val="minor"/>
      </rPr>
      <t xml:space="preserve"> AER modelling; annual reporting RIN responses.</t>
    </r>
  </si>
  <si>
    <r>
      <rPr>
        <b/>
        <sz val="9"/>
        <color theme="1"/>
        <rFont val="Calibri"/>
        <family val="2"/>
        <scheme val="minor"/>
      </rPr>
      <t>Note:</t>
    </r>
    <r>
      <rPr>
        <sz val="9"/>
        <color theme="1"/>
        <rFont val="Calibri"/>
        <family val="2"/>
        <scheme val="minor"/>
      </rPr>
      <t xml:space="preserve"> All data are adjusted to June 2022 dollars, based on forecasts of CPI. The data show outcomes for the reporting period ending in that year (for example, the 2017–18 reporting year is shown as 2018). Augmentation of the Victorian transmission network is carried out by AEMO; hence, AusNet Services reports $0 expenditure for augmentation carried out on the transmission network.</t>
    </r>
  </si>
  <si>
    <r>
      <rPr>
        <b/>
        <sz val="9"/>
        <color theme="1"/>
        <rFont val="Calibri"/>
        <family val="2"/>
        <scheme val="minor"/>
      </rPr>
      <t xml:space="preserve">Source: </t>
    </r>
    <r>
      <rPr>
        <sz val="9"/>
        <color theme="1"/>
        <rFont val="Calibri"/>
        <family val="2"/>
        <scheme val="minor"/>
      </rPr>
      <t>Category analysis RIN responses.</t>
    </r>
  </si>
  <si>
    <r>
      <rPr>
        <b/>
        <sz val="9"/>
        <color theme="1"/>
        <rFont val="Calibri"/>
        <family val="2"/>
        <scheme val="minor"/>
      </rPr>
      <t xml:space="preserve">Note: </t>
    </r>
    <r>
      <rPr>
        <sz val="9"/>
        <color theme="1"/>
        <rFont val="Calibri"/>
        <family val="2"/>
        <scheme val="minor"/>
      </rPr>
      <t>All data are adjusted to June 2022 dollars, based on forecasts of CPI. The data show outcomes for the reporting period ending in that year (for example, the 2017–18 reporting year is shown as 2018). Augmentation of the Victorian transmission network is carried out by AEMO; hence, AusNet Services reports $0 expenditure for augmentation carried out on the transmission network.</t>
    </r>
  </si>
  <si>
    <r>
      <rPr>
        <b/>
        <sz val="9"/>
        <color theme="1"/>
        <rFont val="Calibri"/>
        <family val="2"/>
        <scheme val="minor"/>
      </rPr>
      <t>Source:</t>
    </r>
    <r>
      <rPr>
        <sz val="9"/>
        <color theme="1"/>
        <rFont val="Calibri"/>
        <family val="2"/>
        <scheme val="minor"/>
      </rPr>
      <t xml:space="preserve"> Category analysis RIN responses.</t>
    </r>
  </si>
  <si>
    <r>
      <rPr>
        <b/>
        <sz val="9"/>
        <color theme="1"/>
        <rFont val="Calibri"/>
        <family val="2"/>
        <scheme val="minor"/>
      </rPr>
      <t xml:space="preserve">Note: </t>
    </r>
    <r>
      <rPr>
        <sz val="9"/>
        <color theme="1"/>
        <rFont val="Calibri"/>
        <family val="2"/>
        <scheme val="minor"/>
      </rPr>
      <t xml:space="preserve"> kW; kilowatts; MW: megawatts; PV: photovoltaic. Includes installations of PV systems up to 100 kW in size. Data covers all of Australia.</t>
    </r>
  </si>
  <si>
    <r>
      <rPr>
        <b/>
        <sz val="9"/>
        <color theme="1"/>
        <rFont val="Calibri"/>
        <family val="2"/>
        <scheme val="minor"/>
      </rPr>
      <t>Source:</t>
    </r>
    <r>
      <rPr>
        <sz val="9"/>
        <color theme="1"/>
        <rFont val="Calibri"/>
        <family val="2"/>
        <scheme val="minor"/>
      </rPr>
      <t xml:space="preserve"> AER analysis of postcode data from the Australian PV Institute, collected on 6 February 2022. </t>
    </r>
  </si>
  <si>
    <r>
      <rPr>
        <b/>
        <sz val="9"/>
        <rFont val="Calibri"/>
        <family val="2"/>
        <scheme val="minor"/>
      </rPr>
      <t>Source:</t>
    </r>
    <r>
      <rPr>
        <sz val="9"/>
        <rFont val="Calibri"/>
        <family val="2"/>
        <scheme val="minor"/>
      </rPr>
      <t xml:space="preserve"> AER analysis, AEMO integrated system plan, June 2022. </t>
    </r>
  </si>
  <si>
    <r>
      <rPr>
        <b/>
        <sz val="9"/>
        <rFont val="Calibri"/>
        <family val="2"/>
        <scheme val="minor"/>
      </rPr>
      <t xml:space="preserve">Note: </t>
    </r>
    <r>
      <rPr>
        <sz val="9"/>
        <rFont val="Calibri"/>
        <family val="2"/>
        <scheme val="minor"/>
      </rPr>
      <t xml:space="preserve">The data show the outcomes for the reporting period ending in that year (for example, the 2017–18 reporting year is shown as 2018). </t>
    </r>
  </si>
  <si>
    <r>
      <rPr>
        <b/>
        <sz val="9"/>
        <rFont val="Calibri"/>
        <family val="2"/>
        <scheme val="minor"/>
      </rPr>
      <t>Source:</t>
    </r>
    <r>
      <rPr>
        <sz val="9"/>
        <rFont val="Calibri"/>
        <family val="2"/>
        <scheme val="minor"/>
      </rPr>
      <t xml:space="preserve"> AER approvals of demand management innovation allowance (DMIA) expenditure reports.</t>
    </r>
  </si>
  <si>
    <r>
      <rPr>
        <b/>
        <sz val="9"/>
        <color theme="1"/>
        <rFont val="Calibri"/>
        <family val="2"/>
        <scheme val="minor"/>
      </rPr>
      <t xml:space="preserve">Note: </t>
    </r>
    <r>
      <rPr>
        <sz val="9"/>
        <color theme="1"/>
        <rFont val="Calibri"/>
        <family val="2"/>
        <scheme val="minor"/>
      </rPr>
      <t>excludes AER decisions on transmission interconnectors.</t>
    </r>
  </si>
  <si>
    <t>Compared to 2020</t>
  </si>
  <si>
    <t>Compared to forecast</t>
  </si>
  <si>
    <t>Compared to peak</t>
  </si>
  <si>
    <r>
      <rPr>
        <b/>
        <sz val="9"/>
        <color theme="1"/>
        <rFont val="Calibri"/>
        <family val="2"/>
        <scheme val="minor"/>
      </rPr>
      <t>Note:</t>
    </r>
    <r>
      <rPr>
        <sz val="9"/>
        <color theme="1"/>
        <rFont val="Calibri"/>
        <family val="2"/>
        <scheme val="minor"/>
      </rPr>
      <t xml:space="preserve"> Actual outcomes, CPI adjusted to June 2022 dollars. The data show outcomes for the reporting period ending in that year (for example, the
2017–18 reporting year is shown as 2018). Assumptions are set out in Figure 3.9 notes.</t>
    </r>
  </si>
  <si>
    <r>
      <rPr>
        <b/>
        <sz val="9"/>
        <color theme="1"/>
        <rFont val="Calibri"/>
        <family val="2"/>
        <scheme val="minor"/>
      </rPr>
      <t>Note:</t>
    </r>
    <r>
      <rPr>
        <sz val="9"/>
        <color theme="1"/>
        <rFont val="Calibri"/>
        <family val="2"/>
        <scheme val="minor"/>
      </rPr>
      <t xml:space="preserve"> All data are adjusted to June 2022 dollars, based on forecasts of CPI. Assumptions are set out in Figure 3.11 notes.</t>
    </r>
  </si>
  <si>
    <t>Figure 3.32 - Operating expenditure against forecast</t>
  </si>
  <si>
    <r>
      <rPr>
        <b/>
        <sz val="9"/>
        <rFont val="Calibri"/>
        <family val="2"/>
        <scheme val="minor"/>
      </rPr>
      <t>Source:</t>
    </r>
    <r>
      <rPr>
        <sz val="9"/>
        <rFont val="Calibri"/>
        <family val="2"/>
        <scheme val="minor"/>
      </rPr>
      <t xml:space="preserve"> AER annual benchmarking reports for electricity transmission networks.</t>
    </r>
  </si>
  <si>
    <t>Other transmission networks</t>
  </si>
  <si>
    <t>#5 Transgrid (NSW)</t>
  </si>
  <si>
    <t>#4 AusNet Services (Vic)</t>
  </si>
  <si>
    <t>Rank (2020) #1 TasNetworks (Tas)</t>
  </si>
  <si>
    <t>Average</t>
  </si>
  <si>
    <r>
      <rPr>
        <b/>
        <sz val="9"/>
        <rFont val="Calibri"/>
        <family val="2"/>
        <scheme val="minor"/>
      </rPr>
      <t>Source:</t>
    </r>
    <r>
      <rPr>
        <sz val="9"/>
        <rFont val="Calibri"/>
        <family val="2"/>
        <scheme val="minor"/>
      </rPr>
      <t xml:space="preserve"> AER annual benchmarking reports for electricity distribution networks.</t>
    </r>
  </si>
  <si>
    <t>Other distribution networks</t>
  </si>
  <si>
    <t>#13 Ausgrid (NSW)</t>
  </si>
  <si>
    <t>#8 Essential Energy (NSW)</t>
  </si>
  <si>
    <t>Rank (2020) #1 SA Power Networks (SA)</t>
  </si>
  <si>
    <t>#2 CitiPower (Vic)</t>
  </si>
  <si>
    <t>#9 Jemena (Vic)</t>
  </si>
  <si>
    <r>
      <rPr>
        <b/>
        <sz val="9"/>
        <rFont val="Calibri"/>
        <family val="2"/>
        <scheme val="minor"/>
      </rPr>
      <t xml:space="preserve">Note: </t>
    </r>
    <r>
      <rPr>
        <sz val="9"/>
        <rFont val="Calibri"/>
        <family val="2"/>
        <scheme val="minor"/>
      </rPr>
      <t xml:space="preserve">Network utilisation is the non-coincident, summated raw system annual peak demand divided by total zone substation transformer capacity. </t>
    </r>
  </si>
  <si>
    <t>Customers</t>
  </si>
  <si>
    <t>Maximum demand</t>
  </si>
  <si>
    <t>Average demand (excluding maximum demand)</t>
  </si>
  <si>
    <r>
      <rPr>
        <b/>
        <sz val="9"/>
        <rFont val="Calibri"/>
        <family val="2"/>
        <scheme val="minor"/>
      </rPr>
      <t xml:space="preserve">Note: </t>
    </r>
    <r>
      <rPr>
        <sz val="9"/>
        <rFont val="Calibri"/>
        <family val="2"/>
        <scheme val="minor"/>
      </rPr>
      <t>Maximum demand is the network sum of non-coincident, summated raw system maximum demand (megawatts). Non-maximum demand is the total energy delivered (gigawatt hours) for the year excluding the energy delivered at the time of maximum demand divided by hours in the year minus one. The data show outcomes for the reporting period ending in that year (for example, the 2017–18 reporting year is shown as 2018).</t>
    </r>
  </si>
  <si>
    <r>
      <rPr>
        <b/>
        <sz val="9"/>
        <rFont val="Calibri"/>
        <family val="2"/>
        <scheme val="minor"/>
      </rPr>
      <t>Source:</t>
    </r>
    <r>
      <rPr>
        <sz val="9"/>
        <rFont val="Calibri"/>
        <family val="2"/>
        <scheme val="minor"/>
      </rPr>
      <t xml:space="preserve"> Economic benchmarking RIN responses.</t>
    </r>
  </si>
  <si>
    <r>
      <rPr>
        <b/>
        <sz val="9"/>
        <rFont val="Calibri"/>
        <family val="2"/>
        <scheme val="minor"/>
      </rPr>
      <t xml:space="preserve">Note: </t>
    </r>
    <r>
      <rPr>
        <sz val="9"/>
        <rFont val="Calibri"/>
        <family val="2"/>
        <scheme val="minor"/>
      </rPr>
      <t xml:space="preserve"> The data show outcomes for the reporting period ending in that year (for example, the 2017–18 reporting year is shown as 2018).</t>
    </r>
  </si>
  <si>
    <t>Residential customers</t>
  </si>
  <si>
    <t>Non-residential customers</t>
  </si>
  <si>
    <r>
      <rPr>
        <b/>
        <sz val="9"/>
        <rFont val="Calibri"/>
        <family val="2"/>
        <scheme val="minor"/>
      </rPr>
      <t xml:space="preserve">Note: </t>
    </r>
    <r>
      <rPr>
        <sz val="9"/>
        <rFont val="Calibri"/>
        <family val="2"/>
        <scheme val="minor"/>
      </rPr>
      <t>Percentage of trading intervals each year when transmission network congestion impacted the National Electricity Market spot price by more than $10 per megawatt hour. The data exclude outages caused by force majeure events and other specific exclusions.</t>
    </r>
  </si>
  <si>
    <t>Proportion of trading intervals where outage impacted price</t>
  </si>
  <si>
    <r>
      <rPr>
        <b/>
        <sz val="9"/>
        <rFont val="Calibri"/>
        <family val="2"/>
        <scheme val="minor"/>
      </rPr>
      <t>Source:</t>
    </r>
    <r>
      <rPr>
        <sz val="9"/>
        <rFont val="Calibri"/>
        <family val="2"/>
        <scheme val="minor"/>
      </rPr>
      <t xml:space="preserve"> AER modelling; category analysis regulatory information (RIN) responses.</t>
    </r>
  </si>
  <si>
    <t>Planned interruptions</t>
  </si>
  <si>
    <t>Unplanned interruptions (major and excluded events)</t>
  </si>
  <si>
    <t>Unplanned interruptions (normalised)</t>
  </si>
  <si>
    <t>Customer experience</t>
  </si>
  <si>
    <t>SAIFI: system average interruption frequency index</t>
  </si>
  <si>
    <t>SAIDI: system average interruption duration index</t>
  </si>
  <si>
    <t>Asset failure</t>
  </si>
  <si>
    <t>Major weather event</t>
  </si>
  <si>
    <t>Vegetation</t>
  </si>
  <si>
    <t>Minor weather event</t>
  </si>
  <si>
    <t xml:space="preserve">Figure 3.33 - Productivity – electricity transmission networks </t>
  </si>
  <si>
    <t xml:space="preserve">Figure 3.34 - Productivity – electricity distribution networks </t>
  </si>
  <si>
    <r>
      <rPr>
        <b/>
        <sz val="9"/>
        <rFont val="Calibri"/>
        <family val="2"/>
        <scheme val="minor"/>
      </rPr>
      <t>Note:</t>
    </r>
    <r>
      <rPr>
        <sz val="9"/>
        <rFont val="Calibri"/>
        <family val="2"/>
        <scheme val="minor"/>
      </rPr>
      <t xml:space="preserve"> Index of multilateral total factor productivity relative to the 2006 performance of Evoenergy (ACT). The transmission and distribution indexes cannot be directly compared. The data show outcomes for the reporting period ending in that year (for example, the 2017–18 reporting year is shown as 2018).</t>
    </r>
  </si>
  <si>
    <t xml:space="preserve">Figure 3.35 - Utilisation – electricity distribution networks </t>
  </si>
  <si>
    <t xml:space="preserve">Figure 3.36 - Growth in customers and demand – electricity distribution networks </t>
  </si>
  <si>
    <t xml:space="preserve">Figure 3.37 - Growth in average energy usage per customer – electricity distribution networks </t>
  </si>
  <si>
    <t xml:space="preserve">Figure 3.38 - Network reliability loss of supply events – electricity transmission networks </t>
  </si>
  <si>
    <t xml:space="preserve">Figure 3.39 - Market impact of loss of supply events – electricity transmission networks </t>
  </si>
  <si>
    <r>
      <rPr>
        <b/>
        <sz val="9"/>
        <rFont val="Calibri"/>
        <family val="2"/>
        <scheme val="minor"/>
      </rPr>
      <t xml:space="preserve">Note: </t>
    </r>
    <r>
      <rPr>
        <sz val="9"/>
        <rFont val="Calibri"/>
        <family val="2"/>
        <scheme val="minor"/>
      </rPr>
      <t xml:space="preserve"> Loss of supply events are the times when energy is not available to transmission network customers for longer than a specified duration. The threshold varies across businesses, from 0.05–1.0 system minutes as published in AER decisions on the service target performance incentive scheme (STPIS). The thresholds may also vary between regulatory periods for each network. The data show outcomes for the reporting period ending in that year (for example, the 2017–18 reporting year is shown as 2018).</t>
    </r>
  </si>
  <si>
    <r>
      <rPr>
        <b/>
        <sz val="9"/>
        <rFont val="Calibri"/>
        <family val="2"/>
        <scheme val="minor"/>
      </rPr>
      <t>Note:</t>
    </r>
    <r>
      <rPr>
        <sz val="9"/>
        <rFont val="Calibri"/>
        <family val="2"/>
        <scheme val="minor"/>
      </rPr>
      <t xml:space="preserve"> Data availability (%) refers to proportion of actual operating expenditure data available at time of publication. Data used in igure 3.32 includes actual expenditure for the regulatory year 2021. The timing of regulatory periods differs among network businesses. For example, while 2020–21 reflects the third year of ElectraNet’s (transmission) current regulatory period, it also reflects the fourth year of Powerlink’s (transmission) previous regulatory period. This explains why a proportion of data is available for the current regulatory period even though the dataset from the last regulatory period is not yet complete.</t>
    </r>
  </si>
  <si>
    <r>
      <rPr>
        <b/>
        <sz val="9"/>
        <rFont val="Calibri"/>
        <family val="2"/>
        <scheme val="minor"/>
      </rPr>
      <t>Note:</t>
    </r>
    <r>
      <rPr>
        <sz val="9"/>
        <rFont val="Calibri"/>
        <family val="2"/>
        <scheme val="minor"/>
      </rPr>
      <t xml:space="preserve"> Index of multilateral total factor productivity relative to the 2006 performance of ElectraNet (South Australia). The transmission and distribution indexes cannot be directly compared. The data show outcomes for the reporting period ending in that year (for example, the 2017–18 reporting year is shown as 2018).</t>
    </r>
  </si>
  <si>
    <t xml:space="preserve">Figure 3.40 - Interruptions to supply (SAIFI) – electricity distribution networks </t>
  </si>
  <si>
    <r>
      <rPr>
        <b/>
        <sz val="9"/>
        <rFont val="Calibri"/>
        <family val="2"/>
        <scheme val="minor"/>
      </rPr>
      <t xml:space="preserve">Note: </t>
    </r>
    <r>
      <rPr>
        <sz val="9"/>
        <rFont val="Calibri"/>
        <family val="2"/>
        <scheme val="minor"/>
      </rPr>
      <t>Data in Figure 3.40 and Figure 3.39 shows interruptions to supply that lasted longer than 3 minutes. This is consistent with the definition of a sustained interruption in the AER’s current service target performance incentive scheme (STPIS) (version 2.0, November 2018). The previous version of the STPIS (May 2009) defined sustained interruptions as those that lasted longer than one minute. Reporting historical SAIFI using a consistent definition allows for greater comparability over time. As such, the values shown above may not reflect outcomes reported in the past.
Years reflect 1 July – 30 June.</t>
    </r>
  </si>
  <si>
    <t xml:space="preserve">Figure 3.41 - Minutes off supply (SAIDI) – electricity distribution networks </t>
  </si>
  <si>
    <r>
      <rPr>
        <b/>
        <sz val="9"/>
        <rFont val="Calibri"/>
        <family val="2"/>
        <scheme val="minor"/>
      </rPr>
      <t xml:space="preserve">Note: </t>
    </r>
    <r>
      <rPr>
        <sz val="9"/>
        <rFont val="Calibri"/>
        <family val="2"/>
        <scheme val="minor"/>
      </rPr>
      <t>Data in Figure 3.41 shows minutes off supply for interruptions that lasted longer than 3 minutes. This is consistent with the definition of a sustained interruption in the AER’s current STPIS (version 2.0, November 2018). The previous version of the STPIS (May 2009) defined sustained interruptions as those that lasted longer than one minute. Reporting historical SAIDI using a consistent definition allows for greater comparability over time. As such, the values shown above may not reflect outcomes reported in the past. Years reflect 1 July – 30 June.</t>
    </r>
  </si>
  <si>
    <t xml:space="preserve">Figure 3.42 - Key drivers of interruptions to supply (SAIFI) – electricity distribution networks </t>
  </si>
  <si>
    <r>
      <rPr>
        <b/>
        <sz val="9"/>
        <rFont val="Calibri"/>
        <family val="2"/>
        <scheme val="minor"/>
      </rPr>
      <t xml:space="preserve">Note: </t>
    </r>
    <r>
      <rPr>
        <sz val="9"/>
        <rFont val="Calibri"/>
        <family val="2"/>
        <scheme val="minor"/>
      </rPr>
      <t>Data in Figure 3.42 and Figure 3.39 shows interruptions to supply that lasted longer than 3 minutes. This is consistent with the definition of a sustained interruption in the AER’s current STPIS (version 2.0, November 2018). The previous version of the STPIS (May 2009) defined sustained interruptions as those that lasted longer than one minute. Reporting historical SAIFI using a consistent definition allows for greater comparability
over time. As such, the values shown above may not reflect outcomes reported in the past. Years reflect 1 July – 30 June.
over time. As such, the values shown above may not reflect outcomes reported in the past. Years reflect 1 July – 30 June.</t>
    </r>
  </si>
  <si>
    <t xml:space="preserve">Figure 3.43 - Key drivers of minutes off supply (SAIDI) – electricity distribution networks </t>
  </si>
  <si>
    <r>
      <rPr>
        <b/>
        <sz val="9"/>
        <rFont val="Calibri"/>
        <family val="2"/>
        <scheme val="minor"/>
      </rPr>
      <t xml:space="preserve">Note: </t>
    </r>
    <r>
      <rPr>
        <sz val="9"/>
        <rFont val="Calibri"/>
        <family val="2"/>
        <scheme val="minor"/>
      </rPr>
      <t>Data in Figure 3.43 shows interruptions to supply that lasted longer than 3 minutes. This is consistent with the definition of a sustained interruption in the AER’s current STPIS (version 2.0, November 2018). The previous version of the STPIS (May 2009) defined sustained interruptions as those that lasted longer than one minute. Reporting historical SAIFI using a consistent definition allows for greater comparability over time. As such, the values shown above may not reflect outcomes reported in the past. Years reflect 1 July – 30 June.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</si>
</sst>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1">
    <numFmt numFmtId="164" formatCode="_(&quot;$&quot;* #,##0.00_);_(&quot;$&quot;* \(#,##0.00\);_(&quot;$&quot;* &quot;-&quot;??_);_(@_)"/>
    <numFmt numFmtId="165" formatCode="_(* #,##0.00_);_(* \(#,##0.00\);_(* &quot;-&quot;??_);_(@_)"/>
    <numFmt numFmtId="166" formatCode="_(&quot;$&quot;* #,##0_);_(&quot;$&quot;* \(#,##0\);_(&quot;$&quot;* &quot;-&quot;_);_(@_)"/>
    <numFmt numFmtId="167" formatCode="_(* #,##0_);_(* \(#,##0\);_(* &quot;-&quot;_);_(@_)"/>
    <numFmt numFmtId="168" formatCode="_(* #,##0_);_(* \(#,##0\);_(* &quot;-&quot;??_);_(@_)"/>
    <numFmt numFmtId="169" formatCode="&quot;$&quot;0,,&quot;m&quot;"/>
    <numFmt numFmtId="170" formatCode="0.0%"/>
    <numFmt numFmtId="171" formatCode="_(&quot;$&quot;* #,##0_);_(&quot;$&quot;* \(#,##0\);_(&quot;$&quot;* &quot;-&quot;??_);_(@_)"/>
    <numFmt numFmtId="172" formatCode="_-&quot;$&quot;* #,##0_-;\-&quot;$&quot;* #,##0_-;_-&quot;$&quot;* &quot;-&quot;??_-;_-@_-"/>
    <numFmt numFmtId="173" formatCode="0.0"/>
    <numFmt numFmtId="174" formatCode="#\ &quot;MVA&quot;"/>
    <numFmt numFmtId="175" formatCode="&quot;$&quot;0.0,,,\ &quot;b&quot;"/>
    <numFmt numFmtId="176" formatCode="#,###\ &quot;km&quot;"/>
    <numFmt numFmtId="177" formatCode="#,###\ &quot;GWh&quot;"/>
    <numFmt numFmtId="178" formatCode="&quot;$&quot;0.00,,,\ &quot;b&quot;"/>
    <numFmt numFmtId="179" formatCode="###\ ###\ ###\ ###\ ###"/>
    <numFmt numFmtId="180" formatCode="_([$€-2]* #,##0.00_);_([$€-2]* \(#,##0.00\);_([$€-2]* &quot;-&quot;??_)"/>
    <numFmt numFmtId="181" formatCode="d/mm/yyyy;@"/>
    <numFmt numFmtId="182" formatCode="#,###&quot;MW&quot;"/>
    <numFmt numFmtId="183" formatCode="&quot;$&quot;0.0,,,\ &quot;billion&quot;"/>
    <numFmt numFmtId="184" formatCode="&quot;$&quot;0,,\ &quot;million&quot;"/>
    <numFmt numFmtId="185" formatCode="_-* #,##0.00_-;[Red]\(#,##0.00\)_-;_-* &quot;-&quot;??_-;_-@_-"/>
    <numFmt numFmtId="186" formatCode="mm/dd/yy"/>
    <numFmt numFmtId="187" formatCode="0_);[Red]\(0\)"/>
    <numFmt numFmtId="188" formatCode="_(* #,##0.0_);_(* \(#,##0.0\);_(* &quot;-&quot;?_);_(@_)"/>
    <numFmt numFmtId="189" formatCode="_(* #,##0_);_(* \(#,##0\);_(* &quot;-&quot;?_);_(@_)"/>
    <numFmt numFmtId="190" formatCode="#,##0.000_ ;[Red]\-#,##0.000\ "/>
    <numFmt numFmtId="191" formatCode="#,##0.0_);\(#,##0.0\)"/>
    <numFmt numFmtId="192" formatCode="#,##0_ ;\-#,##0\ "/>
    <numFmt numFmtId="193" formatCode="#,##0;[Red]\(#,##0.0\)"/>
    <numFmt numFmtId="194" formatCode="#,##0_ ;[Red]\(#,##0\)\ "/>
    <numFmt numFmtId="195" formatCode="#,##0.00;\(#,##0.00\)"/>
    <numFmt numFmtId="196" formatCode="_)d\-mmm\-yy_)"/>
    <numFmt numFmtId="197" formatCode="_(#,##0.0_);\(#,##0.0\);_(&quot;-&quot;_)"/>
    <numFmt numFmtId="198" formatCode="_(###0_);\(###0\);_(###0_)"/>
    <numFmt numFmtId="199" formatCode="#,##0.0000_);[Red]\(#,##0.0000\)"/>
    <numFmt numFmtId="200" formatCode="_(* #,##0.0_);_(* \(#,##0.0\);_(* &quot;–&quot;???_);_(* @_)"/>
    <numFmt numFmtId="201" formatCode="_(* #,##0.00_);_(* \(#,##0.00\);_(* &quot;–&quot;???_);_(* @_)"/>
    <numFmt numFmtId="202" formatCode="_(* #,##0.0000_);_(* \(#,##0.0000\);_(* &quot;–&quot;??_);_(* @_)"/>
    <numFmt numFmtId="203" formatCode="[$-1409]d\ mmm\ yy;@"/>
    <numFmt numFmtId="204" formatCode="_(* #,##0%_);_(* \(#,##0%\);_(* &quot;–&quot;???_);_(* @_)"/>
    <numFmt numFmtId="205" formatCode="_(* #,##0%_);_(* \(#,##0%\);_(* &quot;–&quot;??_);_(* @_)"/>
    <numFmt numFmtId="206" formatCode="_(* #,##0.0%_);_(* \(#,##0.0%\);_(* &quot;–&quot;??_);_(* @_)"/>
    <numFmt numFmtId="207" formatCode="_(* #,##0.000%_);_(* \(#,##0.000%\);_(* &quot;–&quot;???_);_(* @_)"/>
    <numFmt numFmtId="208" formatCode="&quot;Warning&quot;;&quot;Warning&quot;;&quot;OK&quot;"/>
    <numFmt numFmtId="209" formatCode="&quot;Warning&quot;;&quot;Warning&quot;;&quot;Ok&quot;"/>
    <numFmt numFmtId="210" formatCode="#,##0;[Red]\(#,##0\);\-"/>
    <numFmt numFmtId="211" formatCode="&quot;Cal Mth&quot;\ 0"/>
    <numFmt numFmtId="212" formatCode="#,##0_-;\ \(#,##0\);_-* &quot;-&quot;??;_-@_-"/>
    <numFmt numFmtId="213" formatCode="0\ &quot;Qtr(s)&quot;"/>
    <numFmt numFmtId="214" formatCode="[$-C09]dd\-mmm\-yy;@"/>
    <numFmt numFmtId="215" formatCode="0;[Red]\(0\);\-"/>
    <numFmt numFmtId="216" formatCode="###,000"/>
    <numFmt numFmtId="217" formatCode="&quot;$&quot;#,##0_);[Red]\(&quot;$&quot;#,##0\)"/>
    <numFmt numFmtId="218" formatCode="#,##0.0\ &quot;MW&quot;"/>
    <numFmt numFmtId="219" formatCode="&quot;$&quot;0.0,,,&quot;b&quot;"/>
    <numFmt numFmtId="220" formatCode="&quot;$&quot;0.0,,,&quot;bn&quot;"/>
    <numFmt numFmtId="221" formatCode="&quot;$&quot;0,,,&quot;bn&quot;"/>
    <numFmt numFmtId="222" formatCode="&quot;$&quot;0.0,,&quot;m&quot;"/>
    <numFmt numFmtId="223" formatCode="#,###\ &quot;MW&quot;"/>
    <numFmt numFmtId="224" formatCode="0.0000"/>
  </numFmts>
  <fonts count="119">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10"/>
      <name val="Calibri"/>
      <family val="2"/>
      <scheme val="minor"/>
    </font>
    <font>
      <sz val="10"/>
      <name val="Arial"/>
      <family val="2"/>
    </font>
    <font>
      <sz val="11"/>
      <name val="Calibri"/>
      <family val="2"/>
      <scheme val="minor"/>
    </font>
    <font>
      <sz val="11"/>
      <color theme="1"/>
      <name val="Arial"/>
      <family val="2"/>
    </font>
    <font>
      <sz val="11"/>
      <color theme="1"/>
      <name val="Calibri"/>
      <family val="2"/>
    </font>
    <font>
      <b/>
      <sz val="11"/>
      <color theme="0"/>
      <name val="Calibri"/>
      <family val="2"/>
      <scheme val="minor"/>
    </font>
    <font>
      <sz val="14"/>
      <name val="Calibri"/>
      <family val="2"/>
      <scheme val="minor"/>
    </font>
    <font>
      <sz val="9"/>
      <name val="Calibri"/>
      <family val="2"/>
      <scheme val="minor"/>
    </font>
    <font>
      <b/>
      <sz val="9"/>
      <name val="Calibri"/>
      <family val="2"/>
      <scheme val="minor"/>
    </font>
    <font>
      <sz val="14"/>
      <color theme="1"/>
      <name val="Calibri"/>
      <family val="2"/>
      <scheme val="minor"/>
    </font>
    <font>
      <b/>
      <sz val="9"/>
      <color theme="1"/>
      <name val="Calibri"/>
      <family val="2"/>
      <scheme val="minor"/>
    </font>
    <font>
      <b/>
      <sz val="11"/>
      <name val="Calibri"/>
      <family val="2"/>
      <scheme val="minor"/>
    </font>
    <font>
      <sz val="11"/>
      <color theme="1" tint="0.34998626667073579"/>
      <name val="Calibri"/>
      <family val="2"/>
      <scheme val="minor"/>
    </font>
    <font>
      <b/>
      <sz val="16"/>
      <color indexed="9"/>
      <name val="Arial"/>
      <family val="2"/>
    </font>
    <font>
      <sz val="10"/>
      <name val="Helv"/>
      <charset val="204"/>
    </font>
    <font>
      <sz val="14"/>
      <name val="System"/>
      <family val="2"/>
    </font>
    <font>
      <b/>
      <sz val="10"/>
      <name val="Arial"/>
      <family val="2"/>
    </font>
    <font>
      <sz val="11"/>
      <color theme="9"/>
      <name val="Calibri"/>
      <family val="2"/>
      <scheme val="minor"/>
    </font>
    <font>
      <u/>
      <sz val="9"/>
      <color theme="10"/>
      <name val="Calibri"/>
      <family val="2"/>
      <scheme val="minor"/>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9"/>
      <name val="Arial"/>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font>
    <font>
      <b/>
      <sz val="10"/>
      <color theme="1"/>
      <name val="Calibri"/>
      <family val="4"/>
      <scheme val="minor"/>
    </font>
    <font>
      <b/>
      <sz val="10"/>
      <name val="Calibri"/>
      <family val="4"/>
      <scheme val="minor"/>
    </font>
    <font>
      <b/>
      <sz val="14"/>
      <name val="Calibri"/>
      <family val="2"/>
      <scheme val="minor"/>
    </font>
    <font>
      <u/>
      <sz val="10"/>
      <color theme="10"/>
      <name val="Arial"/>
      <family val="2"/>
    </font>
    <font>
      <b/>
      <sz val="20"/>
      <color theme="2"/>
      <name val="Calibri"/>
      <family val="2"/>
      <scheme val="minor"/>
    </font>
    <font>
      <b/>
      <sz val="11"/>
      <name val="Arial"/>
      <family val="2"/>
    </font>
    <font>
      <sz val="10"/>
      <color theme="0"/>
      <name val="Arial"/>
      <family val="2"/>
    </font>
    <font>
      <sz val="10"/>
      <color theme="3" tint="-0.499984740745262"/>
      <name val="Arial"/>
      <family val="2"/>
    </font>
    <font>
      <sz val="10"/>
      <color indexed="55"/>
      <name val="Arial"/>
      <family val="2"/>
    </font>
    <font>
      <sz val="11"/>
      <color theme="0" tint="-0.24994659260841701"/>
      <name val="Calibri"/>
      <family val="2"/>
      <scheme val="minor"/>
    </font>
    <font>
      <sz val="11"/>
      <color theme="3" tint="-0.499984740745262"/>
      <name val="Calibri"/>
      <family val="2"/>
      <scheme val="minor"/>
    </font>
    <font>
      <sz val="10"/>
      <color indexed="23"/>
      <name val="Arial"/>
      <family val="2"/>
    </font>
    <font>
      <sz val="16"/>
      <color rgb="FFE58832"/>
      <name val="Arial"/>
      <family val="2"/>
    </font>
    <font>
      <u/>
      <sz val="11"/>
      <name val="Arial"/>
      <family val="2"/>
    </font>
    <font>
      <sz val="11"/>
      <color theme="2" tint="-0.499984740745262"/>
      <name val="Calibri"/>
      <family val="2"/>
      <scheme val="minor"/>
    </font>
    <font>
      <sz val="10"/>
      <color indexed="16"/>
      <name val="Arial"/>
      <family val="2"/>
    </font>
    <font>
      <sz val="11"/>
      <color theme="3" tint="-0.24994659260841701"/>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4"/>
      <color theme="3" tint="-0.499984740745262"/>
      <name val="Calibri"/>
      <family val="2"/>
      <scheme val="minor"/>
    </font>
    <font>
      <i/>
      <sz val="11"/>
      <color theme="3" tint="-0.499984740745262"/>
      <name val="Calibri"/>
      <family val="2"/>
      <scheme val="minor"/>
    </font>
    <font>
      <sz val="11"/>
      <color rgb="FFFF0000"/>
      <name val="Calibri"/>
      <family val="2"/>
      <scheme val="minor"/>
    </font>
    <font>
      <b/>
      <sz val="16"/>
      <color theme="1"/>
      <name val="Calibri"/>
      <family val="2"/>
      <scheme val="minor"/>
    </font>
    <font>
      <b/>
      <sz val="14"/>
      <color rgb="FF002060"/>
      <name val="Calibri"/>
      <family val="2"/>
      <scheme val="minor"/>
    </font>
    <font>
      <sz val="11"/>
      <color rgb="FF002060"/>
      <name val="Calibri"/>
      <family val="2"/>
      <scheme val="minor"/>
    </font>
    <font>
      <sz val="11"/>
      <color theme="4"/>
      <name val="Calibri"/>
      <family val="2"/>
      <scheme val="minor"/>
    </font>
    <font>
      <b/>
      <sz val="11"/>
      <color rgb="FF002060"/>
      <name val="Calibri"/>
      <family val="2"/>
      <scheme val="minor"/>
    </font>
    <font>
      <b/>
      <i/>
      <sz val="11"/>
      <color rgb="FF002060"/>
      <name val="Calibri"/>
      <family val="2"/>
      <scheme val="minor"/>
    </font>
    <font>
      <sz val="11"/>
      <color theme="10"/>
      <name val="Calibri"/>
      <family val="2"/>
      <scheme val="minor"/>
    </font>
    <font>
      <sz val="11"/>
      <color rgb="FF000000"/>
      <name val="Calibri"/>
      <family val="2"/>
    </font>
    <font>
      <i/>
      <sz val="9"/>
      <color theme="1"/>
      <name val="Calibri"/>
      <family val="2"/>
      <scheme val="minor"/>
    </font>
    <font>
      <i/>
      <sz val="11"/>
      <color theme="1"/>
      <name val="Calibri"/>
      <family val="2"/>
      <scheme val="minor"/>
    </font>
  </fonts>
  <fills count="83">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4"/>
        <bgColor indexed="64"/>
      </patternFill>
    </fill>
    <fill>
      <patternFill patternType="solid">
        <fgColor theme="0"/>
        <bgColor rgb="FF607D8B"/>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rgb="FFBFBFBF"/>
        <bgColor rgb="FF000000"/>
      </patternFill>
    </fill>
    <fill>
      <patternFill patternType="solid">
        <fgColor theme="3"/>
        <bgColor indexed="64"/>
      </patternFill>
    </fill>
    <fill>
      <patternFill patternType="solid">
        <fgColor rgb="FFEFEFEF"/>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indexed="8"/>
        <bgColor indexed="64"/>
      </patternFill>
    </fill>
    <fill>
      <patternFill patternType="solid">
        <fgColor theme="6" tint="0.59996337778862885"/>
        <bgColor indexed="64"/>
      </patternFill>
    </fill>
    <fill>
      <patternFill patternType="solid">
        <fgColor indexed="43"/>
        <bgColor indexed="64"/>
      </patternFill>
    </fill>
    <fill>
      <patternFill patternType="solid">
        <fgColor rgb="FFFFFFFF"/>
        <bgColor rgb="FF000000"/>
      </patternFill>
    </fill>
    <fill>
      <patternFill patternType="solid">
        <fgColor theme="2" tint="-9.9948118533890809E-2"/>
        <bgColor indexed="64"/>
      </patternFill>
    </fill>
    <fill>
      <patternFill patternType="solid">
        <fgColor rgb="FFFFFF96"/>
        <bgColor indexed="64"/>
      </patternFill>
    </fill>
    <fill>
      <patternFill patternType="solid">
        <fgColor rgb="FFFFCC66"/>
        <bgColor indexed="64"/>
      </patternFill>
    </fill>
    <fill>
      <patternFill patternType="mediumGray"/>
    </fill>
    <fill>
      <patternFill patternType="lightDown">
        <fgColor indexed="23"/>
      </patternFill>
    </fill>
    <fill>
      <patternFill patternType="solid">
        <fgColor theme="1" tint="0.24994659260841701"/>
        <bgColor indexed="64"/>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E58832"/>
        <bgColor indexed="64"/>
      </patternFill>
    </fill>
    <fill>
      <patternFill patternType="gray125">
        <fgColor theme="0" tint="-0.24994659260841701"/>
        <bgColor theme="0" tint="-4.9989318521683403E-2"/>
      </patternFill>
    </fill>
    <fill>
      <patternFill patternType="lightGray">
        <fgColor indexed="22"/>
      </patternFill>
    </fill>
    <fill>
      <patternFill patternType="solid">
        <fgColor theme="9" tint="0.39994506668294322"/>
        <bgColor indexed="64"/>
      </patternFill>
    </fill>
    <fill>
      <patternFill patternType="solid">
        <fgColor theme="4"/>
      </patternFill>
    </fill>
    <fill>
      <patternFill patternType="solid">
        <fgColor theme="2"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right/>
      <top/>
      <bottom style="medium">
        <color auto="1"/>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49"/>
      </top>
      <bottom style="double">
        <color indexed="49"/>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indexed="55"/>
      </left>
      <right style="thin">
        <color indexed="55"/>
      </right>
      <top style="thin">
        <color indexed="55"/>
      </top>
      <bottom style="thin">
        <color indexed="55"/>
      </bottom>
      <diagonal/>
    </border>
    <border>
      <left style="dashed">
        <color rgb="FF7F7F7F"/>
      </left>
      <right style="dashed">
        <color rgb="FF7F7F7F"/>
      </right>
      <top style="dashed">
        <color rgb="FF7F7F7F"/>
      </top>
      <bottom style="dashed">
        <color rgb="FF7F7F7F"/>
      </bottom>
      <diagonal/>
    </border>
    <border>
      <left style="dotted">
        <color theme="2" tint="-0.499984740745262"/>
      </left>
      <right style="dotted">
        <color theme="2" tint="-0.499984740745262"/>
      </right>
      <top style="dotted">
        <color theme="2" tint="-0.499984740745262"/>
      </top>
      <bottom style="dotted">
        <color theme="2" tint="-0.499984740745262"/>
      </bottom>
      <diagonal/>
    </border>
    <border>
      <left style="thin">
        <color indexed="16"/>
      </left>
      <right style="thin">
        <color indexed="16"/>
      </right>
      <top style="thin">
        <color indexed="16"/>
      </top>
      <bottom style="thin">
        <color indexed="16"/>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diagonal/>
    </border>
  </borders>
  <cellStyleXfs count="965">
    <xf numFmtId="0" fontId="0"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xf numFmtId="164" fontId="1" fillId="0" borderId="0" applyFont="0" applyFill="0" applyBorder="0" applyAlignment="0" applyProtection="0"/>
    <xf numFmtId="0" fontId="8" fillId="0" borderId="0"/>
    <xf numFmtId="0" fontId="6" fillId="0" borderId="0"/>
    <xf numFmtId="165" fontId="1" fillId="0" borderId="0" applyFont="0" applyFill="0" applyBorder="0" applyAlignment="0" applyProtection="0"/>
    <xf numFmtId="0" fontId="1" fillId="0" borderId="0"/>
    <xf numFmtId="165" fontId="6" fillId="0" borderId="0" applyFont="0" applyFill="0" applyBorder="0" applyAlignment="0" applyProtection="0"/>
    <xf numFmtId="0" fontId="1" fillId="0" borderId="0"/>
    <xf numFmtId="0" fontId="6" fillId="0" borderId="0"/>
    <xf numFmtId="165" fontId="1" fillId="0" borderId="0" applyFont="0" applyFill="0" applyBorder="0" applyAlignment="0" applyProtection="0"/>
    <xf numFmtId="0" fontId="6" fillId="0" borderId="0"/>
    <xf numFmtId="180" fontId="6" fillId="0" borderId="0"/>
    <xf numFmtId="180" fontId="6" fillId="0" borderId="0"/>
    <xf numFmtId="0" fontId="19"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6" fillId="0" borderId="0" applyFill="0"/>
    <xf numFmtId="165" fontId="1" fillId="0" borderId="0" applyFont="0" applyFill="0" applyBorder="0" applyAlignment="0" applyProtection="0"/>
    <xf numFmtId="0" fontId="6" fillId="11" borderId="0"/>
    <xf numFmtId="165" fontId="6" fillId="0" borderId="0" applyFont="0" applyFill="0" applyBorder="0" applyAlignment="0" applyProtection="0"/>
    <xf numFmtId="167" fontId="6" fillId="12" borderId="0" applyNumberFormat="0" applyFont="0" applyBorder="0" applyAlignment="0">
      <alignment horizontal="right"/>
    </xf>
    <xf numFmtId="9" fontId="6" fillId="0" borderId="0" applyFont="0" applyFill="0" applyBorder="0" applyAlignment="0" applyProtection="0"/>
    <xf numFmtId="0" fontId="6" fillId="0" borderId="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7" fontId="6" fillId="12"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0" fontId="21" fillId="13" borderId="10" applyBorder="0" applyProtection="0">
      <alignment vertical="center"/>
    </xf>
    <xf numFmtId="0" fontId="6" fillId="0" borderId="0"/>
    <xf numFmtId="0" fontId="6"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7" fontId="6" fillId="12"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7" fontId="6" fillId="12"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6" fillId="0" borderId="0"/>
    <xf numFmtId="0" fontId="6" fillId="0" borderId="0"/>
    <xf numFmtId="0" fontId="6" fillId="0" borderId="0"/>
    <xf numFmtId="0" fontId="6" fillId="0" borderId="0"/>
    <xf numFmtId="0" fontId="6" fillId="0" borderId="0"/>
    <xf numFmtId="185" fontId="24" fillId="0" borderId="0"/>
    <xf numFmtId="185" fontId="24" fillId="0" borderId="0"/>
    <xf numFmtId="0" fontId="25" fillId="18" borderId="0" applyNumberFormat="0" applyBorder="0" applyAlignment="0" applyProtection="0"/>
    <xf numFmtId="0" fontId="1" fillId="16"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18" borderId="0" applyNumberFormat="0" applyBorder="0" applyAlignment="0" applyProtection="0"/>
    <xf numFmtId="0" fontId="1" fillId="17"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6" fillId="33" borderId="0" applyNumberFormat="0" applyBorder="0" applyAlignment="0" applyProtection="0"/>
    <xf numFmtId="0" fontId="25" fillId="34" borderId="0" applyNumberFormat="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5" fillId="27" borderId="0" applyNumberFormat="0" applyBorder="0" applyAlignment="0" applyProtection="0"/>
    <xf numFmtId="0" fontId="25" fillId="35"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7" fillId="0" borderId="0"/>
    <xf numFmtId="166" fontId="28" fillId="0" borderId="0" applyFont="0" applyFill="0" applyBorder="0" applyAlignment="0" applyProtection="0"/>
    <xf numFmtId="0" fontId="29" fillId="37" borderId="0" applyNumberFormat="0" applyBorder="0" applyAlignment="0" applyProtection="0"/>
    <xf numFmtId="0" fontId="30" fillId="0" borderId="0" applyNumberFormat="0" applyFill="0" applyBorder="0" applyAlignment="0"/>
    <xf numFmtId="167" fontId="6" fillId="12" borderId="0" applyNumberFormat="0" applyFont="0" applyBorder="0" applyAlignment="0">
      <alignment horizontal="right"/>
    </xf>
    <xf numFmtId="167" fontId="6" fillId="12" borderId="0" applyNumberFormat="0" applyFont="0" applyBorder="0" applyAlignment="0">
      <alignment horizontal="right"/>
    </xf>
    <xf numFmtId="167" fontId="6" fillId="12" borderId="0" applyNumberFormat="0" applyFont="0" applyBorder="0" applyAlignment="0">
      <alignment horizontal="right"/>
    </xf>
    <xf numFmtId="0" fontId="31" fillId="0" borderId="0" applyNumberFormat="0" applyFill="0" applyBorder="0" applyAlignment="0">
      <protection locked="0"/>
    </xf>
    <xf numFmtId="0" fontId="32" fillId="21" borderId="13" applyNumberFormat="0" applyAlignment="0" applyProtection="0"/>
    <xf numFmtId="0" fontId="32" fillId="21" borderId="13" applyNumberFormat="0" applyAlignment="0" applyProtection="0"/>
    <xf numFmtId="0" fontId="32" fillId="21" borderId="13" applyNumberFormat="0" applyAlignment="0" applyProtection="0"/>
    <xf numFmtId="0" fontId="33" fillId="38" borderId="14" applyNumberFormat="0" applyAlignment="0" applyProtection="0"/>
    <xf numFmtId="0" fontId="33" fillId="38" borderId="14" applyNumberFormat="0" applyAlignment="0" applyProtection="0"/>
    <xf numFmtId="167" fontId="6" fillId="0" borderId="0" applyFont="0" applyFill="0" applyBorder="0" applyAlignment="0" applyProtection="0"/>
    <xf numFmtId="0" fontId="3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 fontId="3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180" fontId="25" fillId="0" borderId="0" applyFont="0" applyFill="0" applyBorder="0" applyAlignment="0" applyProtection="0"/>
    <xf numFmtId="0" fontId="38" fillId="0" borderId="0" applyNumberFormat="0" applyFill="0" applyBorder="0" applyAlignment="0" applyProtection="0"/>
    <xf numFmtId="187" fontId="6" fillId="0" borderId="0" applyFont="0" applyFill="0" applyBorder="0" applyAlignment="0" applyProtection="0"/>
    <xf numFmtId="187" fontId="6" fillId="0" borderId="0" applyFont="0" applyFill="0" applyBorder="0" applyAlignment="0" applyProtection="0"/>
    <xf numFmtId="0" fontId="39" fillId="0" borderId="0"/>
    <xf numFmtId="0" fontId="40" fillId="0" borderId="0"/>
    <xf numFmtId="0" fontId="41" fillId="42" borderId="0" applyNumberFormat="0" applyBorder="0" applyAlignment="0" applyProtection="0"/>
    <xf numFmtId="0" fontId="21" fillId="0" borderId="0" applyFill="0" applyBorder="0">
      <alignment vertical="center"/>
    </xf>
    <xf numFmtId="0" fontId="42" fillId="0" borderId="15" applyNumberFormat="0" applyFill="0" applyAlignment="0" applyProtection="0"/>
    <xf numFmtId="0" fontId="21" fillId="0" borderId="0" applyFill="0" applyBorder="0">
      <alignment vertical="center"/>
    </xf>
    <xf numFmtId="0" fontId="43" fillId="0" borderId="0" applyFill="0" applyBorder="0">
      <alignment vertical="center"/>
    </xf>
    <xf numFmtId="0" fontId="44" fillId="0" borderId="16" applyNumberFormat="0" applyFill="0" applyAlignment="0" applyProtection="0"/>
    <xf numFmtId="0" fontId="43" fillId="0" borderId="0" applyFill="0" applyBorder="0">
      <alignment vertical="center"/>
    </xf>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6" fillId="0" borderId="0" applyFill="0" applyBorder="0">
      <alignment vertical="center"/>
    </xf>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6" fillId="0" borderId="0" applyFill="0" applyBorder="0">
      <alignment vertical="center"/>
    </xf>
    <xf numFmtId="0" fontId="24" fillId="0" borderId="0" applyFill="0" applyBorder="0">
      <alignment vertical="center"/>
    </xf>
    <xf numFmtId="0" fontId="45" fillId="0" borderId="0" applyNumberFormat="0" applyFill="0" applyBorder="0" applyAlignment="0" applyProtection="0"/>
    <xf numFmtId="0" fontId="24" fillId="0" borderId="0" applyFill="0" applyBorder="0">
      <alignment vertical="center"/>
    </xf>
    <xf numFmtId="170" fontId="47" fillId="0" borderId="0"/>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Fill="0" applyBorder="0">
      <alignment horizontal="center" vertical="center"/>
      <protection locked="0"/>
    </xf>
    <xf numFmtId="0" fontId="51" fillId="0" borderId="0" applyFill="0" applyBorder="0">
      <alignment horizontal="left" vertical="center"/>
      <protection locked="0"/>
    </xf>
    <xf numFmtId="188" fontId="6" fillId="43" borderId="0" applyFont="0" applyBorder="0">
      <alignment horizontal="right"/>
    </xf>
    <xf numFmtId="170" fontId="6" fillId="43" borderId="0" applyFont="0" applyBorder="0" applyAlignment="0"/>
    <xf numFmtId="188" fontId="6" fillId="43" borderId="0" applyFont="0" applyBorder="0">
      <alignment horizontal="right"/>
    </xf>
    <xf numFmtId="0" fontId="52" fillId="19" borderId="13" applyNumberFormat="0" applyAlignment="0" applyProtection="0"/>
    <xf numFmtId="0" fontId="52" fillId="19" borderId="13" applyNumberFormat="0" applyAlignment="0" applyProtection="0"/>
    <xf numFmtId="0" fontId="52" fillId="19" borderId="13" applyNumberFormat="0" applyAlignment="0" applyProtection="0"/>
    <xf numFmtId="167" fontId="6" fillId="44" borderId="0" applyFont="0" applyBorder="0" applyAlignment="0">
      <alignment horizontal="right"/>
      <protection locked="0"/>
    </xf>
    <xf numFmtId="167" fontId="6" fillId="45" borderId="0" applyFont="0" applyBorder="0" applyAlignment="0">
      <alignment horizontal="right"/>
      <protection locked="0"/>
    </xf>
    <xf numFmtId="167" fontId="6" fillId="45" borderId="0" applyFont="0" applyBorder="0" applyAlignment="0">
      <alignment horizontal="right"/>
      <protection locked="0"/>
    </xf>
    <xf numFmtId="167" fontId="6" fillId="45" borderId="0" applyFont="0" applyBorder="0" applyAlignment="0">
      <alignment horizontal="right"/>
      <protection locked="0"/>
    </xf>
    <xf numFmtId="167" fontId="6" fillId="45" borderId="0" applyFont="0" applyBorder="0" applyAlignment="0">
      <alignment horizontal="right"/>
      <protection locked="0"/>
    </xf>
    <xf numFmtId="167" fontId="6" fillId="45" borderId="0" applyFont="0" applyBorder="0" applyAlignment="0">
      <alignment horizontal="right"/>
      <protection locked="0"/>
    </xf>
    <xf numFmtId="167" fontId="6" fillId="44" borderId="0" applyFont="0" applyBorder="0" applyAlignment="0">
      <alignment horizontal="right"/>
      <protection locked="0"/>
    </xf>
    <xf numFmtId="10" fontId="6" fillId="44" borderId="0" applyFont="0" applyBorder="0">
      <alignment horizontal="right"/>
      <protection locked="0"/>
    </xf>
    <xf numFmtId="167" fontId="6" fillId="44" borderId="0" applyFont="0" applyBorder="0" applyAlignment="0">
      <alignment horizontal="right"/>
      <protection locked="0"/>
    </xf>
    <xf numFmtId="3" fontId="6" fillId="46" borderId="0" applyFont="0" applyBorder="0">
      <protection locked="0"/>
    </xf>
    <xf numFmtId="170" fontId="43" fillId="46" borderId="0" applyBorder="0" applyAlignment="0">
      <protection locked="0"/>
    </xf>
    <xf numFmtId="189" fontId="6" fillId="47" borderId="0" applyFont="0" applyBorder="0">
      <alignment horizontal="right"/>
      <protection locked="0"/>
    </xf>
    <xf numFmtId="189" fontId="6" fillId="47" borderId="0" applyFont="0" applyBorder="0">
      <alignment horizontal="right"/>
      <protection locked="0"/>
    </xf>
    <xf numFmtId="189" fontId="6" fillId="47" borderId="0" applyFont="0" applyBorder="0">
      <alignment horizontal="right"/>
      <protection locked="0"/>
    </xf>
    <xf numFmtId="167" fontId="6" fillId="43" borderId="0" applyFont="0" applyBorder="0">
      <alignment horizontal="right"/>
      <protection locked="0"/>
    </xf>
    <xf numFmtId="167" fontId="6" fillId="43" borderId="0" applyFont="0" applyBorder="0">
      <alignment horizontal="right"/>
      <protection locked="0"/>
    </xf>
    <xf numFmtId="167" fontId="6" fillId="43" borderId="0" applyFont="0" applyBorder="0">
      <alignment horizontal="right"/>
      <protection locked="0"/>
    </xf>
    <xf numFmtId="190" fontId="1" fillId="2" borderId="18">
      <protection locked="0"/>
    </xf>
    <xf numFmtId="190" fontId="1" fillId="2" borderId="18">
      <protection locked="0"/>
    </xf>
    <xf numFmtId="190" fontId="1" fillId="2" borderId="18">
      <protection locked="0"/>
    </xf>
    <xf numFmtId="49" fontId="1" fillId="2" borderId="18" applyFont="0" applyAlignment="0">
      <alignment horizontal="left" vertical="center" wrapText="1"/>
      <protection locked="0"/>
    </xf>
    <xf numFmtId="49" fontId="1" fillId="2" borderId="18" applyFont="0" applyAlignment="0">
      <alignment horizontal="left" vertical="center" wrapText="1"/>
      <protection locked="0"/>
    </xf>
    <xf numFmtId="49" fontId="1" fillId="2" borderId="18" applyFont="0" applyAlignment="0">
      <alignment horizontal="left" vertical="center" wrapText="1"/>
      <protection locked="0"/>
    </xf>
    <xf numFmtId="170" fontId="53" fillId="48" borderId="0" applyBorder="0" applyAlignment="0"/>
    <xf numFmtId="0" fontId="24" fillId="12" borderId="0"/>
    <xf numFmtId="0" fontId="54" fillId="0" borderId="19" applyNumberFormat="0" applyFill="0" applyAlignment="0" applyProtection="0"/>
    <xf numFmtId="188" fontId="55" fillId="12" borderId="7" applyFont="0" applyBorder="0" applyAlignment="0"/>
    <xf numFmtId="170" fontId="43" fillId="12" borderId="0" applyFont="0" applyBorder="0" applyAlignment="0"/>
    <xf numFmtId="191" fontId="56" fillId="0" borderId="0"/>
    <xf numFmtId="0" fontId="57" fillId="0" borderId="0" applyFill="0" applyBorder="0">
      <alignment horizontal="left" vertical="center"/>
    </xf>
    <xf numFmtId="0" fontId="58" fillId="22" borderId="0" applyNumberFormat="0" applyBorder="0" applyAlignment="0" applyProtection="0"/>
    <xf numFmtId="190" fontId="1" fillId="3" borderId="18"/>
    <xf numFmtId="190" fontId="1" fillId="3" borderId="18"/>
    <xf numFmtId="190" fontId="1" fillId="3" borderId="18"/>
    <xf numFmtId="192" fontId="59" fillId="0" borderId="0"/>
    <xf numFmtId="0" fontId="6" fillId="0" borderId="0"/>
    <xf numFmtId="0" fontId="1" fillId="0" borderId="0"/>
    <xf numFmtId="0" fontId="6" fillId="0" borderId="0"/>
    <xf numFmtId="0" fontId="6" fillId="11" borderId="0"/>
    <xf numFmtId="0" fontId="1" fillId="0" borderId="0"/>
    <xf numFmtId="0" fontId="6" fillId="0" borderId="0" applyFill="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1" borderId="0"/>
    <xf numFmtId="0" fontId="6" fillId="11" borderId="0"/>
    <xf numFmtId="0" fontId="6" fillId="0" borderId="0"/>
    <xf numFmtId="0" fontId="6" fillId="0" borderId="0"/>
    <xf numFmtId="0" fontId="6" fillId="0" borderId="0"/>
    <xf numFmtId="0" fontId="35" fillId="0" borderId="0"/>
    <xf numFmtId="0" fontId="25"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applyFill="0"/>
    <xf numFmtId="0" fontId="6" fillId="11"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11" borderId="0"/>
    <xf numFmtId="0" fontId="6" fillId="11" borderId="0"/>
    <xf numFmtId="0" fontId="6" fillId="0" borderId="0"/>
    <xf numFmtId="0" fontId="6" fillId="11"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protection locked="0"/>
    </xf>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Fill="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8" fillId="0" borderId="0"/>
    <xf numFmtId="0" fontId="6" fillId="11" borderId="0"/>
    <xf numFmtId="0" fontId="6" fillId="11"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0" fillId="21" borderId="21" applyNumberFormat="0" applyAlignment="0" applyProtection="0"/>
    <xf numFmtId="0" fontId="60" fillId="21" borderId="21" applyNumberFormat="0" applyAlignment="0" applyProtection="0"/>
    <xf numFmtId="0" fontId="60" fillId="21" borderId="21" applyNumberFormat="0" applyAlignment="0" applyProtection="0"/>
    <xf numFmtId="193" fontId="6" fillId="0" borderId="0" applyFill="0" applyBorder="0"/>
    <xf numFmtId="193" fontId="6" fillId="0" borderId="0" applyFill="0" applyBorder="0"/>
    <xf numFmtId="193" fontId="6" fillId="0" borderId="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70" fontId="61" fillId="0" borderId="0"/>
    <xf numFmtId="0" fontId="46" fillId="0" borderId="0" applyFill="0" applyBorder="0">
      <alignment vertical="center"/>
    </xf>
    <xf numFmtId="0" fontId="34" fillId="0" borderId="0" applyNumberFormat="0" applyFont="0" applyFill="0" applyBorder="0" applyAlignment="0" applyProtection="0">
      <alignment horizontal="left"/>
    </xf>
    <xf numFmtId="15" fontId="34" fillId="0" borderId="0" applyFont="0" applyFill="0" applyBorder="0" applyAlignment="0" applyProtection="0"/>
    <xf numFmtId="4" fontId="34" fillId="0" borderId="0" applyFont="0" applyFill="0" applyBorder="0" applyAlignment="0" applyProtection="0"/>
    <xf numFmtId="194" fontId="62" fillId="0" borderId="12"/>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3" fontId="34" fillId="0" borderId="0" applyFont="0" applyFill="0" applyBorder="0" applyAlignment="0" applyProtection="0"/>
    <xf numFmtId="0" fontId="34" fillId="49" borderId="0" applyNumberFormat="0" applyFont="0" applyBorder="0" applyAlignment="0" applyProtection="0"/>
    <xf numFmtId="195" fontId="6" fillId="0" borderId="0"/>
    <xf numFmtId="195" fontId="6" fillId="0" borderId="0"/>
    <xf numFmtId="195" fontId="6" fillId="0" borderId="0"/>
    <xf numFmtId="196" fontId="24" fillId="0" borderId="0" applyFill="0" applyBorder="0">
      <alignment horizontal="right" vertical="center"/>
    </xf>
    <xf numFmtId="197" fontId="24" fillId="0" borderId="0" applyFill="0" applyBorder="0">
      <alignment horizontal="right" vertical="center"/>
    </xf>
    <xf numFmtId="198" fontId="24" fillId="0" borderId="0" applyFill="0" applyBorder="0">
      <alignment horizontal="right" vertical="center"/>
    </xf>
    <xf numFmtId="190" fontId="8" fillId="2" borderId="22">
      <alignment horizontal="right" indent="2"/>
      <protection locked="0"/>
    </xf>
    <xf numFmtId="0" fontId="6" fillId="20" borderId="0" applyNumberFormat="0" applyFont="0" applyBorder="0" applyAlignment="0" applyProtection="0"/>
    <xf numFmtId="0" fontId="6" fillId="20" borderId="0" applyNumberFormat="0" applyFont="0" applyBorder="0" applyAlignment="0" applyProtection="0"/>
    <xf numFmtId="0" fontId="6" fillId="21" borderId="0" applyNumberFormat="0" applyFont="0" applyBorder="0" applyAlignment="0" applyProtection="0"/>
    <xf numFmtId="0" fontId="6" fillId="21" borderId="0" applyNumberFormat="0" applyFont="0" applyBorder="0" applyAlignment="0" applyProtection="0"/>
    <xf numFmtId="0" fontId="6" fillId="23" borderId="0" applyNumberFormat="0" applyFont="0" applyBorder="0" applyAlignment="0" applyProtection="0"/>
    <xf numFmtId="0" fontId="6" fillId="23"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3" borderId="0" applyNumberFormat="0" applyFont="0" applyBorder="0" applyAlignment="0" applyProtection="0"/>
    <xf numFmtId="0" fontId="6" fillId="23"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64" fillId="0" borderId="0" applyNumberFormat="0" applyFill="0" applyBorder="0" applyAlignment="0" applyProtection="0"/>
    <xf numFmtId="0" fontId="18" fillId="5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65" fillId="0" borderId="0"/>
    <xf numFmtId="15" fontId="6" fillId="0" borderId="0"/>
    <xf numFmtId="15" fontId="6" fillId="0" borderId="0"/>
    <xf numFmtId="15" fontId="6" fillId="0" borderId="0"/>
    <xf numFmtId="10" fontId="6" fillId="0" borderId="0"/>
    <xf numFmtId="10" fontId="6" fillId="0" borderId="0"/>
    <xf numFmtId="10" fontId="6" fillId="0" borderId="0"/>
    <xf numFmtId="0" fontId="66" fillId="51" borderId="9" applyBorder="0" applyProtection="0">
      <alignment horizontal="centerContinuous" vertical="center"/>
    </xf>
    <xf numFmtId="0" fontId="67" fillId="0" borderId="0" applyBorder="0" applyProtection="0">
      <alignment vertical="center"/>
    </xf>
    <xf numFmtId="0" fontId="68" fillId="0" borderId="0">
      <alignment horizontal="left"/>
    </xf>
    <xf numFmtId="0" fontId="68" fillId="0" borderId="3" applyFill="0" applyBorder="0" applyProtection="0">
      <alignment horizontal="left" vertical="top"/>
    </xf>
    <xf numFmtId="0" fontId="18" fillId="10" borderId="0">
      <alignment horizontal="left" vertical="center"/>
      <protection locked="0"/>
    </xf>
    <xf numFmtId="0" fontId="69" fillId="5" borderId="0">
      <alignment vertical="center"/>
      <protection locked="0"/>
    </xf>
    <xf numFmtId="49" fontId="6" fillId="0" borderId="0" applyFont="0" applyFill="0" applyBorder="0" applyAlignment="0" applyProtection="0"/>
    <xf numFmtId="0" fontId="70" fillId="0" borderId="0"/>
    <xf numFmtId="49" fontId="6" fillId="0" borderId="0" applyFont="0" applyFill="0" applyBorder="0" applyAlignment="0" applyProtection="0"/>
    <xf numFmtId="0" fontId="71" fillId="0" borderId="0"/>
    <xf numFmtId="0" fontId="71" fillId="0" borderId="0"/>
    <xf numFmtId="0" fontId="70" fillId="0" borderId="0"/>
    <xf numFmtId="191" fontId="72" fillId="0" borderId="0"/>
    <xf numFmtId="0" fontId="64" fillId="0" borderId="0" applyNumberFormat="0" applyFill="0" applyBorder="0" applyAlignment="0" applyProtection="0"/>
    <xf numFmtId="0" fontId="73" fillId="0" borderId="0" applyFill="0" applyBorder="0">
      <alignment horizontal="left" vertical="center"/>
      <protection locked="0"/>
    </xf>
    <xf numFmtId="0" fontId="70" fillId="0" borderId="0"/>
    <xf numFmtId="0" fontId="74" fillId="0" borderId="0" applyFill="0" applyBorder="0">
      <alignment horizontal="left" vertical="center"/>
      <protection locked="0"/>
    </xf>
    <xf numFmtId="0" fontId="37" fillId="0" borderId="23" applyNumberFormat="0" applyFill="0" applyAlignment="0" applyProtection="0"/>
    <xf numFmtId="0" fontId="37" fillId="0" borderId="23" applyNumberFormat="0" applyFill="0" applyAlignment="0" applyProtection="0"/>
    <xf numFmtId="0" fontId="37" fillId="0" borderId="23" applyNumberFormat="0" applyFill="0" applyAlignment="0" applyProtection="0"/>
    <xf numFmtId="0" fontId="75" fillId="0" borderId="0" applyNumberFormat="0" applyFill="0" applyBorder="0" applyAlignment="0" applyProtection="0"/>
    <xf numFmtId="199" fontId="6" fillId="0" borderId="9" applyBorder="0" applyProtection="0">
      <alignment horizontal="right"/>
    </xf>
    <xf numFmtId="199" fontId="6" fillId="0" borderId="9" applyBorder="0" applyProtection="0">
      <alignment horizontal="right"/>
    </xf>
    <xf numFmtId="199" fontId="6" fillId="0" borderId="9" applyBorder="0" applyProtection="0">
      <alignment horizontal="right"/>
    </xf>
    <xf numFmtId="0" fontId="6" fillId="0" borderId="0"/>
    <xf numFmtId="0" fontId="6" fillId="0" borderId="0"/>
    <xf numFmtId="200" fontId="76" fillId="0" borderId="0" applyFont="0" applyFill="0" applyBorder="0" applyAlignment="0" applyProtection="0">
      <protection locked="0"/>
    </xf>
    <xf numFmtId="201" fontId="76" fillId="0" borderId="0" applyFont="0" applyFill="0" applyBorder="0" applyAlignment="0" applyProtection="0">
      <protection locked="0"/>
    </xf>
    <xf numFmtId="202" fontId="76" fillId="0" borderId="0" applyFont="0" applyFill="0" applyBorder="0" applyAlignment="0" applyProtection="0"/>
    <xf numFmtId="203" fontId="76" fillId="0" borderId="0" applyFont="0" applyFill="0" applyBorder="0" applyAlignment="0" applyProtection="0">
      <alignment wrapText="1"/>
    </xf>
    <xf numFmtId="0" fontId="77" fillId="52" borderId="1" applyNumberFormat="0">
      <alignment horizontal="left" indent="1"/>
    </xf>
    <xf numFmtId="0" fontId="78" fillId="4" borderId="24" applyFill="0">
      <alignment horizontal="right" wrapText="1" indent="1"/>
    </xf>
    <xf numFmtId="49" fontId="79" fillId="53" borderId="0" applyFill="0" applyBorder="0">
      <alignment horizontal="left"/>
    </xf>
    <xf numFmtId="0" fontId="80" fillId="0" borderId="0" applyNumberFormat="0" applyFill="0" applyBorder="0" applyAlignment="0" applyProtection="0">
      <alignment vertical="top"/>
      <protection locked="0"/>
    </xf>
    <xf numFmtId="0" fontId="78" fillId="4" borderId="24" applyNumberFormat="0" applyFill="0">
      <alignment horizontal="centerContinuous" wrapText="1"/>
    </xf>
    <xf numFmtId="204" fontId="22" fillId="8" borderId="24" applyNumberFormat="0" applyAlignment="0"/>
    <xf numFmtId="205" fontId="1" fillId="0" borderId="0" applyFont="0" applyFill="0" applyBorder="0" applyAlignment="0" applyProtection="0"/>
    <xf numFmtId="206" fontId="7" fillId="0" borderId="0" applyFont="0" applyFill="0" applyBorder="0" applyAlignment="0" applyProtection="0">
      <alignment horizontal="center" vertical="top" wrapText="1"/>
    </xf>
    <xf numFmtId="207" fontId="7" fillId="7" borderId="0" applyFont="0" applyBorder="0"/>
    <xf numFmtId="167" fontId="1" fillId="14" borderId="25" applyNumberFormat="0" applyFont="0" applyFill="0" applyAlignment="0" applyProtection="0"/>
    <xf numFmtId="49" fontId="81" fillId="0" borderId="0" applyFill="0" applyAlignment="0"/>
    <xf numFmtId="165" fontId="1" fillId="0" borderId="0" applyFont="0" applyFill="0" applyBorder="0" applyAlignment="0" applyProtection="0"/>
    <xf numFmtId="167" fontId="6" fillId="12" borderId="0" applyNumberFormat="0" applyFont="0" applyBorder="0" applyAlignment="0">
      <alignment horizontal="right"/>
    </xf>
    <xf numFmtId="165" fontId="6" fillId="0" borderId="0" applyFont="0" applyFill="0" applyBorder="0" applyAlignment="0" applyProtection="0"/>
    <xf numFmtId="164" fontId="6" fillId="0" borderId="0" applyFont="0" applyFill="0" applyBorder="0" applyAlignment="0" applyProtection="0"/>
    <xf numFmtId="188" fontId="6" fillId="43" borderId="0" applyFont="0" applyBorder="0">
      <alignment horizontal="right"/>
    </xf>
    <xf numFmtId="170" fontId="6" fillId="43" borderId="0" applyFont="0" applyBorder="0" applyAlignment="0"/>
    <xf numFmtId="167" fontId="6" fillId="44" borderId="0" applyFont="0" applyBorder="0" applyAlignment="0">
      <alignment horizontal="right"/>
      <protection locked="0"/>
    </xf>
    <xf numFmtId="10" fontId="6" fillId="44" borderId="0" applyFont="0" applyBorder="0">
      <alignment horizontal="right"/>
      <protection locked="0"/>
    </xf>
    <xf numFmtId="3" fontId="6" fillId="46" borderId="0" applyFont="0" applyBorder="0">
      <protection locked="0"/>
    </xf>
    <xf numFmtId="189" fontId="6" fillId="47" borderId="0" applyFont="0" applyBorder="0">
      <alignment horizontal="right"/>
      <protection locked="0"/>
    </xf>
    <xf numFmtId="167" fontId="6" fillId="43" borderId="0" applyFont="0" applyBorder="0">
      <alignment horizontal="right"/>
      <protection locked="0"/>
    </xf>
    <xf numFmtId="9" fontId="6"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ill="0"/>
    <xf numFmtId="0" fontId="6" fillId="0" borderId="0"/>
    <xf numFmtId="0" fontId="6" fillId="0" borderId="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80" fontId="6" fillId="0" borderId="0"/>
    <xf numFmtId="0" fontId="6" fillId="0" borderId="0"/>
    <xf numFmtId="0" fontId="6" fillId="0" borderId="0"/>
    <xf numFmtId="0" fontId="6" fillId="0" borderId="0"/>
    <xf numFmtId="167" fontId="6" fillId="12" borderId="0" applyNumberFormat="0" applyFont="0" applyBorder="0" applyAlignment="0">
      <alignment horizontal="right"/>
    </xf>
    <xf numFmtId="0" fontId="6" fillId="0" borderId="0" applyFont="0" applyFill="0" applyBorder="0" applyAlignment="0" applyProtection="0"/>
    <xf numFmtId="0"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5" fontId="3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7" fontId="6" fillId="0" borderId="0" applyFont="0" applyFill="0" applyBorder="0" applyAlignment="0" applyProtection="0"/>
    <xf numFmtId="187" fontId="6" fillId="0" borderId="0" applyFont="0" applyFill="0" applyBorder="0" applyAlignment="0" applyProtection="0"/>
    <xf numFmtId="0" fontId="45" fillId="0" borderId="17" applyNumberFormat="0" applyFill="0" applyAlignment="0" applyProtection="0"/>
    <xf numFmtId="0" fontId="45" fillId="0" borderId="17" applyNumberFormat="0" applyFill="0" applyAlignment="0" applyProtection="0"/>
    <xf numFmtId="167" fontId="6" fillId="45" borderId="0" applyFont="0" applyBorder="0" applyAlignment="0">
      <alignment horizontal="right"/>
      <protection locked="0"/>
    </xf>
    <xf numFmtId="189" fontId="6" fillId="47" borderId="0" applyFont="0" applyBorder="0">
      <alignment horizontal="right"/>
      <protection locked="0"/>
    </xf>
    <xf numFmtId="167" fontId="6" fillId="43" borderId="0" applyFont="0" applyBorder="0">
      <alignment horizontal="right"/>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11" borderId="0"/>
    <xf numFmtId="0" fontId="6" fillId="0" borderId="0"/>
    <xf numFmtId="0" fontId="6" fillId="0" borderId="0"/>
    <xf numFmtId="0" fontId="6" fillId="0" borderId="0"/>
    <xf numFmtId="0" fontId="6" fillId="0" borderId="0"/>
    <xf numFmtId="0" fontId="6" fillId="0" borderId="0"/>
    <xf numFmtId="0" fontId="6" fillId="0" borderId="0"/>
    <xf numFmtId="0" fontId="6" fillId="11" borderId="0"/>
    <xf numFmtId="0" fontId="6" fillId="0" borderId="0"/>
    <xf numFmtId="0" fontId="6" fillId="0" borderId="0"/>
    <xf numFmtId="0" fontId="6" fillId="0" borderId="0"/>
    <xf numFmtId="0" fontId="6" fillId="20" borderId="20" applyNumberFormat="0" applyFont="0" applyAlignment="0" applyProtection="0"/>
    <xf numFmtId="193" fontId="6" fillId="0" borderId="0" applyFill="0" applyBorder="0"/>
    <xf numFmtId="193"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3" fillId="0" borderId="5">
      <alignment horizontal="center"/>
    </xf>
    <xf numFmtId="195" fontId="6" fillId="0" borderId="0"/>
    <xf numFmtId="195" fontId="6" fillId="0" borderId="0"/>
    <xf numFmtId="0" fontId="6" fillId="20" borderId="0" applyNumberFormat="0" applyFont="0" applyBorder="0" applyAlignment="0" applyProtection="0"/>
    <xf numFmtId="0" fontId="6" fillId="20" borderId="0" applyNumberFormat="0" applyFont="0" applyBorder="0" applyAlignment="0" applyProtection="0"/>
    <xf numFmtId="0" fontId="6" fillId="21" borderId="0" applyNumberFormat="0" applyFont="0" applyBorder="0" applyAlignment="0" applyProtection="0"/>
    <xf numFmtId="0" fontId="6" fillId="21" borderId="0" applyNumberFormat="0" applyFont="0" applyBorder="0" applyAlignment="0" applyProtection="0"/>
    <xf numFmtId="0" fontId="6" fillId="23" borderId="0" applyNumberFormat="0" applyFont="0" applyBorder="0" applyAlignment="0" applyProtection="0"/>
    <xf numFmtId="0" fontId="6" fillId="23"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3" borderId="0" applyNumberFormat="0" applyFont="0" applyBorder="0" applyAlignment="0" applyProtection="0"/>
    <xf numFmtId="0" fontId="6" fillId="23"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6" fillId="0" borderId="0"/>
    <xf numFmtId="0" fontId="6" fillId="0" borderId="0"/>
    <xf numFmtId="15" fontId="6" fillId="0" borderId="0"/>
    <xf numFmtId="15" fontId="6" fillId="0" borderId="0"/>
    <xf numFmtId="10" fontId="6" fillId="0" borderId="0"/>
    <xf numFmtId="10" fontId="6" fillId="0" borderId="0"/>
    <xf numFmtId="9"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0" fontId="24" fillId="0" borderId="0" applyFill="0" applyBorder="0" applyAlignment="0"/>
    <xf numFmtId="164" fontId="6" fillId="0" borderId="0" applyFont="0" applyFill="0" applyBorder="0" applyAlignment="0" applyProtection="0"/>
    <xf numFmtId="0" fontId="6" fillId="0" borderId="0"/>
    <xf numFmtId="199" fontId="6" fillId="0" borderId="9" applyBorder="0" applyProtection="0">
      <alignment horizontal="right"/>
    </xf>
    <xf numFmtId="199" fontId="6" fillId="0" borderId="9" applyBorder="0" applyProtection="0">
      <alignment horizontal="right"/>
    </xf>
    <xf numFmtId="180" fontId="6" fillId="0" borderId="0"/>
    <xf numFmtId="167" fontId="6" fillId="12" borderId="0" applyNumberFormat="0" applyFont="0" applyBorder="0" applyAlignment="0">
      <alignment horizontal="right"/>
    </xf>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167" fontId="6" fillId="45" borderId="0" applyFont="0" applyBorder="0" applyAlignment="0">
      <alignment horizontal="right"/>
      <protection locked="0"/>
    </xf>
    <xf numFmtId="167" fontId="6" fillId="45" borderId="0" applyFont="0" applyBorder="0" applyAlignment="0">
      <alignment horizontal="right"/>
      <protection locked="0"/>
    </xf>
    <xf numFmtId="167" fontId="6" fillId="45" borderId="0" applyFont="0" applyBorder="0" applyAlignment="0">
      <alignment horizontal="right"/>
      <protection locked="0"/>
    </xf>
    <xf numFmtId="167" fontId="6" fillId="45" borderId="0" applyFont="0" applyBorder="0" applyAlignment="0">
      <alignment horizontal="right"/>
      <protection locked="0"/>
    </xf>
    <xf numFmtId="167" fontId="6" fillId="44" borderId="0" applyFont="0" applyBorder="0" applyAlignment="0">
      <alignment horizontal="right"/>
      <protection locked="0"/>
    </xf>
    <xf numFmtId="189" fontId="6" fillId="47" borderId="0" applyFont="0" applyBorder="0">
      <alignment horizontal="right"/>
      <protection locked="0"/>
    </xf>
    <xf numFmtId="167" fontId="6" fillId="43" borderId="0" applyFont="0" applyBorder="0">
      <alignment horizontal="right"/>
      <protection locked="0"/>
    </xf>
    <xf numFmtId="0" fontId="6" fillId="0" borderId="0"/>
    <xf numFmtId="0" fontId="6" fillId="0" borderId="0"/>
    <xf numFmtId="0" fontId="6" fillId="11" borderId="0"/>
    <xf numFmtId="0" fontId="6" fillId="0" borderId="0"/>
    <xf numFmtId="0" fontId="6" fillId="0" borderId="0"/>
    <xf numFmtId="0" fontId="6" fillId="0" borderId="0"/>
    <xf numFmtId="0" fontId="6" fillId="0" borderId="0"/>
    <xf numFmtId="0" fontId="6" fillId="0" borderId="0"/>
    <xf numFmtId="0" fontId="6" fillId="0" borderId="0"/>
    <xf numFmtId="0" fontId="6" fillId="11" borderId="0"/>
    <xf numFmtId="0" fontId="6" fillId="11"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11" borderId="0"/>
    <xf numFmtId="0" fontId="6" fillId="11" borderId="0"/>
    <xf numFmtId="0" fontId="6" fillId="0" borderId="0"/>
    <xf numFmtId="0" fontId="6" fillId="11" borderId="0"/>
    <xf numFmtId="0" fontId="6" fillId="0" borderId="0"/>
    <xf numFmtId="0" fontId="6" fillId="0" borderId="0"/>
    <xf numFmtId="0" fontId="6" fillId="0" borderId="0" applyFill="0"/>
    <xf numFmtId="0" fontId="6" fillId="0" borderId="0"/>
    <xf numFmtId="0" fontId="6" fillId="11" borderId="0"/>
    <xf numFmtId="0" fontId="6" fillId="0" borderId="0"/>
    <xf numFmtId="0" fontId="6" fillId="0" borderId="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 fillId="20" borderId="20" applyNumberFormat="0" applyFont="0" applyAlignment="0" applyProtection="0"/>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86" fontId="6" fillId="0" borderId="0" applyFont="0" applyFill="0" applyBorder="0" applyAlignment="0" applyProtection="0"/>
    <xf numFmtId="0" fontId="63" fillId="0" borderId="5">
      <alignment horizontal="center"/>
    </xf>
    <xf numFmtId="165" fontId="1" fillId="0" borderId="0" applyFont="0" applyFill="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0" fontId="63" fillId="0" borderId="5">
      <alignment horizontal="center"/>
    </xf>
    <xf numFmtId="0" fontId="6" fillId="0" borderId="0"/>
    <xf numFmtId="0" fontId="6" fillId="0" borderId="0"/>
    <xf numFmtId="0" fontId="7" fillId="55" borderId="28" applyAlignment="0" applyProtection="0"/>
    <xf numFmtId="0" fontId="84" fillId="56" borderId="29" applyNumberFormat="0"/>
    <xf numFmtId="208" fontId="85" fillId="0" borderId="30">
      <alignment horizontal="center"/>
    </xf>
    <xf numFmtId="209" fontId="86" fillId="0" borderId="27" applyAlignment="0" applyProtection="0"/>
    <xf numFmtId="210" fontId="1" fillId="0" borderId="0" applyFont="0" applyFill="0" applyBorder="0" applyAlignment="0" applyProtection="0"/>
    <xf numFmtId="0" fontId="87" fillId="57" borderId="31" applyAlignment="0" applyProtection="0"/>
    <xf numFmtId="211" fontId="1" fillId="58" borderId="0"/>
    <xf numFmtId="212" fontId="88" fillId="59" borderId="0"/>
    <xf numFmtId="0" fontId="89" fillId="0" borderId="0" applyNumberFormat="0" applyFill="0" applyBorder="0" applyAlignment="0"/>
    <xf numFmtId="0" fontId="82" fillId="0" borderId="0" applyNumberFormat="0" applyFill="0"/>
    <xf numFmtId="0" fontId="90" fillId="0" borderId="0" applyNumberFormat="0" applyFill="0" applyBorder="0" applyAlignment="0"/>
    <xf numFmtId="0" fontId="6" fillId="0" borderId="1" applyNumberFormat="0"/>
    <xf numFmtId="0" fontId="6" fillId="0" borderId="1" applyNumberFormat="0"/>
    <xf numFmtId="0" fontId="91" fillId="0" borderId="32"/>
    <xf numFmtId="0" fontId="3" fillId="60" borderId="1"/>
    <xf numFmtId="0" fontId="3" fillId="60" borderId="1"/>
    <xf numFmtId="213" fontId="6" fillId="12" borderId="1" applyNumberFormat="0" applyAlignment="0">
      <alignment horizontal="right"/>
    </xf>
    <xf numFmtId="214" fontId="1" fillId="0" borderId="0"/>
    <xf numFmtId="215" fontId="7" fillId="0" borderId="0"/>
    <xf numFmtId="0" fontId="92" fillId="12" borderId="33" applyNumberFormat="0"/>
    <xf numFmtId="0" fontId="93" fillId="0" borderId="34"/>
    <xf numFmtId="0" fontId="94" fillId="0" borderId="35" applyNumberFormat="0" applyFont="0" applyFill="0" applyAlignment="0" applyProtection="0"/>
    <xf numFmtId="216" fontId="95" fillId="0" borderId="36" applyNumberFormat="0" applyProtection="0">
      <alignment horizontal="right" vertical="center"/>
    </xf>
    <xf numFmtId="216" fontId="96" fillId="0" borderId="37" applyNumberFormat="0" applyProtection="0">
      <alignment horizontal="right" vertical="center"/>
    </xf>
    <xf numFmtId="0" fontId="96" fillId="61" borderId="35" applyNumberFormat="0" applyAlignment="0" applyProtection="0">
      <alignment horizontal="left" vertical="center" indent="1"/>
    </xf>
    <xf numFmtId="0" fontId="97" fillId="54" borderId="37" applyNumberFormat="0" applyAlignment="0" applyProtection="0">
      <alignment horizontal="left" vertical="center" indent="1"/>
    </xf>
    <xf numFmtId="0" fontId="97" fillId="54" borderId="37" applyNumberFormat="0" applyAlignment="0" applyProtection="0">
      <alignment horizontal="left" vertical="center" indent="1"/>
    </xf>
    <xf numFmtId="0" fontId="98" fillId="0" borderId="38" applyNumberFormat="0" applyFill="0" applyBorder="0" applyAlignment="0" applyProtection="0"/>
    <xf numFmtId="0" fontId="98" fillId="54" borderId="37" applyNumberFormat="0" applyAlignment="0" applyProtection="0">
      <alignment horizontal="left" vertical="center" indent="1"/>
    </xf>
    <xf numFmtId="0" fontId="98" fillId="54" borderId="37" applyNumberFormat="0" applyAlignment="0" applyProtection="0">
      <alignment horizontal="left" vertical="center" indent="1"/>
    </xf>
    <xf numFmtId="216" fontId="99" fillId="62" borderId="36" applyNumberFormat="0" applyBorder="0" applyProtection="0">
      <alignment horizontal="right" vertical="center"/>
    </xf>
    <xf numFmtId="216" fontId="100" fillId="62" borderId="37" applyNumberFormat="0" applyBorder="0" applyProtection="0">
      <alignment horizontal="right" vertical="center"/>
    </xf>
    <xf numFmtId="0" fontId="98" fillId="63" borderId="37" applyNumberFormat="0" applyAlignment="0" applyProtection="0">
      <alignment horizontal="left" vertical="center" indent="1"/>
    </xf>
    <xf numFmtId="216" fontId="100" fillId="63" borderId="37" applyNumberFormat="0" applyProtection="0">
      <alignment horizontal="right" vertical="center"/>
    </xf>
    <xf numFmtId="0" fontId="101" fillId="0" borderId="38" applyNumberFormat="0" applyBorder="0" applyAlignment="0" applyProtection="0"/>
    <xf numFmtId="216" fontId="102" fillId="64" borderId="39" applyNumberFormat="0" applyBorder="0" applyAlignment="0" applyProtection="0">
      <alignment horizontal="right" vertical="center" indent="1"/>
    </xf>
    <xf numFmtId="216" fontId="103" fillId="65" borderId="39" applyNumberFormat="0" applyBorder="0" applyAlignment="0" applyProtection="0">
      <alignment horizontal="right" vertical="center" indent="1"/>
    </xf>
    <xf numFmtId="216" fontId="103" fillId="66" borderId="39" applyNumberFormat="0" applyBorder="0" applyAlignment="0" applyProtection="0">
      <alignment horizontal="right" vertical="center" indent="1"/>
    </xf>
    <xf numFmtId="216" fontId="104" fillId="67" borderId="39" applyNumberFormat="0" applyBorder="0" applyAlignment="0" applyProtection="0">
      <alignment horizontal="right" vertical="center" indent="1"/>
    </xf>
    <xf numFmtId="216" fontId="104" fillId="68" borderId="39" applyNumberFormat="0" applyBorder="0" applyAlignment="0" applyProtection="0">
      <alignment horizontal="right" vertical="center" indent="1"/>
    </xf>
    <xf numFmtId="216" fontId="104" fillId="69" borderId="39" applyNumberFormat="0" applyBorder="0" applyAlignment="0" applyProtection="0">
      <alignment horizontal="right" vertical="center" indent="1"/>
    </xf>
    <xf numFmtId="216" fontId="105" fillId="70" borderId="39" applyNumberFormat="0" applyBorder="0" applyAlignment="0" applyProtection="0">
      <alignment horizontal="right" vertical="center" indent="1"/>
    </xf>
    <xf numFmtId="216" fontId="105" fillId="71" borderId="39" applyNumberFormat="0" applyBorder="0" applyAlignment="0" applyProtection="0">
      <alignment horizontal="right" vertical="center" indent="1"/>
    </xf>
    <xf numFmtId="216" fontId="105" fillId="72" borderId="39" applyNumberFormat="0" applyBorder="0" applyAlignment="0" applyProtection="0">
      <alignment horizontal="right" vertical="center" indent="1"/>
    </xf>
    <xf numFmtId="216" fontId="95" fillId="0" borderId="36" applyNumberFormat="0" applyFill="0" applyBorder="0" applyAlignment="0" applyProtection="0">
      <alignment horizontal="right" vertical="center"/>
    </xf>
    <xf numFmtId="0" fontId="97" fillId="73" borderId="35" applyNumberFormat="0" applyAlignment="0" applyProtection="0">
      <alignment horizontal="left" vertical="center" indent="1"/>
    </xf>
    <xf numFmtId="0" fontId="97" fillId="74" borderId="35" applyNumberFormat="0" applyAlignment="0" applyProtection="0">
      <alignment horizontal="left" vertical="center" indent="1"/>
    </xf>
    <xf numFmtId="0" fontId="97" fillId="75" borderId="35" applyNumberFormat="0" applyAlignment="0" applyProtection="0">
      <alignment horizontal="left" vertical="center" indent="1"/>
    </xf>
    <xf numFmtId="0" fontId="97" fillId="62" borderId="35" applyNumberFormat="0" applyAlignment="0" applyProtection="0">
      <alignment horizontal="left" vertical="center" indent="1"/>
    </xf>
    <xf numFmtId="0" fontId="97" fillId="63" borderId="37" applyNumberFormat="0" applyAlignment="0" applyProtection="0">
      <alignment horizontal="left" vertical="center" indent="1"/>
    </xf>
    <xf numFmtId="216" fontId="95" fillId="62" borderId="36" applyNumberFormat="0" applyBorder="0" applyProtection="0">
      <alignment horizontal="right" vertical="center"/>
    </xf>
    <xf numFmtId="216" fontId="96" fillId="62" borderId="37" applyNumberFormat="0" applyBorder="0" applyProtection="0">
      <alignment horizontal="right" vertical="center"/>
    </xf>
    <xf numFmtId="216" fontId="95" fillId="76" borderId="35" applyNumberFormat="0" applyAlignment="0" applyProtection="0">
      <alignment horizontal="left" vertical="center" indent="1"/>
    </xf>
    <xf numFmtId="0" fontId="96" fillId="61" borderId="37" applyNumberFormat="0" applyAlignment="0" applyProtection="0">
      <alignment horizontal="left" vertical="center" indent="1"/>
    </xf>
    <xf numFmtId="216" fontId="95" fillId="0" borderId="36" applyNumberFormat="0" applyFill="0" applyBorder="0" applyAlignment="0" applyProtection="0">
      <alignment horizontal="right" vertical="center"/>
    </xf>
    <xf numFmtId="0" fontId="97" fillId="63" borderId="37" applyNumberFormat="0" applyAlignment="0" applyProtection="0">
      <alignment horizontal="left" vertical="center" indent="1"/>
    </xf>
    <xf numFmtId="216" fontId="96" fillId="63" borderId="37" applyNumberFormat="0" applyProtection="0">
      <alignment horizontal="right" vertical="center"/>
    </xf>
    <xf numFmtId="0" fontId="106" fillId="0" borderId="0" applyFill="0" applyBorder="0" applyAlignment="0" applyProtection="0"/>
    <xf numFmtId="0" fontId="1" fillId="0" borderId="26"/>
    <xf numFmtId="0" fontId="3" fillId="60" borderId="40">
      <alignment horizontal="center" vertical="top" wrapText="1"/>
    </xf>
    <xf numFmtId="0" fontId="83" fillId="77" borderId="1" applyNumberFormat="0">
      <alignment horizontal="centerContinuous" vertical="center" wrapText="1"/>
    </xf>
    <xf numFmtId="2" fontId="86" fillId="78" borderId="41"/>
    <xf numFmtId="0" fontId="88" fillId="79" borderId="13" applyNumberFormat="0">
      <alignment horizontal="right"/>
    </xf>
    <xf numFmtId="0" fontId="17" fillId="80" borderId="42"/>
    <xf numFmtId="0" fontId="85" fillId="0" borderId="0" applyNumberFormat="0"/>
    <xf numFmtId="0" fontId="107" fillId="0" borderId="0"/>
    <xf numFmtId="0" fontId="6" fillId="0" borderId="0"/>
    <xf numFmtId="165"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81" borderId="0" applyNumberFormat="0" applyBorder="0" applyAlignment="0" applyProtection="0"/>
    <xf numFmtId="164" fontId="1" fillId="0" borderId="0" applyFont="0" applyFill="0" applyBorder="0" applyAlignment="0" applyProtection="0"/>
  </cellStyleXfs>
  <cellXfs count="262">
    <xf numFmtId="0" fontId="0" fillId="0" borderId="0" xfId="0"/>
    <xf numFmtId="0" fontId="0" fillId="0" borderId="0" xfId="0" applyAlignment="1">
      <alignment horizontal="center" vertical="center" wrapText="1"/>
    </xf>
    <xf numFmtId="169" fontId="0" fillId="0" borderId="0" xfId="0" applyNumberFormat="1"/>
    <xf numFmtId="0" fontId="0" fillId="7" borderId="0" xfId="0" applyFill="1"/>
    <xf numFmtId="9" fontId="0" fillId="7" borderId="0" xfId="3" applyFont="1" applyFill="1"/>
    <xf numFmtId="168" fontId="0" fillId="0" borderId="0" xfId="1" applyNumberFormat="1" applyFont="1"/>
    <xf numFmtId="0" fontId="0" fillId="0" borderId="0" xfId="0" applyProtection="1">
      <protection locked="0"/>
    </xf>
    <xf numFmtId="0" fontId="7" fillId="7" borderId="0" xfId="0" applyFont="1" applyFill="1" applyProtection="1">
      <protection locked="0"/>
    </xf>
    <xf numFmtId="169" fontId="0" fillId="0" borderId="0" xfId="0" applyNumberFormat="1" applyProtection="1">
      <protection locked="0"/>
    </xf>
    <xf numFmtId="9" fontId="0" fillId="0" borderId="1" xfId="3" applyFont="1" applyFill="1" applyBorder="1" applyProtection="1">
      <protection locked="0"/>
    </xf>
    <xf numFmtId="172" fontId="0" fillId="0" borderId="1" xfId="2" applyNumberFormat="1" applyFont="1" applyFill="1" applyBorder="1" applyProtection="1">
      <protection locked="0"/>
    </xf>
    <xf numFmtId="0" fontId="0" fillId="0" borderId="0" xfId="0" applyAlignment="1" applyProtection="1">
      <alignment horizontal="center" vertical="center" wrapText="1"/>
      <protection locked="0"/>
    </xf>
    <xf numFmtId="0" fontId="0" fillId="0" borderId="1" xfId="0" applyBorder="1" applyProtection="1">
      <protection locked="0"/>
    </xf>
    <xf numFmtId="169" fontId="0" fillId="0" borderId="6" xfId="0" applyNumberFormat="1" applyBorder="1" applyProtection="1">
      <protection locked="0"/>
    </xf>
    <xf numFmtId="9" fontId="0" fillId="0" borderId="0" xfId="3" applyFont="1"/>
    <xf numFmtId="0" fontId="14" fillId="7" borderId="0" xfId="0" applyFont="1" applyFill="1"/>
    <xf numFmtId="0" fontId="11" fillId="7" borderId="0" xfId="0" applyFont="1" applyFill="1"/>
    <xf numFmtId="0" fontId="0" fillId="7" borderId="0" xfId="0" applyFill="1" applyAlignment="1">
      <alignment horizontal="center" vertical="center"/>
    </xf>
    <xf numFmtId="0" fontId="4" fillId="7" borderId="0" xfId="0" applyFont="1" applyFill="1"/>
    <xf numFmtId="176" fontId="0" fillId="0" borderId="0" xfId="0" applyNumberFormat="1"/>
    <xf numFmtId="0" fontId="7" fillId="7" borderId="0" xfId="0" applyFont="1" applyFill="1"/>
    <xf numFmtId="4" fontId="0" fillId="7" borderId="0" xfId="0" applyNumberFormat="1" applyFill="1"/>
    <xf numFmtId="10" fontId="0" fillId="7" borderId="0" xfId="0" applyNumberFormat="1" applyFill="1"/>
    <xf numFmtId="170" fontId="0" fillId="7" borderId="0" xfId="3" applyNumberFormat="1" applyFont="1" applyFill="1"/>
    <xf numFmtId="9" fontId="7" fillId="7" borderId="0" xfId="3" applyFont="1" applyFill="1"/>
    <xf numFmtId="0" fontId="3" fillId="7" borderId="0" xfId="0" applyFont="1" applyFill="1"/>
    <xf numFmtId="0" fontId="12" fillId="7" borderId="0" xfId="0" applyFont="1" applyFill="1" applyAlignment="1">
      <alignment horizontal="left" vertical="top" wrapText="1"/>
    </xf>
    <xf numFmtId="0" fontId="16" fillId="7" borderId="0" xfId="0" applyFont="1" applyFill="1"/>
    <xf numFmtId="0" fontId="12" fillId="7" borderId="0" xfId="0" applyFont="1" applyFill="1" applyAlignment="1">
      <alignment horizontal="left"/>
    </xf>
    <xf numFmtId="173" fontId="7" fillId="7" borderId="0" xfId="3" applyNumberFormat="1" applyFont="1" applyFill="1" applyBorder="1"/>
    <xf numFmtId="10" fontId="7" fillId="7" borderId="0" xfId="3" applyNumberFormat="1" applyFont="1" applyFill="1"/>
    <xf numFmtId="0" fontId="9" fillId="9" borderId="0" xfId="0" applyFont="1" applyFill="1"/>
    <xf numFmtId="0" fontId="17" fillId="7" borderId="0" xfId="0" applyFont="1" applyFill="1"/>
    <xf numFmtId="0" fontId="17" fillId="7" borderId="0" xfId="0" applyFont="1" applyFill="1" applyAlignment="1">
      <alignment horizontal="left"/>
    </xf>
    <xf numFmtId="9" fontId="0" fillId="0" borderId="1" xfId="3" applyFont="1" applyBorder="1"/>
    <xf numFmtId="0" fontId="10" fillId="0" borderId="0" xfId="0" applyFont="1"/>
    <xf numFmtId="178" fontId="0" fillId="0" borderId="0" xfId="0" applyNumberFormat="1"/>
    <xf numFmtId="0" fontId="0" fillId="0" borderId="11" xfId="0" applyBorder="1"/>
    <xf numFmtId="0" fontId="0" fillId="0" borderId="9" xfId="0" applyBorder="1"/>
    <xf numFmtId="0" fontId="4" fillId="0" borderId="0" xfId="0" applyFont="1"/>
    <xf numFmtId="0" fontId="3" fillId="0" borderId="0" xfId="13" applyFont="1" applyAlignment="1">
      <alignment horizontal="left" vertical="center" wrapText="1"/>
    </xf>
    <xf numFmtId="0" fontId="1" fillId="15" borderId="1" xfId="0" applyFont="1" applyFill="1" applyBorder="1"/>
    <xf numFmtId="0" fontId="23" fillId="0" borderId="0" xfId="4" applyFont="1" applyAlignment="1"/>
    <xf numFmtId="0" fontId="0" fillId="15" borderId="1" xfId="0" applyFill="1" applyBorder="1" applyProtection="1">
      <protection locked="0"/>
    </xf>
    <xf numFmtId="0" fontId="0" fillId="6" borderId="1" xfId="0" applyFill="1" applyBorder="1"/>
    <xf numFmtId="181" fontId="0" fillId="6" borderId="1" xfId="0" applyNumberFormat="1" applyFill="1" applyBorder="1"/>
    <xf numFmtId="0" fontId="7" fillId="6" borderId="1" xfId="0" applyFont="1" applyFill="1" applyBorder="1"/>
    <xf numFmtId="170" fontId="0" fillId="7" borderId="1" xfId="0" applyNumberFormat="1" applyFill="1" applyBorder="1"/>
    <xf numFmtId="0" fontId="0" fillId="15" borderId="1" xfId="0" applyFill="1" applyBorder="1" applyAlignment="1" applyProtection="1">
      <alignment horizontal="left"/>
      <protection locked="0"/>
    </xf>
    <xf numFmtId="176" fontId="0" fillId="0" borderId="1" xfId="1" applyNumberFormat="1" applyFont="1" applyBorder="1"/>
    <xf numFmtId="168" fontId="0" fillId="0" borderId="1" xfId="1" applyNumberFormat="1" applyFont="1" applyBorder="1"/>
    <xf numFmtId="0" fontId="0" fillId="15" borderId="1" xfId="0" applyFill="1" applyBorder="1" applyAlignment="1" applyProtection="1">
      <alignment horizontal="left" wrapText="1"/>
      <protection locked="0"/>
    </xf>
    <xf numFmtId="9" fontId="0" fillId="0" borderId="0" xfId="3" applyFont="1" applyFill="1" applyBorder="1" applyProtection="1">
      <protection locked="0"/>
    </xf>
    <xf numFmtId="9" fontId="0" fillId="0" borderId="0" xfId="3" applyFont="1" applyProtection="1">
      <protection locked="0"/>
    </xf>
    <xf numFmtId="170" fontId="0" fillId="7" borderId="0" xfId="0" applyNumberFormat="1" applyFill="1"/>
    <xf numFmtId="0" fontId="0" fillId="7" borderId="0" xfId="0" applyFill="1" applyAlignment="1">
      <alignment wrapText="1"/>
    </xf>
    <xf numFmtId="9" fontId="7" fillId="7" borderId="0" xfId="3" applyFont="1" applyFill="1" applyAlignment="1">
      <alignment horizontal="left" vertical="top"/>
    </xf>
    <xf numFmtId="0" fontId="7" fillId="7" borderId="0" xfId="0" applyFont="1" applyFill="1" applyAlignment="1">
      <alignment horizontal="left" vertical="top"/>
    </xf>
    <xf numFmtId="2" fontId="0" fillId="7" borderId="6" xfId="0" applyNumberFormat="1" applyFill="1" applyBorder="1"/>
    <xf numFmtId="10" fontId="0" fillId="0" borderId="0" xfId="3" applyNumberFormat="1" applyFont="1" applyProtection="1">
      <protection locked="0"/>
    </xf>
    <xf numFmtId="170" fontId="7" fillId="0" borderId="0" xfId="3" applyNumberFormat="1" applyFont="1" applyProtection="1">
      <protection locked="0"/>
    </xf>
    <xf numFmtId="170" fontId="7" fillId="7" borderId="0" xfId="3" applyNumberFormat="1" applyFont="1" applyFill="1"/>
    <xf numFmtId="183" fontId="0" fillId="0" borderId="11" xfId="0" applyNumberFormat="1" applyBorder="1" applyAlignment="1">
      <alignment horizontal="right"/>
    </xf>
    <xf numFmtId="183" fontId="0" fillId="0" borderId="8" xfId="0" applyNumberFormat="1" applyBorder="1" applyAlignment="1">
      <alignment horizontal="right"/>
    </xf>
    <xf numFmtId="183" fontId="0" fillId="0" borderId="1" xfId="0" applyNumberFormat="1" applyBorder="1" applyAlignment="1">
      <alignment horizontal="right"/>
    </xf>
    <xf numFmtId="184" fontId="0" fillId="0" borderId="6" xfId="0" applyNumberFormat="1" applyBorder="1" applyAlignment="1">
      <alignment horizontal="right"/>
    </xf>
    <xf numFmtId="184" fontId="0" fillId="0" borderId="1" xfId="0" applyNumberFormat="1" applyBorder="1" applyAlignment="1">
      <alignment horizontal="right"/>
    </xf>
    <xf numFmtId="170" fontId="1" fillId="7" borderId="1" xfId="3" applyNumberFormat="1" applyFont="1" applyFill="1" applyBorder="1"/>
    <xf numFmtId="0" fontId="108" fillId="0" borderId="0" xfId="0" applyFont="1"/>
    <xf numFmtId="0" fontId="14" fillId="0" borderId="0" xfId="0" applyFont="1"/>
    <xf numFmtId="0" fontId="0" fillId="7" borderId="0" xfId="0" applyFill="1" applyAlignment="1">
      <alignment horizontal="center"/>
    </xf>
    <xf numFmtId="0" fontId="14" fillId="0" borderId="0" xfId="0" applyFont="1" applyAlignment="1">
      <alignment horizontal="center"/>
    </xf>
    <xf numFmtId="0" fontId="7" fillId="6" borderId="1" xfId="0" applyFont="1" applyFill="1" applyBorder="1" applyAlignment="1">
      <alignment horizontal="center" vertical="center" wrapText="1"/>
    </xf>
    <xf numFmtId="0" fontId="109" fillId="7" borderId="0" xfId="0" applyFont="1" applyFill="1"/>
    <xf numFmtId="0" fontId="110" fillId="7" borderId="0" xfId="0" applyFont="1" applyFill="1"/>
    <xf numFmtId="0" fontId="111" fillId="7" borderId="0" xfId="0" applyFont="1" applyFill="1"/>
    <xf numFmtId="0" fontId="112" fillId="7" borderId="0" xfId="0" applyFont="1" applyFill="1"/>
    <xf numFmtId="0" fontId="115" fillId="0" borderId="0" xfId="4" applyFont="1" applyFill="1" applyBorder="1"/>
    <xf numFmtId="0" fontId="4" fillId="7" borderId="0" xfId="0" applyFont="1" applyFill="1" applyAlignment="1">
      <alignment horizontal="left"/>
    </xf>
    <xf numFmtId="0" fontId="4" fillId="7" borderId="0" xfId="0" applyFont="1" applyFill="1" applyAlignment="1">
      <alignment horizontal="left" vertical="top" wrapText="1"/>
    </xf>
    <xf numFmtId="0" fontId="12" fillId="7" borderId="0" xfId="0" applyFont="1" applyFill="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12" fillId="7" borderId="0" xfId="0" applyFont="1" applyFill="1" applyAlignment="1">
      <alignment vertical="top" wrapText="1"/>
    </xf>
    <xf numFmtId="0" fontId="4" fillId="0" borderId="0" xfId="0" applyFont="1" applyAlignment="1">
      <alignment vertical="top" wrapText="1"/>
    </xf>
    <xf numFmtId="0" fontId="4" fillId="7" borderId="0" xfId="0" applyFont="1" applyFill="1" applyAlignment="1">
      <alignment vertical="top" wrapText="1"/>
    </xf>
    <xf numFmtId="0" fontId="12" fillId="7" borderId="0" xfId="0" applyFont="1" applyFill="1" applyAlignment="1" applyProtection="1">
      <alignment vertical="top" wrapText="1"/>
      <protection locked="0"/>
    </xf>
    <xf numFmtId="0" fontId="1" fillId="15" borderId="1" xfId="13" applyFont="1" applyFill="1" applyBorder="1" applyAlignment="1">
      <alignment horizontal="right" vertical="center" wrapText="1"/>
    </xf>
    <xf numFmtId="0" fontId="2" fillId="0" borderId="0" xfId="0" applyFont="1" applyProtection="1">
      <protection locked="0"/>
    </xf>
    <xf numFmtId="177" fontId="0" fillId="0" borderId="1" xfId="1" applyNumberFormat="1" applyFont="1" applyFill="1" applyBorder="1"/>
    <xf numFmtId="183" fontId="0" fillId="0" borderId="1" xfId="1" applyNumberFormat="1" applyFont="1" applyFill="1" applyBorder="1"/>
    <xf numFmtId="184" fontId="0" fillId="0" borderId="1" xfId="1" applyNumberFormat="1" applyFont="1" applyFill="1" applyBorder="1"/>
    <xf numFmtId="0" fontId="0" fillId="15" borderId="1" xfId="0" applyFill="1" applyBorder="1" applyAlignment="1" applyProtection="1">
      <alignment horizontal="center" vertical="center" wrapText="1"/>
      <protection locked="0"/>
    </xf>
    <xf numFmtId="175" fontId="7" fillId="0" borderId="1" xfId="1" applyNumberFormat="1" applyFont="1" applyFill="1" applyBorder="1" applyAlignment="1">
      <alignment horizontal="right" vertical="center"/>
    </xf>
    <xf numFmtId="0" fontId="0" fillId="0" borderId="1" xfId="0" applyBorder="1" applyAlignment="1" applyProtection="1">
      <alignment vertical="center"/>
      <protection locked="0"/>
    </xf>
    <xf numFmtId="169" fontId="1" fillId="0" borderId="1" xfId="0" applyNumberFormat="1" applyFont="1" applyBorder="1"/>
    <xf numFmtId="175" fontId="1" fillId="0" borderId="1" xfId="0" applyNumberFormat="1" applyFont="1" applyBorder="1"/>
    <xf numFmtId="217" fontId="1" fillId="0" borderId="1" xfId="2" applyNumberFormat="1" applyFont="1" applyFill="1" applyBorder="1"/>
    <xf numFmtId="9" fontId="1" fillId="0" borderId="1" xfId="3" applyFont="1" applyFill="1" applyBorder="1"/>
    <xf numFmtId="170" fontId="1" fillId="0" borderId="1" xfId="3" applyNumberFormat="1" applyFont="1" applyFill="1" applyBorder="1"/>
    <xf numFmtId="0" fontId="0" fillId="0" borderId="1" xfId="0" applyBorder="1"/>
    <xf numFmtId="0" fontId="0" fillId="15" borderId="2" xfId="0" applyFill="1" applyBorder="1"/>
    <xf numFmtId="9" fontId="0" fillId="0" borderId="1" xfId="3" applyFont="1" applyFill="1" applyBorder="1" applyAlignment="1">
      <alignment horizontal="right" vertical="center"/>
    </xf>
    <xf numFmtId="0" fontId="116" fillId="0" borderId="1" xfId="0" applyFont="1" applyBorder="1" applyAlignment="1">
      <alignment horizontal="center" vertical="center"/>
    </xf>
    <xf numFmtId="170" fontId="9" fillId="0" borderId="0" xfId="3" applyNumberFormat="1" applyFont="1" applyFill="1" applyBorder="1" applyAlignment="1">
      <alignment horizontal="center" vertical="center"/>
    </xf>
    <xf numFmtId="0" fontId="0" fillId="15" borderId="1" xfId="0" applyFill="1" applyBorder="1" applyAlignment="1" applyProtection="1">
      <alignment vertical="center"/>
      <protection locked="0"/>
    </xf>
    <xf numFmtId="169" fontId="1" fillId="7" borderId="1" xfId="0" applyNumberFormat="1" applyFont="1" applyFill="1" applyBorder="1"/>
    <xf numFmtId="9" fontId="1" fillId="7" borderId="1" xfId="3" applyFont="1" applyFill="1" applyBorder="1"/>
    <xf numFmtId="0" fontId="0" fillId="15" borderId="1" xfId="0" applyFill="1" applyBorder="1" applyAlignment="1" applyProtection="1">
      <alignment horizontal="center"/>
      <protection locked="0"/>
    </xf>
    <xf numFmtId="169" fontId="3" fillId="0" borderId="6" xfId="0" applyNumberFormat="1" applyFont="1" applyBorder="1" applyProtection="1">
      <protection locked="0"/>
    </xf>
    <xf numFmtId="169" fontId="0" fillId="0" borderId="1" xfId="0" applyNumberFormat="1" applyBorder="1" applyProtection="1">
      <protection locked="0"/>
    </xf>
    <xf numFmtId="169" fontId="108" fillId="0" borderId="1" xfId="0" applyNumberFormat="1" applyFont="1" applyBorder="1" applyProtection="1">
      <protection locked="0"/>
    </xf>
    <xf numFmtId="169" fontId="3" fillId="0" borderId="1" xfId="0" applyNumberFormat="1" applyFont="1" applyBorder="1" applyProtection="1">
      <protection locked="0"/>
    </xf>
    <xf numFmtId="170" fontId="0" fillId="0" borderId="0" xfId="3" applyNumberFormat="1" applyFont="1" applyFill="1" applyProtection="1">
      <protection locked="0"/>
    </xf>
    <xf numFmtId="0" fontId="0" fillId="0" borderId="1" xfId="0" applyBorder="1" applyAlignment="1" applyProtection="1">
      <alignment horizontal="center"/>
      <protection locked="0"/>
    </xf>
    <xf numFmtId="9" fontId="3" fillId="0" borderId="0" xfId="3" applyFont="1" applyFill="1" applyProtection="1"/>
    <xf numFmtId="9" fontId="0" fillId="0" borderId="0" xfId="3" applyFont="1" applyFill="1" applyProtection="1">
      <protection locked="0"/>
    </xf>
    <xf numFmtId="0" fontId="0" fillId="0" borderId="43" xfId="0" applyBorder="1" applyProtection="1">
      <protection locked="0"/>
    </xf>
    <xf numFmtId="0" fontId="4" fillId="7" borderId="0" xfId="0" applyFont="1" applyFill="1" applyAlignment="1">
      <alignment horizontal="left" vertical="top"/>
    </xf>
    <xf numFmtId="0" fontId="0" fillId="0" borderId="3" xfId="0" applyBorder="1" applyAlignment="1" applyProtection="1">
      <alignment horizontal="center" vertical="center" wrapText="1"/>
      <protection locked="0"/>
    </xf>
    <xf numFmtId="0" fontId="0" fillId="15" borderId="1" xfId="0" applyFill="1" applyBorder="1" applyAlignment="1" applyProtection="1">
      <alignment horizontal="left" vertical="top" wrapText="1"/>
      <protection locked="0"/>
    </xf>
    <xf numFmtId="171" fontId="0" fillId="0" borderId="1" xfId="2" applyNumberFormat="1" applyFont="1" applyBorder="1" applyAlignment="1">
      <alignment horizontal="left" vertical="top"/>
    </xf>
    <xf numFmtId="0" fontId="0" fillId="15" borderId="1" xfId="0" applyFill="1" applyBorder="1" applyAlignment="1" applyProtection="1">
      <alignment horizontal="left" vertical="top"/>
      <protection locked="0"/>
    </xf>
    <xf numFmtId="0" fontId="0" fillId="15" borderId="2" xfId="0" applyFill="1" applyBorder="1" applyAlignment="1" applyProtection="1">
      <alignment horizontal="center" vertical="center" wrapText="1"/>
      <protection locked="0"/>
    </xf>
    <xf numFmtId="1" fontId="0" fillId="0" borderId="0" xfId="2" applyNumberFormat="1" applyFont="1" applyBorder="1" applyAlignment="1">
      <alignment horizontal="left" vertical="top"/>
    </xf>
    <xf numFmtId="171" fontId="0" fillId="0" borderId="0" xfId="2" applyNumberFormat="1" applyFont="1" applyBorder="1" applyAlignment="1">
      <alignment horizontal="left" vertical="top"/>
    </xf>
    <xf numFmtId="0" fontId="2" fillId="0" borderId="0" xfId="0" applyFont="1" applyAlignment="1">
      <alignment horizontal="right"/>
    </xf>
    <xf numFmtId="175" fontId="0" fillId="0" borderId="0" xfId="0" applyNumberFormat="1"/>
    <xf numFmtId="9" fontId="0" fillId="0" borderId="0" xfId="3" applyFont="1" applyFill="1" applyBorder="1"/>
    <xf numFmtId="171" fontId="0" fillId="0" borderId="0" xfId="2" applyNumberFormat="1" applyFont="1" applyFill="1" applyBorder="1"/>
    <xf numFmtId="179" fontId="3" fillId="0" borderId="0" xfId="0" applyNumberFormat="1" applyFont="1"/>
    <xf numFmtId="10" fontId="1" fillId="0" borderId="1" xfId="3" applyNumberFormat="1" applyFont="1" applyFill="1" applyBorder="1"/>
    <xf numFmtId="0" fontId="2" fillId="0" borderId="1" xfId="0" applyFont="1" applyBorder="1" applyAlignment="1" applyProtection="1">
      <alignment horizontal="center"/>
      <protection locked="0"/>
    </xf>
    <xf numFmtId="0" fontId="0" fillId="0" borderId="2" xfId="0" applyBorder="1"/>
    <xf numFmtId="0" fontId="2" fillId="0" borderId="0" xfId="0" applyFont="1" applyAlignment="1" applyProtection="1">
      <alignment horizontal="center"/>
      <protection locked="0"/>
    </xf>
    <xf numFmtId="0" fontId="2" fillId="0" borderId="1" xfId="0" applyFont="1" applyBorder="1"/>
    <xf numFmtId="0" fontId="2" fillId="0" borderId="1" xfId="0" applyFont="1" applyBorder="1" applyAlignment="1">
      <alignment horizontal="center" wrapText="1"/>
    </xf>
    <xf numFmtId="0" fontId="16" fillId="0" borderId="4" xfId="0" applyFont="1" applyBorder="1"/>
    <xf numFmtId="0" fontId="7" fillId="0" borderId="1" xfId="0" applyFont="1" applyBorder="1"/>
    <xf numFmtId="170" fontId="0" fillId="0" borderId="1" xfId="3" applyNumberFormat="1" applyFont="1" applyFill="1" applyBorder="1"/>
    <xf numFmtId="0" fontId="16" fillId="0" borderId="12" xfId="0" applyFont="1" applyBorder="1"/>
    <xf numFmtId="0" fontId="2" fillId="0" borderId="6" xfId="0" applyFont="1" applyBorder="1" applyAlignment="1" applyProtection="1">
      <alignment horizontal="center"/>
      <protection locked="0"/>
    </xf>
    <xf numFmtId="9" fontId="0" fillId="0" borderId="6" xfId="3" applyFont="1" applyFill="1" applyBorder="1" applyProtection="1">
      <protection locked="0"/>
    </xf>
    <xf numFmtId="0" fontId="0" fillId="0" borderId="1" xfId="0" applyBorder="1" applyAlignment="1" applyProtection="1">
      <alignment horizontal="left" vertical="top"/>
      <protection locked="0"/>
    </xf>
    <xf numFmtId="0" fontId="16" fillId="0" borderId="8" xfId="0" applyFont="1" applyBorder="1"/>
    <xf numFmtId="175" fontId="0" fillId="0" borderId="1" xfId="0" applyNumberFormat="1" applyBorder="1"/>
    <xf numFmtId="0" fontId="3" fillId="0" borderId="0" xfId="0" applyFont="1"/>
    <xf numFmtId="175" fontId="3" fillId="0" borderId="0" xfId="0" applyNumberFormat="1" applyFont="1"/>
    <xf numFmtId="171" fontId="0" fillId="0" borderId="1" xfId="2" applyNumberFormat="1" applyFont="1" applyFill="1" applyBorder="1"/>
    <xf numFmtId="9" fontId="0" fillId="0" borderId="1" xfId="0" applyNumberFormat="1" applyBorder="1" applyProtection="1">
      <protection locked="0"/>
    </xf>
    <xf numFmtId="0" fontId="7" fillId="0" borderId="0" xfId="0" applyFont="1"/>
    <xf numFmtId="170" fontId="7" fillId="0" borderId="0" xfId="3" applyNumberFormat="1" applyFont="1" applyFill="1" applyBorder="1"/>
    <xf numFmtId="170" fontId="1" fillId="0" borderId="0" xfId="3" applyNumberFormat="1" applyFont="1" applyFill="1" applyBorder="1"/>
    <xf numFmtId="9" fontId="0" fillId="0" borderId="2" xfId="0" applyNumberFormat="1" applyBorder="1"/>
    <xf numFmtId="0" fontId="2" fillId="0" borderId="1" xfId="0" applyFont="1" applyBorder="1" applyAlignment="1">
      <alignment horizontal="center" vertical="center"/>
    </xf>
    <xf numFmtId="170" fontId="7" fillId="0" borderId="1" xfId="3" applyNumberFormat="1" applyFont="1" applyFill="1" applyBorder="1"/>
    <xf numFmtId="0" fontId="0" fillId="0" borderId="0" xfId="0" applyAlignment="1" applyProtection="1">
      <alignment vertical="center"/>
      <protection locked="0"/>
    </xf>
    <xf numFmtId="169" fontId="0" fillId="0" borderId="1" xfId="0" applyNumberFormat="1" applyBorder="1"/>
    <xf numFmtId="170" fontId="0" fillId="0" borderId="0" xfId="0" applyNumberFormat="1"/>
    <xf numFmtId="175" fontId="7" fillId="0" borderId="0" xfId="1" applyNumberFormat="1" applyFont="1" applyFill="1" applyBorder="1" applyAlignment="1">
      <alignment horizontal="right" vertical="center"/>
    </xf>
    <xf numFmtId="169" fontId="1" fillId="0" borderId="0" xfId="0" applyNumberFormat="1" applyFont="1"/>
    <xf numFmtId="9" fontId="1" fillId="0" borderId="0" xfId="3" applyFont="1" applyFill="1" applyBorder="1"/>
    <xf numFmtId="0" fontId="0" fillId="0" borderId="0" xfId="0" applyAlignment="1">
      <alignment horizontal="center" vertical="center"/>
    </xf>
    <xf numFmtId="181" fontId="0" fillId="0" borderId="0" xfId="0" applyNumberFormat="1"/>
    <xf numFmtId="182" fontId="0" fillId="0" borderId="0" xfId="0" applyNumberFormat="1"/>
    <xf numFmtId="0" fontId="7" fillId="0" borderId="0" xfId="0" applyFont="1" applyProtection="1">
      <protection locked="0"/>
    </xf>
    <xf numFmtId="0" fontId="17" fillId="0" borderId="0" xfId="0" applyFont="1" applyAlignment="1">
      <alignment horizontal="left"/>
    </xf>
    <xf numFmtId="0" fontId="4" fillId="0" borderId="0" xfId="0" applyFont="1" applyAlignment="1">
      <alignment horizontal="left" vertical="center"/>
    </xf>
    <xf numFmtId="0" fontId="17" fillId="0" borderId="0" xfId="0" applyFont="1"/>
    <xf numFmtId="0" fontId="4" fillId="0" borderId="0" xfId="0" applyFont="1" applyAlignment="1">
      <alignment vertical="center"/>
    </xf>
    <xf numFmtId="0" fontId="16" fillId="0" borderId="0" xfId="0" applyFont="1"/>
    <xf numFmtId="2" fontId="7" fillId="0" borderId="0" xfId="3" applyNumberFormat="1" applyFont="1" applyFill="1" applyBorder="1" applyAlignment="1"/>
    <xf numFmtId="2" fontId="7" fillId="0" borderId="0" xfId="0" applyNumberFormat="1" applyFont="1"/>
    <xf numFmtId="0" fontId="0" fillId="0" borderId="1" xfId="0" applyBorder="1" applyAlignment="1">
      <alignment horizontal="center" vertical="center" wrapText="1"/>
    </xf>
    <xf numFmtId="218" fontId="0" fillId="0" borderId="1" xfId="0" applyNumberFormat="1" applyBorder="1"/>
    <xf numFmtId="0" fontId="7" fillId="0" borderId="0" xfId="0" applyFont="1" applyAlignment="1" applyProtection="1">
      <alignment horizontal="right" vertical="center"/>
      <protection locked="0"/>
    </xf>
    <xf numFmtId="170" fontId="0" fillId="0" borderId="0" xfId="3" applyNumberFormat="1" applyFont="1" applyFill="1" applyBorder="1" applyProtection="1">
      <protection locked="0"/>
    </xf>
    <xf numFmtId="2" fontId="12" fillId="0" borderId="0" xfId="0" applyNumberFormat="1" applyFont="1" applyAlignment="1" applyProtection="1">
      <alignment horizontal="left" vertical="top"/>
      <protection locked="0"/>
    </xf>
    <xf numFmtId="2" fontId="12" fillId="0" borderId="0" xfId="0" applyNumberFormat="1" applyFont="1" applyAlignment="1" applyProtection="1">
      <alignment vertical="top"/>
      <protection locked="0"/>
    </xf>
    <xf numFmtId="2" fontId="7" fillId="0" borderId="0" xfId="0" applyNumberFormat="1" applyFont="1" applyProtection="1">
      <protection locked="0"/>
    </xf>
    <xf numFmtId="2" fontId="0" fillId="0" borderId="0" xfId="0" applyNumberFormat="1" applyProtection="1">
      <protection locked="0"/>
    </xf>
    <xf numFmtId="2" fontId="7" fillId="0" borderId="0" xfId="0" applyNumberFormat="1" applyFont="1" applyAlignment="1" applyProtection="1">
      <alignment horizontal="right" vertical="center"/>
      <protection locked="0"/>
    </xf>
    <xf numFmtId="2" fontId="0" fillId="0" borderId="0" xfId="3" applyNumberFormat="1" applyFont="1" applyFill="1" applyBorder="1" applyAlignment="1" applyProtection="1">
      <protection locked="0"/>
    </xf>
    <xf numFmtId="0" fontId="3" fillId="0" borderId="1" xfId="963" applyFill="1" applyBorder="1" applyAlignment="1">
      <alignment horizontal="center"/>
    </xf>
    <xf numFmtId="9" fontId="0" fillId="0" borderId="1" xfId="3" applyFont="1" applyFill="1" applyBorder="1"/>
    <xf numFmtId="0" fontId="7" fillId="0" borderId="1" xfId="963" applyFont="1" applyFill="1" applyBorder="1" applyAlignment="1">
      <alignment horizontal="center"/>
    </xf>
    <xf numFmtId="172" fontId="0" fillId="0" borderId="1" xfId="964" applyNumberFormat="1" applyFont="1" applyFill="1" applyBorder="1"/>
    <xf numFmtId="0" fontId="0" fillId="0" borderId="1" xfId="0" applyBorder="1" applyAlignment="1">
      <alignment horizontal="right"/>
    </xf>
    <xf numFmtId="219" fontId="0" fillId="0" borderId="1" xfId="0" applyNumberFormat="1" applyBorder="1"/>
    <xf numFmtId="220" fontId="0" fillId="0" borderId="1" xfId="0" applyNumberFormat="1" applyBorder="1"/>
    <xf numFmtId="0" fontId="0" fillId="0" borderId="0" xfId="0" applyAlignment="1">
      <alignment horizontal="right"/>
    </xf>
    <xf numFmtId="219" fontId="0" fillId="0" borderId="0" xfId="0" applyNumberFormat="1"/>
    <xf numFmtId="221" fontId="0" fillId="0" borderId="1" xfId="0" applyNumberFormat="1" applyBorder="1"/>
    <xf numFmtId="0" fontId="12" fillId="0" borderId="0" xfId="0" applyFont="1" applyAlignment="1" applyProtection="1">
      <alignment horizontal="left" vertical="top"/>
      <protection locked="0"/>
    </xf>
    <xf numFmtId="0" fontId="12" fillId="0" borderId="0" xfId="0" applyFont="1" applyAlignment="1" applyProtection="1">
      <alignment vertical="top"/>
      <protection locked="0"/>
    </xf>
    <xf numFmtId="9" fontId="0" fillId="0" borderId="0" xfId="3" applyFont="1" applyFill="1" applyBorder="1" applyAlignment="1" applyProtection="1">
      <protection locked="0"/>
    </xf>
    <xf numFmtId="170" fontId="0" fillId="0" borderId="0" xfId="3" applyNumberFormat="1" applyFont="1" applyFill="1" applyBorder="1" applyAlignment="1" applyProtection="1">
      <protection locked="0"/>
    </xf>
    <xf numFmtId="0" fontId="7" fillId="0" borderId="1" xfId="0" applyFont="1" applyBorder="1" applyAlignment="1">
      <alignment horizontal="center" wrapText="1"/>
    </xf>
    <xf numFmtId="222" fontId="0" fillId="0" borderId="1" xfId="2" applyNumberFormat="1" applyFont="1" applyFill="1" applyBorder="1"/>
    <xf numFmtId="0" fontId="7" fillId="0" borderId="0" xfId="0" applyFont="1" applyAlignment="1">
      <alignment horizontal="right"/>
    </xf>
    <xf numFmtId="174" fontId="0" fillId="0" borderId="0" xfId="0" applyNumberFormat="1"/>
    <xf numFmtId="0" fontId="0" fillId="0" borderId="1" xfId="0" applyBorder="1" applyAlignment="1">
      <alignment horizontal="left" wrapText="1"/>
    </xf>
    <xf numFmtId="0" fontId="4" fillId="0" borderId="0" xfId="0" applyFont="1" applyAlignment="1">
      <alignment wrapText="1"/>
    </xf>
    <xf numFmtId="0" fontId="4" fillId="0" borderId="0" xfId="0" applyFont="1" applyAlignment="1">
      <alignment horizontal="left" wrapText="1"/>
    </xf>
    <xf numFmtId="0" fontId="12" fillId="7" borderId="0" xfId="0" applyFont="1" applyFill="1" applyAlignment="1">
      <alignment vertical="top"/>
    </xf>
    <xf numFmtId="0" fontId="12" fillId="7" borderId="0" xfId="0" applyFont="1" applyFill="1" applyAlignment="1" applyProtection="1">
      <alignment vertical="top"/>
      <protection locked="0"/>
    </xf>
    <xf numFmtId="0" fontId="12" fillId="7" borderId="0" xfId="0" applyFont="1" applyFill="1" applyAlignment="1" applyProtection="1">
      <alignment horizontal="left" vertical="top" wrapText="1"/>
      <protection locked="0"/>
    </xf>
    <xf numFmtId="0" fontId="7" fillId="6" borderId="1" xfId="0" applyFont="1" applyFill="1" applyBorder="1" applyAlignment="1">
      <alignment horizontal="center"/>
    </xf>
    <xf numFmtId="0" fontId="0" fillId="7" borderId="0" xfId="0" applyFill="1" applyAlignment="1">
      <alignment horizontal="left" vertical="top"/>
    </xf>
    <xf numFmtId="0" fontId="12" fillId="7" borderId="0" xfId="0" applyFont="1" applyFill="1" applyAlignment="1">
      <alignment wrapText="1"/>
    </xf>
    <xf numFmtId="0" fontId="4" fillId="0" borderId="0" xfId="0" applyFont="1" applyAlignment="1">
      <alignment horizontal="left" vertical="top"/>
    </xf>
    <xf numFmtId="0" fontId="12" fillId="7" borderId="0" xfId="0" applyFont="1" applyFill="1" applyAlignment="1" applyProtection="1">
      <alignment horizontal="left" vertical="top" wrapText="1"/>
      <protection locked="0"/>
    </xf>
    <xf numFmtId="0" fontId="0" fillId="0" borderId="0" xfId="0" applyFill="1" applyBorder="1"/>
    <xf numFmtId="0" fontId="0" fillId="0" borderId="0" xfId="0" applyFill="1" applyBorder="1" applyAlignment="1">
      <alignment horizontal="right"/>
    </xf>
    <xf numFmtId="0" fontId="0" fillId="0" borderId="0" xfId="0" applyAlignment="1" applyProtection="1">
      <protection locked="0"/>
    </xf>
    <xf numFmtId="0" fontId="0" fillId="0" borderId="0" xfId="0" applyFill="1" applyBorder="1" applyAlignment="1"/>
    <xf numFmtId="2" fontId="0" fillId="0" borderId="0" xfId="0" applyNumberFormat="1" applyFill="1" applyBorder="1" applyAlignment="1"/>
    <xf numFmtId="9" fontId="0" fillId="0" borderId="0" xfId="3" applyFont="1" applyAlignment="1" applyProtection="1">
      <protection locked="0"/>
    </xf>
    <xf numFmtId="170" fontId="0" fillId="0" borderId="0" xfId="3" applyNumberFormat="1" applyFont="1" applyAlignment="1" applyProtection="1">
      <protection locked="0"/>
    </xf>
    <xf numFmtId="173" fontId="0" fillId="0" borderId="0" xfId="0" applyNumberFormat="1" applyFill="1" applyBorder="1"/>
    <xf numFmtId="0" fontId="16" fillId="6" borderId="1" xfId="0" applyFont="1" applyFill="1" applyBorder="1"/>
    <xf numFmtId="0" fontId="16" fillId="0" borderId="11" xfId="0" applyFont="1" applyFill="1" applyBorder="1"/>
    <xf numFmtId="2" fontId="7" fillId="0" borderId="1" xfId="3" applyNumberFormat="1" applyFont="1" applyFill="1" applyBorder="1"/>
    <xf numFmtId="0" fontId="7" fillId="0" borderId="0" xfId="0" applyFont="1" applyFill="1" applyBorder="1" applyAlignment="1">
      <alignment horizontal="center" vertical="center" wrapText="1"/>
    </xf>
    <xf numFmtId="0" fontId="7" fillId="0" borderId="0" xfId="0" applyFont="1" applyFill="1"/>
    <xf numFmtId="0" fontId="7" fillId="0" borderId="0" xfId="0" applyFont="1" applyFill="1" applyBorder="1"/>
    <xf numFmtId="0" fontId="12" fillId="0" borderId="0" xfId="0" applyFont="1" applyFill="1" applyBorder="1" applyAlignment="1" applyProtection="1">
      <alignment horizontal="left" vertical="top" wrapText="1"/>
      <protection locked="0"/>
    </xf>
    <xf numFmtId="0" fontId="7" fillId="0" borderId="0" xfId="0" applyFont="1" applyFill="1" applyBorder="1" applyProtection="1">
      <protection locked="0"/>
    </xf>
    <xf numFmtId="0" fontId="0" fillId="0" borderId="0" xfId="0" applyFill="1" applyBorder="1" applyAlignment="1" applyProtection="1">
      <protection locked="0"/>
    </xf>
    <xf numFmtId="0" fontId="0" fillId="0" borderId="0" xfId="0" applyFill="1" applyBorder="1" applyProtection="1">
      <protection locked="0"/>
    </xf>
    <xf numFmtId="10" fontId="0" fillId="0" borderId="0" xfId="3" applyNumberFormat="1" applyFont="1" applyFill="1" applyBorder="1" applyProtection="1">
      <protection locked="0"/>
    </xf>
    <xf numFmtId="9" fontId="7" fillId="7" borderId="1" xfId="3" applyFont="1" applyFill="1" applyBorder="1"/>
    <xf numFmtId="9" fontId="7" fillId="0" borderId="0" xfId="3" applyFont="1" applyFill="1" applyBorder="1"/>
    <xf numFmtId="0" fontId="0" fillId="6" borderId="1" xfId="0" applyFill="1" applyBorder="1" applyProtection="1">
      <protection locked="0"/>
    </xf>
    <xf numFmtId="0" fontId="118" fillId="6" borderId="1" xfId="0" applyFont="1" applyFill="1" applyBorder="1" applyProtection="1">
      <protection locked="0"/>
    </xf>
    <xf numFmtId="168" fontId="118" fillId="6" borderId="1" xfId="1" applyNumberFormat="1" applyFont="1" applyFill="1" applyBorder="1" applyProtection="1">
      <protection locked="0"/>
    </xf>
    <xf numFmtId="223" fontId="118" fillId="6" borderId="1" xfId="0" applyNumberFormat="1" applyFont="1" applyFill="1" applyBorder="1" applyProtection="1">
      <protection locked="0"/>
    </xf>
    <xf numFmtId="0" fontId="118" fillId="0" borderId="0" xfId="0" applyFont="1" applyFill="1" applyBorder="1" applyProtection="1">
      <protection locked="0"/>
    </xf>
    <xf numFmtId="168" fontId="118" fillId="0" borderId="0" xfId="1" applyNumberFormat="1" applyFont="1" applyFill="1" applyBorder="1" applyProtection="1">
      <protection locked="0"/>
    </xf>
    <xf numFmtId="223" fontId="118" fillId="0" borderId="0" xfId="0" applyNumberFormat="1" applyFont="1" applyFill="1" applyBorder="1" applyProtection="1">
      <protection locked="0"/>
    </xf>
    <xf numFmtId="0" fontId="7" fillId="6" borderId="4" xfId="0" applyFont="1" applyFill="1" applyBorder="1" applyAlignment="1" applyProtection="1">
      <alignment horizontal="center" vertical="center" wrapText="1"/>
      <protection locked="0"/>
    </xf>
    <xf numFmtId="0" fontId="7" fillId="7" borderId="1" xfId="0" applyFont="1" applyFill="1" applyBorder="1"/>
    <xf numFmtId="0" fontId="7" fillId="82" borderId="1" xfId="0" applyFont="1" applyFill="1" applyBorder="1"/>
    <xf numFmtId="170" fontId="0" fillId="0" borderId="0" xfId="0" applyNumberFormat="1" applyFill="1" applyBorder="1"/>
    <xf numFmtId="0" fontId="7" fillId="6" borderId="1" xfId="0" applyFont="1" applyFill="1" applyBorder="1" applyAlignment="1">
      <alignment horizontal="center" wrapText="1"/>
    </xf>
    <xf numFmtId="2" fontId="0" fillId="0" borderId="1" xfId="0" applyNumberFormat="1" applyBorder="1" applyProtection="1">
      <protection locked="0"/>
    </xf>
    <xf numFmtId="224" fontId="0" fillId="0" borderId="1" xfId="0" applyNumberFormat="1" applyBorder="1"/>
    <xf numFmtId="0" fontId="113" fillId="7" borderId="0" xfId="0" applyFont="1" applyFill="1" applyAlignment="1">
      <alignment horizontal="left"/>
    </xf>
    <xf numFmtId="0" fontId="12" fillId="7" borderId="0" xfId="0" applyFont="1" applyFill="1"/>
    <xf numFmtId="0" fontId="4" fillId="0" borderId="0" xfId="0" applyFont="1"/>
    <xf numFmtId="0" fontId="4" fillId="0" borderId="0" xfId="0" applyFont="1" applyAlignment="1">
      <alignment horizontal="left" vertical="top" wrapText="1"/>
    </xf>
    <xf numFmtId="0" fontId="12" fillId="7" borderId="0" xfId="0" applyFont="1" applyFill="1" applyAlignment="1">
      <alignment horizontal="left" vertical="top" wrapText="1"/>
    </xf>
    <xf numFmtId="0" fontId="12" fillId="7" borderId="0" xfId="0" applyFont="1" applyFill="1" applyAlignment="1">
      <alignment horizontal="left" wrapText="1"/>
    </xf>
    <xf numFmtId="0" fontId="4" fillId="0" borderId="0" xfId="0" applyFont="1" applyAlignment="1">
      <alignment horizontal="left" wrapText="1"/>
    </xf>
    <xf numFmtId="0" fontId="4" fillId="0" borderId="0" xfId="0" applyFont="1" applyAlignment="1">
      <alignment horizontal="left" vertical="top"/>
    </xf>
    <xf numFmtId="0" fontId="4" fillId="7" borderId="0" xfId="0" applyFont="1" applyFill="1" applyAlignment="1">
      <alignment horizontal="left" vertical="top" wrapText="1"/>
    </xf>
    <xf numFmtId="0" fontId="4" fillId="7" borderId="0" xfId="0" applyFont="1" applyFill="1" applyAlignment="1">
      <alignment horizontal="left"/>
    </xf>
    <xf numFmtId="0" fontId="12" fillId="7" borderId="0" xfId="0" applyFont="1" applyFill="1" applyAlignment="1" applyProtection="1">
      <alignment horizontal="left" vertical="top" wrapText="1"/>
      <protection locked="0"/>
    </xf>
    <xf numFmtId="0" fontId="0" fillId="0" borderId="0" xfId="0" applyAlignment="1">
      <alignment horizontal="center" vertical="center"/>
    </xf>
    <xf numFmtId="0" fontId="0" fillId="6" borderId="1" xfId="0" applyFill="1" applyBorder="1" applyAlignment="1">
      <alignment horizontal="center" vertical="center"/>
    </xf>
    <xf numFmtId="0" fontId="7" fillId="6" borderId="1" xfId="0" applyFont="1" applyFill="1" applyBorder="1" applyAlignment="1">
      <alignment horizontal="center"/>
    </xf>
    <xf numFmtId="0" fontId="7" fillId="0" borderId="0" xfId="0" applyFont="1" applyFill="1" applyBorder="1" applyAlignment="1">
      <alignment horizontal="center"/>
    </xf>
  </cellXfs>
  <cellStyles count="965">
    <cellStyle name=" 1" xfId="15" xr:uid="{00000000-0005-0000-0000-000000000000}"/>
    <cellStyle name=" 1 2" xfId="17" xr:uid="{00000000-0005-0000-0000-000001000000}"/>
    <cellStyle name=" 1 2 2" xfId="19" xr:uid="{00000000-0005-0000-0000-000002000000}"/>
    <cellStyle name=" 1 2 2 2" xfId="635" xr:uid="{00000000-0005-0000-0000-000003000000}"/>
    <cellStyle name=" 1 2 3" xfId="69" xr:uid="{00000000-0005-0000-0000-000004000000}"/>
    <cellStyle name=" 1 2 3 2" xfId="730" xr:uid="{00000000-0005-0000-0000-000005000000}"/>
    <cellStyle name=" 1 2 4" xfId="634" xr:uid="{00000000-0005-0000-0000-000006000000}"/>
    <cellStyle name=" 1 3" xfId="16" xr:uid="{00000000-0005-0000-0000-000007000000}"/>
    <cellStyle name=" 1 3 2" xfId="36" xr:uid="{00000000-0005-0000-0000-000008000000}"/>
    <cellStyle name=" 1 3 3" xfId="636" xr:uid="{00000000-0005-0000-0000-000009000000}"/>
    <cellStyle name=" 1 4" xfId="18" xr:uid="{00000000-0005-0000-0000-00000A000000}"/>
    <cellStyle name=" 1 5" xfId="633" xr:uid="{00000000-0005-0000-0000-00000B000000}"/>
    <cellStyle name=" 1_29(d) - Gas extensions -tariffs" xfId="70" xr:uid="{00000000-0005-0000-0000-00000C000000}"/>
    <cellStyle name=" Writer Import]_x000a__x000a_Display Dialog=No_x000a__x000a__x000a__x000a_[Horizontal Arrange]_x000a__x000a_Dimensions Interlocking=Yes_x000a__x000a_Sum Hierarchy=Yes_x000a__x000a_Generate" xfId="887" xr:uid="{00000000-0005-0000-0000-00000D000000}"/>
    <cellStyle name=" Writer Import]_x000a__x000a_Display Dialog=No_x000a__x000a__x000a__x000a_[Horizontal Arrange]_x000a__x000a_Dimensions Interlocking=Yes_x000a__x000a_Sum Hierarchy=Yes_x000a__x000a_Generate 2" xfId="888" xr:uid="{00000000-0005-0000-0000-00000E000000}"/>
    <cellStyle name="_3GIS model v2.77_Distribution Business_Retail Fin Perform " xfId="20" xr:uid="{00000000-0005-0000-0000-00000F000000}"/>
    <cellStyle name="_3GIS model v2.77_Fleet Overhead Costs 2_Retail Fin Perform " xfId="21" xr:uid="{00000000-0005-0000-0000-000010000000}"/>
    <cellStyle name="_3GIS model v2.77_Fleet Overhead Costs_Retail Fin Perform " xfId="22" xr:uid="{00000000-0005-0000-0000-000011000000}"/>
    <cellStyle name="_3GIS model v2.77_Forecast 2_Retail Fin Perform " xfId="23" xr:uid="{00000000-0005-0000-0000-000012000000}"/>
    <cellStyle name="_3GIS model v2.77_Forecast_Retail Fin Perform " xfId="24" xr:uid="{00000000-0005-0000-0000-000013000000}"/>
    <cellStyle name="_3GIS model v2.77_Funding &amp; Cashflow_1_Retail Fin Perform " xfId="25" xr:uid="{00000000-0005-0000-0000-000014000000}"/>
    <cellStyle name="_3GIS model v2.77_Funding &amp; Cashflow_Retail Fin Perform " xfId="26" xr:uid="{00000000-0005-0000-0000-000015000000}"/>
    <cellStyle name="_3GIS model v2.77_Group P&amp;L_1_Retail Fin Perform " xfId="27" xr:uid="{00000000-0005-0000-0000-000016000000}"/>
    <cellStyle name="_3GIS model v2.77_Group P&amp;L_Retail Fin Perform " xfId="28" xr:uid="{00000000-0005-0000-0000-000017000000}"/>
    <cellStyle name="_3GIS model v2.77_Opening  Detailed BS_Retail Fin Perform " xfId="29" xr:uid="{00000000-0005-0000-0000-000018000000}"/>
    <cellStyle name="_3GIS model v2.77_OUTPUT DB_Retail Fin Perform " xfId="30" xr:uid="{00000000-0005-0000-0000-000019000000}"/>
    <cellStyle name="_3GIS model v2.77_OUTPUT EB_Retail Fin Perform " xfId="31" xr:uid="{00000000-0005-0000-0000-00001A000000}"/>
    <cellStyle name="_3GIS model v2.77_Report_Retail Fin Perform " xfId="32" xr:uid="{00000000-0005-0000-0000-00001B000000}"/>
    <cellStyle name="_3GIS model v2.77_Retail Fin Perform " xfId="33" xr:uid="{00000000-0005-0000-0000-00001C000000}"/>
    <cellStyle name="_3GIS model v2.77_Sheet2 2_Retail Fin Perform " xfId="34" xr:uid="{00000000-0005-0000-0000-00001D000000}"/>
    <cellStyle name="_3GIS model v2.77_Sheet2_Retail Fin Perform " xfId="35" xr:uid="{00000000-0005-0000-0000-00001E000000}"/>
    <cellStyle name="_Capex" xfId="71" xr:uid="{00000000-0005-0000-0000-00001F000000}"/>
    <cellStyle name="_Capex 2" xfId="72" xr:uid="{00000000-0005-0000-0000-000020000000}"/>
    <cellStyle name="_Capex 2 2" xfId="638" xr:uid="{00000000-0005-0000-0000-000021000000}"/>
    <cellStyle name="_Capex 3" xfId="637" xr:uid="{00000000-0005-0000-0000-000022000000}"/>
    <cellStyle name="_Capex_29(d) - Gas extensions -tariffs" xfId="73" xr:uid="{00000000-0005-0000-0000-000023000000}"/>
    <cellStyle name="_Capex_29(d) - Gas extensions -tariffs 2" xfId="639" xr:uid="{00000000-0005-0000-0000-000024000000}"/>
    <cellStyle name="_UED AMP 2009-14 Final 250309 Less PU" xfId="74" xr:uid="{00000000-0005-0000-0000-000025000000}"/>
    <cellStyle name="_UED AMP 2009-14 Final 250309 Less PU_1011 monthly" xfId="75" xr:uid="{00000000-0005-0000-0000-000026000000}"/>
    <cellStyle name="20% - Accent1 2" xfId="76" xr:uid="{00000000-0005-0000-0000-000027000000}"/>
    <cellStyle name="20% - Accent1 3" xfId="77" xr:uid="{00000000-0005-0000-0000-000028000000}"/>
    <cellStyle name="20% - Accent2 2" xfId="78" xr:uid="{00000000-0005-0000-0000-000029000000}"/>
    <cellStyle name="20% - Accent3 2" xfId="79" xr:uid="{00000000-0005-0000-0000-00002A000000}"/>
    <cellStyle name="20% - Accent4 2" xfId="80" xr:uid="{00000000-0005-0000-0000-00002B000000}"/>
    <cellStyle name="20% - Accent5 2" xfId="81" xr:uid="{00000000-0005-0000-0000-00002C000000}"/>
    <cellStyle name="20% - Accent6 2" xfId="82" xr:uid="{00000000-0005-0000-0000-00002D000000}"/>
    <cellStyle name="40% - Accent1 2" xfId="83" xr:uid="{00000000-0005-0000-0000-00002E000000}"/>
    <cellStyle name="40% - Accent1 3" xfId="84" xr:uid="{00000000-0005-0000-0000-00002F000000}"/>
    <cellStyle name="40% - Accent2 2" xfId="85" xr:uid="{00000000-0005-0000-0000-000030000000}"/>
    <cellStyle name="40% - Accent3 2" xfId="86" xr:uid="{00000000-0005-0000-0000-000031000000}"/>
    <cellStyle name="40% - Accent4 2" xfId="87" xr:uid="{00000000-0005-0000-0000-000032000000}"/>
    <cellStyle name="40% - Accent5 2" xfId="88" xr:uid="{00000000-0005-0000-0000-000033000000}"/>
    <cellStyle name="40% - Accent6 2" xfId="89" xr:uid="{00000000-0005-0000-0000-000034000000}"/>
    <cellStyle name="60% - Accent1 2" xfId="90" xr:uid="{00000000-0005-0000-0000-000035000000}"/>
    <cellStyle name="60% - Accent2 2" xfId="91" xr:uid="{00000000-0005-0000-0000-000036000000}"/>
    <cellStyle name="60% - Accent3 2" xfId="92" xr:uid="{00000000-0005-0000-0000-000037000000}"/>
    <cellStyle name="60% - Accent4 2" xfId="93" xr:uid="{00000000-0005-0000-0000-000038000000}"/>
    <cellStyle name="60% - Accent5 2" xfId="94" xr:uid="{00000000-0005-0000-0000-000039000000}"/>
    <cellStyle name="60% - Accent6 2" xfId="95" xr:uid="{00000000-0005-0000-0000-00003A000000}"/>
    <cellStyle name="Accent1" xfId="963" builtinId="29"/>
    <cellStyle name="Accent1 - 20%" xfId="96" xr:uid="{00000000-0005-0000-0000-00003B000000}"/>
    <cellStyle name="Accent1 - 40%" xfId="97" xr:uid="{00000000-0005-0000-0000-00003C000000}"/>
    <cellStyle name="Accent1 - 60%" xfId="98" xr:uid="{00000000-0005-0000-0000-00003D000000}"/>
    <cellStyle name="Accent1 2" xfId="99" xr:uid="{00000000-0005-0000-0000-00003E000000}"/>
    <cellStyle name="Accent2 - 20%" xfId="100" xr:uid="{00000000-0005-0000-0000-00003F000000}"/>
    <cellStyle name="Accent2 - 40%" xfId="101" xr:uid="{00000000-0005-0000-0000-000040000000}"/>
    <cellStyle name="Accent2 - 60%" xfId="102" xr:uid="{00000000-0005-0000-0000-000041000000}"/>
    <cellStyle name="Accent2 2" xfId="103" xr:uid="{00000000-0005-0000-0000-000042000000}"/>
    <cellStyle name="Accent3 - 20%" xfId="104" xr:uid="{00000000-0005-0000-0000-000043000000}"/>
    <cellStyle name="Accent3 - 40%" xfId="105" xr:uid="{00000000-0005-0000-0000-000044000000}"/>
    <cellStyle name="Accent3 - 60%" xfId="106" xr:uid="{00000000-0005-0000-0000-000045000000}"/>
    <cellStyle name="Accent3 2" xfId="107" xr:uid="{00000000-0005-0000-0000-000046000000}"/>
    <cellStyle name="Accent4 - 20%" xfId="108" xr:uid="{00000000-0005-0000-0000-000047000000}"/>
    <cellStyle name="Accent4 - 40%" xfId="109" xr:uid="{00000000-0005-0000-0000-000048000000}"/>
    <cellStyle name="Accent4 - 60%" xfId="110" xr:uid="{00000000-0005-0000-0000-000049000000}"/>
    <cellStyle name="Accent4 2" xfId="111" xr:uid="{00000000-0005-0000-0000-00004A000000}"/>
    <cellStyle name="Accent5 - 20%" xfId="112" xr:uid="{00000000-0005-0000-0000-00004B000000}"/>
    <cellStyle name="Accent5 - 40%" xfId="113" xr:uid="{00000000-0005-0000-0000-00004C000000}"/>
    <cellStyle name="Accent5 - 60%" xfId="114" xr:uid="{00000000-0005-0000-0000-00004D000000}"/>
    <cellStyle name="Accent5 2" xfId="115" xr:uid="{00000000-0005-0000-0000-00004E000000}"/>
    <cellStyle name="Accent6 - 20%" xfId="116" xr:uid="{00000000-0005-0000-0000-00004F000000}"/>
    <cellStyle name="Accent6 - 40%" xfId="117" xr:uid="{00000000-0005-0000-0000-000050000000}"/>
    <cellStyle name="Accent6 - 60%" xfId="118" xr:uid="{00000000-0005-0000-0000-000051000000}"/>
    <cellStyle name="Accent6 2" xfId="119" xr:uid="{00000000-0005-0000-0000-000052000000}"/>
    <cellStyle name="Actual_LEOY" xfId="889" xr:uid="{00000000-0005-0000-0000-000053000000}"/>
    <cellStyle name="Agara" xfId="120" xr:uid="{00000000-0005-0000-0000-000054000000}"/>
    <cellStyle name="Assumption" xfId="890" xr:uid="{00000000-0005-0000-0000-000055000000}"/>
    <cellStyle name="B79812_.wvu.PrintTitlest" xfId="121" xr:uid="{00000000-0005-0000-0000-000056000000}"/>
    <cellStyle name="Bad 2" xfId="122" xr:uid="{00000000-0005-0000-0000-000057000000}"/>
    <cellStyle name="Black" xfId="123" xr:uid="{00000000-0005-0000-0000-000058000000}"/>
    <cellStyle name="Blockout" xfId="124" xr:uid="{00000000-0005-0000-0000-000059000000}"/>
    <cellStyle name="Blockout 2" xfId="41" xr:uid="{00000000-0005-0000-0000-00005A000000}"/>
    <cellStyle name="Blockout 2 2" xfId="47" xr:uid="{00000000-0005-0000-0000-00005B000000}"/>
    <cellStyle name="Blockout 2 2 2" xfId="65" xr:uid="{00000000-0005-0000-0000-00005C000000}"/>
    <cellStyle name="Blockout 2 2 3" xfId="640" xr:uid="{00000000-0005-0000-0000-00005D000000}"/>
    <cellStyle name="Blockout 2 3" xfId="61" xr:uid="{00000000-0005-0000-0000-00005E000000}"/>
    <cellStyle name="Blockout 2 4" xfId="125" xr:uid="{00000000-0005-0000-0000-00005F000000}"/>
    <cellStyle name="Blockout 3" xfId="126" xr:uid="{00000000-0005-0000-0000-000060000000}"/>
    <cellStyle name="Blockout 3 2" xfId="731" xr:uid="{00000000-0005-0000-0000-000061000000}"/>
    <cellStyle name="Blockout 4" xfId="605" xr:uid="{00000000-0005-0000-0000-000062000000}"/>
    <cellStyle name="Blue" xfId="127" xr:uid="{00000000-0005-0000-0000-000063000000}"/>
    <cellStyle name="Calculation 2" xfId="128" xr:uid="{00000000-0005-0000-0000-000064000000}"/>
    <cellStyle name="Calculation 2 2" xfId="129" xr:uid="{00000000-0005-0000-0000-000065000000}"/>
    <cellStyle name="Calculation 2 3" xfId="130" xr:uid="{00000000-0005-0000-0000-000066000000}"/>
    <cellStyle name="Check" xfId="891" xr:uid="{00000000-0005-0000-0000-000067000000}"/>
    <cellStyle name="Check Cell 2" xfId="131" xr:uid="{00000000-0005-0000-0000-000068000000}"/>
    <cellStyle name="Check Cell 2 2 2 2" xfId="132" xr:uid="{00000000-0005-0000-0000-000069000000}"/>
    <cellStyle name="Check Cell 3" xfId="892" xr:uid="{00000000-0005-0000-0000-00006A000000}"/>
    <cellStyle name="Comma" xfId="1" builtinId="3"/>
    <cellStyle name="Comma [0] 2" xfId="893" xr:uid="{00000000-0005-0000-0000-00006C000000}"/>
    <cellStyle name="Comma [0]7Z_87C" xfId="133" xr:uid="{00000000-0005-0000-0000-00006D000000}"/>
    <cellStyle name="Comma [1]" xfId="589" xr:uid="{00000000-0005-0000-0000-00006E000000}"/>
    <cellStyle name="Comma [2]" xfId="590" xr:uid="{00000000-0005-0000-0000-00006F000000}"/>
    <cellStyle name="Comma [4]" xfId="591" xr:uid="{00000000-0005-0000-0000-000070000000}"/>
    <cellStyle name="Comma 0" xfId="134" xr:uid="{00000000-0005-0000-0000-000071000000}"/>
    <cellStyle name="Comma 1" xfId="135" xr:uid="{00000000-0005-0000-0000-000072000000}"/>
    <cellStyle name="Comma 1 2" xfId="136" xr:uid="{00000000-0005-0000-0000-000073000000}"/>
    <cellStyle name="Comma 1 2 2" xfId="642" xr:uid="{00000000-0005-0000-0000-000074000000}"/>
    <cellStyle name="Comma 1 3" xfId="641" xr:uid="{00000000-0005-0000-0000-000075000000}"/>
    <cellStyle name="Comma 10" xfId="137" xr:uid="{00000000-0005-0000-0000-000076000000}"/>
    <cellStyle name="Comma 10 2" xfId="869" xr:uid="{00000000-0005-0000-0000-000077000000}"/>
    <cellStyle name="Comma 11" xfId="606" xr:uid="{00000000-0005-0000-0000-000078000000}"/>
    <cellStyle name="Comma 12" xfId="617" xr:uid="{00000000-0005-0000-0000-000079000000}"/>
    <cellStyle name="Comma 13" xfId="841" xr:uid="{00000000-0005-0000-0000-00007A000000}"/>
    <cellStyle name="Comma 14" xfId="722" xr:uid="{00000000-0005-0000-0000-00007B000000}"/>
    <cellStyle name="Comma 15" xfId="842" xr:uid="{00000000-0005-0000-0000-00007C000000}"/>
    <cellStyle name="Comma 16" xfId="627" xr:uid="{00000000-0005-0000-0000-00007D000000}"/>
    <cellStyle name="Comma 17" xfId="848" xr:uid="{00000000-0005-0000-0000-00007E000000}"/>
    <cellStyle name="Comma 18" xfId="956" xr:uid="{00000000-0005-0000-0000-00007F000000}"/>
    <cellStyle name="Comma 19" xfId="68" xr:uid="{00000000-0005-0000-0000-000080000000}"/>
    <cellStyle name="Comma 2" xfId="11" xr:uid="{00000000-0005-0000-0000-000081000000}"/>
    <cellStyle name="Comma 2 10" xfId="962" xr:uid="{00000000-0005-0000-0000-000082000000}"/>
    <cellStyle name="Comma 2 2" xfId="44" xr:uid="{00000000-0005-0000-0000-000083000000}"/>
    <cellStyle name="Comma 2 2 2" xfId="62" xr:uid="{00000000-0005-0000-0000-000084000000}"/>
    <cellStyle name="Comma 2 2 2 2" xfId="732" xr:uid="{00000000-0005-0000-0000-000085000000}"/>
    <cellStyle name="Comma 2 2 2 3" xfId="140" xr:uid="{00000000-0005-0000-0000-000086000000}"/>
    <cellStyle name="Comma 2 2 3" xfId="141" xr:uid="{00000000-0005-0000-0000-000087000000}"/>
    <cellStyle name="Comma 2 2 3 2" xfId="870" xr:uid="{00000000-0005-0000-0000-000088000000}"/>
    <cellStyle name="Comma 2 2 4" xfId="854" xr:uid="{00000000-0005-0000-0000-000089000000}"/>
    <cellStyle name="Comma 2 2 5" xfId="139" xr:uid="{00000000-0005-0000-0000-00008A000000}"/>
    <cellStyle name="Comma 2 3" xfId="14" xr:uid="{00000000-0005-0000-0000-00008B000000}"/>
    <cellStyle name="Comma 2 3 2" xfId="58" xr:uid="{00000000-0005-0000-0000-00008C000000}"/>
    <cellStyle name="Comma 2 3 2 2" xfId="644" xr:uid="{00000000-0005-0000-0000-00008D000000}"/>
    <cellStyle name="Comma 2 3 2 3" xfId="856" xr:uid="{00000000-0005-0000-0000-00008E000000}"/>
    <cellStyle name="Comma 2 3 2 4" xfId="143" xr:uid="{00000000-0005-0000-0000-00008F000000}"/>
    <cellStyle name="Comma 2 3 3" xfId="643" xr:uid="{00000000-0005-0000-0000-000090000000}"/>
    <cellStyle name="Comma 2 3 4" xfId="855" xr:uid="{00000000-0005-0000-0000-000091000000}"/>
    <cellStyle name="Comma 2 3 5" xfId="142" xr:uid="{00000000-0005-0000-0000-000092000000}"/>
    <cellStyle name="Comma 2 4" xfId="57" xr:uid="{00000000-0005-0000-0000-000093000000}"/>
    <cellStyle name="Comma 2 4 2" xfId="645" xr:uid="{00000000-0005-0000-0000-000094000000}"/>
    <cellStyle name="Comma 2 4 3" xfId="857" xr:uid="{00000000-0005-0000-0000-000095000000}"/>
    <cellStyle name="Comma 2 4 4" xfId="144" xr:uid="{00000000-0005-0000-0000-000096000000}"/>
    <cellStyle name="Comma 2 5" xfId="145" xr:uid="{00000000-0005-0000-0000-000097000000}"/>
    <cellStyle name="Comma 2 5 2" xfId="646" xr:uid="{00000000-0005-0000-0000-000098000000}"/>
    <cellStyle name="Comma 2 6" xfId="146" xr:uid="{00000000-0005-0000-0000-000099000000}"/>
    <cellStyle name="Comma 2 6 2" xfId="733" xr:uid="{00000000-0005-0000-0000-00009A000000}"/>
    <cellStyle name="Comma 2 6 3" xfId="871" xr:uid="{00000000-0005-0000-0000-00009B000000}"/>
    <cellStyle name="Comma 2 7" xfId="619" xr:uid="{00000000-0005-0000-0000-00009C000000}"/>
    <cellStyle name="Comma 2 8" xfId="851" xr:uid="{00000000-0005-0000-0000-00009D000000}"/>
    <cellStyle name="Comma 2 9" xfId="138" xr:uid="{00000000-0005-0000-0000-00009E000000}"/>
    <cellStyle name="Comma 20" xfId="604" xr:uid="{00000000-0005-0000-0000-00009F000000}"/>
    <cellStyle name="Comma 3" xfId="9" xr:uid="{00000000-0005-0000-0000-0000A0000000}"/>
    <cellStyle name="Comma 3 2" xfId="46" xr:uid="{00000000-0005-0000-0000-0000A1000000}"/>
    <cellStyle name="Comma 3 2 2" xfId="64" xr:uid="{00000000-0005-0000-0000-0000A2000000}"/>
    <cellStyle name="Comma 3 2 2 2" xfId="734" xr:uid="{00000000-0005-0000-0000-0000A3000000}"/>
    <cellStyle name="Comma 3 2 2 3" xfId="149" xr:uid="{00000000-0005-0000-0000-0000A4000000}"/>
    <cellStyle name="Comma 3 2 3" xfId="648" xr:uid="{00000000-0005-0000-0000-0000A5000000}"/>
    <cellStyle name="Comma 3 2 4" xfId="148" xr:uid="{00000000-0005-0000-0000-0000A6000000}"/>
    <cellStyle name="Comma 3 3" xfId="40" xr:uid="{00000000-0005-0000-0000-0000A7000000}"/>
    <cellStyle name="Comma 3 3 2" xfId="60" xr:uid="{00000000-0005-0000-0000-0000A8000000}"/>
    <cellStyle name="Comma 3 3 2 2" xfId="735" xr:uid="{00000000-0005-0000-0000-0000A9000000}"/>
    <cellStyle name="Comma 3 3 2 3" xfId="151" xr:uid="{00000000-0005-0000-0000-0000AA000000}"/>
    <cellStyle name="Comma 3 3 3" xfId="649" xr:uid="{00000000-0005-0000-0000-0000AB000000}"/>
    <cellStyle name="Comma 3 3 4" xfId="150" xr:uid="{00000000-0005-0000-0000-0000AC000000}"/>
    <cellStyle name="Comma 3 4" xfId="56" xr:uid="{00000000-0005-0000-0000-0000AD000000}"/>
    <cellStyle name="Comma 3 4 2" xfId="736" xr:uid="{00000000-0005-0000-0000-0000AE000000}"/>
    <cellStyle name="Comma 3 4 3" xfId="152" xr:uid="{00000000-0005-0000-0000-0000AF000000}"/>
    <cellStyle name="Comma 3 5" xfId="153" xr:uid="{00000000-0005-0000-0000-0000B0000000}"/>
    <cellStyle name="Comma 3 5 2" xfId="737" xr:uid="{00000000-0005-0000-0000-0000B1000000}"/>
    <cellStyle name="Comma 3 6" xfId="154" xr:uid="{00000000-0005-0000-0000-0000B2000000}"/>
    <cellStyle name="Comma 3 6 2" xfId="738" xr:uid="{00000000-0005-0000-0000-0000B3000000}"/>
    <cellStyle name="Comma 3 6 3" xfId="872" xr:uid="{00000000-0005-0000-0000-0000B4000000}"/>
    <cellStyle name="Comma 3 7" xfId="647" xr:uid="{00000000-0005-0000-0000-0000B5000000}"/>
    <cellStyle name="Comma 3 8" xfId="147" xr:uid="{00000000-0005-0000-0000-0000B6000000}"/>
    <cellStyle name="Comma 4" xfId="38" xr:uid="{00000000-0005-0000-0000-0000B7000000}"/>
    <cellStyle name="Comma 4 2" xfId="45" xr:uid="{00000000-0005-0000-0000-0000B8000000}"/>
    <cellStyle name="Comma 4 2 2" xfId="63" xr:uid="{00000000-0005-0000-0000-0000B9000000}"/>
    <cellStyle name="Comma 4 2 2 2" xfId="739" xr:uid="{00000000-0005-0000-0000-0000BA000000}"/>
    <cellStyle name="Comma 4 2 3" xfId="873" xr:uid="{00000000-0005-0000-0000-0000BB000000}"/>
    <cellStyle name="Comma 4 2 4" xfId="156" xr:uid="{00000000-0005-0000-0000-0000BC000000}"/>
    <cellStyle name="Comma 4 3" xfId="59" xr:uid="{00000000-0005-0000-0000-0000BD000000}"/>
    <cellStyle name="Comma 4 3 2" xfId="650" xr:uid="{00000000-0005-0000-0000-0000BE000000}"/>
    <cellStyle name="Comma 4 4" xfId="155" xr:uid="{00000000-0005-0000-0000-0000BF000000}"/>
    <cellStyle name="Comma 5" xfId="48" xr:uid="{00000000-0005-0000-0000-0000C0000000}"/>
    <cellStyle name="Comma 5 2" xfId="66" xr:uid="{00000000-0005-0000-0000-0000C1000000}"/>
    <cellStyle name="Comma 5 2 2" xfId="651" xr:uid="{00000000-0005-0000-0000-0000C2000000}"/>
    <cellStyle name="Comma 5 3" xfId="157" xr:uid="{00000000-0005-0000-0000-0000C3000000}"/>
    <cellStyle name="Comma 6" xfId="49" xr:uid="{00000000-0005-0000-0000-0000C4000000}"/>
    <cellStyle name="Comma 6 2" xfId="67" xr:uid="{00000000-0005-0000-0000-0000C5000000}"/>
    <cellStyle name="Comma 6 2 2" xfId="652" xr:uid="{00000000-0005-0000-0000-0000C6000000}"/>
    <cellStyle name="Comma 6 3" xfId="158" xr:uid="{00000000-0005-0000-0000-0000C7000000}"/>
    <cellStyle name="Comma 7" xfId="53" xr:uid="{00000000-0005-0000-0000-0000C8000000}"/>
    <cellStyle name="Comma 7 2" xfId="653" xr:uid="{00000000-0005-0000-0000-0000C9000000}"/>
    <cellStyle name="Comma 7 3" xfId="858" xr:uid="{00000000-0005-0000-0000-0000CA000000}"/>
    <cellStyle name="Comma 7 4" xfId="159" xr:uid="{00000000-0005-0000-0000-0000CB000000}"/>
    <cellStyle name="Comma 8" xfId="160" xr:uid="{00000000-0005-0000-0000-0000CC000000}"/>
    <cellStyle name="Comma 8 2" xfId="654" xr:uid="{00000000-0005-0000-0000-0000CD000000}"/>
    <cellStyle name="Comma 8 3" xfId="859" xr:uid="{00000000-0005-0000-0000-0000CE000000}"/>
    <cellStyle name="Comma 9" xfId="161" xr:uid="{00000000-0005-0000-0000-0000CF000000}"/>
    <cellStyle name="Comma 9 2" xfId="162" xr:uid="{00000000-0005-0000-0000-0000D0000000}"/>
    <cellStyle name="Comma 9 2 2" xfId="875" xr:uid="{00000000-0005-0000-0000-0000D1000000}"/>
    <cellStyle name="Comma 9 3" xfId="163" xr:uid="{00000000-0005-0000-0000-0000D2000000}"/>
    <cellStyle name="Comma 9 3 2" xfId="876" xr:uid="{00000000-0005-0000-0000-0000D3000000}"/>
    <cellStyle name="Comma 9 4" xfId="874" xr:uid="{00000000-0005-0000-0000-0000D4000000}"/>
    <cellStyle name="Comma0" xfId="164" xr:uid="{00000000-0005-0000-0000-0000D5000000}"/>
    <cellStyle name="Currency" xfId="2" builtinId="4"/>
    <cellStyle name="Currency 10" xfId="849" xr:uid="{00000000-0005-0000-0000-0000D7000000}"/>
    <cellStyle name="Currency 11" xfId="165" xr:uid="{00000000-0005-0000-0000-0000D8000000}"/>
    <cellStyle name="Currency 11 2" xfId="166" xr:uid="{00000000-0005-0000-0000-0000D9000000}"/>
    <cellStyle name="Currency 11 2 2" xfId="656" xr:uid="{00000000-0005-0000-0000-0000DA000000}"/>
    <cellStyle name="Currency 11 2 3" xfId="861" xr:uid="{00000000-0005-0000-0000-0000DB000000}"/>
    <cellStyle name="Currency 11 3" xfId="655" xr:uid="{00000000-0005-0000-0000-0000DC000000}"/>
    <cellStyle name="Currency 11 4" xfId="860" xr:uid="{00000000-0005-0000-0000-0000DD000000}"/>
    <cellStyle name="Currency 12" xfId="957" xr:uid="{00000000-0005-0000-0000-0000DE000000}"/>
    <cellStyle name="Currency 13" xfId="964" xr:uid="{88F7FF08-AF08-4DDC-84BF-5967CC7CCEDE}"/>
    <cellStyle name="Currency 2" xfId="6" xr:uid="{00000000-0005-0000-0000-0000DF000000}"/>
    <cellStyle name="Currency 2 2" xfId="55" xr:uid="{00000000-0005-0000-0000-0000E0000000}"/>
    <cellStyle name="Currency 2 2 2" xfId="620" xr:uid="{00000000-0005-0000-0000-0000E1000000}"/>
    <cellStyle name="Currency 2 2 3" xfId="852" xr:uid="{00000000-0005-0000-0000-0000E2000000}"/>
    <cellStyle name="Currency 2 2 4" xfId="959" xr:uid="{00000000-0005-0000-0000-0000E3000000}"/>
    <cellStyle name="Currency 2 2 5" xfId="168" xr:uid="{00000000-0005-0000-0000-0000E4000000}"/>
    <cellStyle name="Currency 2 3" xfId="169" xr:uid="{00000000-0005-0000-0000-0000E5000000}"/>
    <cellStyle name="Currency 2 3 2" xfId="621" xr:uid="{00000000-0005-0000-0000-0000E6000000}"/>
    <cellStyle name="Currency 2 3 3" xfId="853" xr:uid="{00000000-0005-0000-0000-0000E7000000}"/>
    <cellStyle name="Currency 2 3 4" xfId="960" xr:uid="{00000000-0005-0000-0000-0000E8000000}"/>
    <cellStyle name="Currency 2 4" xfId="657" xr:uid="{00000000-0005-0000-0000-0000E9000000}"/>
    <cellStyle name="Currency 2 5" xfId="862" xr:uid="{00000000-0005-0000-0000-0000EA000000}"/>
    <cellStyle name="Currency 2 6" xfId="167" xr:uid="{00000000-0005-0000-0000-0000EB000000}"/>
    <cellStyle name="Currency 2 7" xfId="961" xr:uid="{00000000-0005-0000-0000-0000EC000000}"/>
    <cellStyle name="Currency 3" xfId="54" xr:uid="{00000000-0005-0000-0000-0000ED000000}"/>
    <cellStyle name="Currency 3 2" xfId="171" xr:uid="{00000000-0005-0000-0000-0000EE000000}"/>
    <cellStyle name="Currency 3 2 2" xfId="659" xr:uid="{00000000-0005-0000-0000-0000EF000000}"/>
    <cellStyle name="Currency 3 2 3" xfId="864" xr:uid="{00000000-0005-0000-0000-0000F0000000}"/>
    <cellStyle name="Currency 3 3" xfId="658" xr:uid="{00000000-0005-0000-0000-0000F1000000}"/>
    <cellStyle name="Currency 3 4" xfId="863" xr:uid="{00000000-0005-0000-0000-0000F2000000}"/>
    <cellStyle name="Currency 3 5" xfId="170" xr:uid="{00000000-0005-0000-0000-0000F3000000}"/>
    <cellStyle name="Currency 4" xfId="172" xr:uid="{00000000-0005-0000-0000-0000F4000000}"/>
    <cellStyle name="Currency 4 2" xfId="173" xr:uid="{00000000-0005-0000-0000-0000F5000000}"/>
    <cellStyle name="Currency 4 2 2" xfId="661" xr:uid="{00000000-0005-0000-0000-0000F6000000}"/>
    <cellStyle name="Currency 4 2 3" xfId="866" xr:uid="{00000000-0005-0000-0000-0000F7000000}"/>
    <cellStyle name="Currency 4 3" xfId="660" xr:uid="{00000000-0005-0000-0000-0000F8000000}"/>
    <cellStyle name="Currency 4 4" xfId="865" xr:uid="{00000000-0005-0000-0000-0000F9000000}"/>
    <cellStyle name="Currency 5" xfId="174" xr:uid="{00000000-0005-0000-0000-0000FA000000}"/>
    <cellStyle name="Currency 5 2" xfId="740" xr:uid="{00000000-0005-0000-0000-0000FB000000}"/>
    <cellStyle name="Currency 6" xfId="175" xr:uid="{00000000-0005-0000-0000-0000FC000000}"/>
    <cellStyle name="Currency 6 2" xfId="176" xr:uid="{00000000-0005-0000-0000-0000FD000000}"/>
    <cellStyle name="Currency 6 2 2" xfId="878" xr:uid="{00000000-0005-0000-0000-0000FE000000}"/>
    <cellStyle name="Currency 6 3" xfId="177" xr:uid="{00000000-0005-0000-0000-0000FF000000}"/>
    <cellStyle name="Currency 6 3 2" xfId="879" xr:uid="{00000000-0005-0000-0000-000000010000}"/>
    <cellStyle name="Currency 6 4" xfId="877" xr:uid="{00000000-0005-0000-0000-000001010000}"/>
    <cellStyle name="Currency 7" xfId="178" xr:uid="{00000000-0005-0000-0000-000002010000}"/>
    <cellStyle name="Currency 7 2" xfId="880" xr:uid="{00000000-0005-0000-0000-000003010000}"/>
    <cellStyle name="Currency 8" xfId="607" xr:uid="{00000000-0005-0000-0000-000004010000}"/>
    <cellStyle name="Currency 9" xfId="726" xr:uid="{00000000-0005-0000-0000-000005010000}"/>
    <cellStyle name="D4_B8B1_005004B79812_.wvu.PrintTitlest" xfId="179" xr:uid="{00000000-0005-0000-0000-000006010000}"/>
    <cellStyle name="Data Validation" xfId="894" xr:uid="{00000000-0005-0000-0000-000007010000}"/>
    <cellStyle name="Date" xfId="180" xr:uid="{00000000-0005-0000-0000-000008010000}"/>
    <cellStyle name="Date (short)" xfId="592" xr:uid="{00000000-0005-0000-0000-000009010000}"/>
    <cellStyle name="Date 2" xfId="181" xr:uid="{00000000-0005-0000-0000-00000A010000}"/>
    <cellStyle name="Date 2 2" xfId="663" xr:uid="{00000000-0005-0000-0000-00000B010000}"/>
    <cellStyle name="Date 3" xfId="662" xr:uid="{00000000-0005-0000-0000-00000C010000}"/>
    <cellStyle name="Date 4" xfId="867" xr:uid="{00000000-0005-0000-0000-00000D010000}"/>
    <cellStyle name="dms_3" xfId="50" xr:uid="{00000000-0005-0000-0000-00000E010000}"/>
    <cellStyle name="Drop down" xfId="593" xr:uid="{00000000-0005-0000-0000-00000F010000}"/>
    <cellStyle name="Emphasis 1" xfId="182" xr:uid="{00000000-0005-0000-0000-000010010000}"/>
    <cellStyle name="Emphasis 2" xfId="183" xr:uid="{00000000-0005-0000-0000-000011010000}"/>
    <cellStyle name="Emphasis 3" xfId="184" xr:uid="{00000000-0005-0000-0000-000012010000}"/>
    <cellStyle name="Empty Cell" xfId="895" xr:uid="{00000000-0005-0000-0000-000013010000}"/>
    <cellStyle name="Euro" xfId="185" xr:uid="{00000000-0005-0000-0000-000014010000}"/>
    <cellStyle name="Explanatory Text 2" xfId="186" xr:uid="{00000000-0005-0000-0000-000015010000}"/>
    <cellStyle name="Fixed" xfId="187" xr:uid="{00000000-0005-0000-0000-000016010000}"/>
    <cellStyle name="Fixed 2" xfId="188" xr:uid="{00000000-0005-0000-0000-000017010000}"/>
    <cellStyle name="Fixed 2 2" xfId="665" xr:uid="{00000000-0005-0000-0000-000018010000}"/>
    <cellStyle name="Fixed 3" xfId="664" xr:uid="{00000000-0005-0000-0000-000019010000}"/>
    <cellStyle name="Flag" xfId="896" xr:uid="{00000000-0005-0000-0000-00001A010000}"/>
    <cellStyle name="Gilsans" xfId="189" xr:uid="{00000000-0005-0000-0000-00001B010000}"/>
    <cellStyle name="Gilsansl" xfId="190" xr:uid="{00000000-0005-0000-0000-00001C010000}"/>
    <cellStyle name="Good 2" xfId="191" xr:uid="{00000000-0005-0000-0000-00001D010000}"/>
    <cellStyle name="Header" xfId="594" xr:uid="{00000000-0005-0000-0000-00001E010000}"/>
    <cellStyle name="Header1" xfId="897" xr:uid="{00000000-0005-0000-0000-00001F010000}"/>
    <cellStyle name="Header2" xfId="898" xr:uid="{00000000-0005-0000-0000-000020010000}"/>
    <cellStyle name="Header3" xfId="899" xr:uid="{00000000-0005-0000-0000-000021010000}"/>
    <cellStyle name="Heading 1 2" xfId="192" xr:uid="{00000000-0005-0000-0000-000022010000}"/>
    <cellStyle name="Heading 1 2 2" xfId="193" xr:uid="{00000000-0005-0000-0000-000023010000}"/>
    <cellStyle name="Heading 1 3" xfId="194" xr:uid="{00000000-0005-0000-0000-000024010000}"/>
    <cellStyle name="Heading 2 2" xfId="195" xr:uid="{00000000-0005-0000-0000-000025010000}"/>
    <cellStyle name="Heading 2 2 2" xfId="196" xr:uid="{00000000-0005-0000-0000-000026010000}"/>
    <cellStyle name="Heading 2 3" xfId="197" xr:uid="{00000000-0005-0000-0000-000027010000}"/>
    <cellStyle name="Heading 3 2" xfId="198" xr:uid="{00000000-0005-0000-0000-000028010000}"/>
    <cellStyle name="Heading 3 2 2" xfId="199" xr:uid="{00000000-0005-0000-0000-000029010000}"/>
    <cellStyle name="Heading 3 2 2 2" xfId="200" xr:uid="{00000000-0005-0000-0000-00002A010000}"/>
    <cellStyle name="Heading 3 2 2 2 2" xfId="201" xr:uid="{00000000-0005-0000-0000-00002B010000}"/>
    <cellStyle name="Heading 3 2 2 2 2 2" xfId="202" xr:uid="{00000000-0005-0000-0000-00002C010000}"/>
    <cellStyle name="Heading 3 2 2 2 2 2 2" xfId="743" xr:uid="{00000000-0005-0000-0000-00002D010000}"/>
    <cellStyle name="Heading 3 2 2 2 2 3" xfId="203" xr:uid="{00000000-0005-0000-0000-00002E010000}"/>
    <cellStyle name="Heading 3 2 2 2 2 3 2" xfId="744" xr:uid="{00000000-0005-0000-0000-00002F010000}"/>
    <cellStyle name="Heading 3 2 2 2 2 4" xfId="204" xr:uid="{00000000-0005-0000-0000-000030010000}"/>
    <cellStyle name="Heading 3 2 2 2 2 4 2" xfId="745" xr:uid="{00000000-0005-0000-0000-000031010000}"/>
    <cellStyle name="Heading 3 2 2 2 2 5" xfId="742" xr:uid="{00000000-0005-0000-0000-000032010000}"/>
    <cellStyle name="Heading 3 2 2 2 3" xfId="205" xr:uid="{00000000-0005-0000-0000-000033010000}"/>
    <cellStyle name="Heading 3 2 2 2 3 2" xfId="746" xr:uid="{00000000-0005-0000-0000-000034010000}"/>
    <cellStyle name="Heading 3 2 2 2 4" xfId="206" xr:uid="{00000000-0005-0000-0000-000035010000}"/>
    <cellStyle name="Heading 3 2 2 2 4 2" xfId="747" xr:uid="{00000000-0005-0000-0000-000036010000}"/>
    <cellStyle name="Heading 3 2 2 2 5" xfId="207" xr:uid="{00000000-0005-0000-0000-000037010000}"/>
    <cellStyle name="Heading 3 2 2 2 5 2" xfId="748" xr:uid="{00000000-0005-0000-0000-000038010000}"/>
    <cellStyle name="Heading 3 2 2 2 6" xfId="741" xr:uid="{00000000-0005-0000-0000-000039010000}"/>
    <cellStyle name="Heading 3 2 2 3" xfId="208" xr:uid="{00000000-0005-0000-0000-00003A010000}"/>
    <cellStyle name="Heading 3 2 2 3 2" xfId="209" xr:uid="{00000000-0005-0000-0000-00003B010000}"/>
    <cellStyle name="Heading 3 2 2 3 2 2" xfId="210" xr:uid="{00000000-0005-0000-0000-00003C010000}"/>
    <cellStyle name="Heading 3 2 2 3 2 2 2" xfId="751" xr:uid="{00000000-0005-0000-0000-00003D010000}"/>
    <cellStyle name="Heading 3 2 2 3 2 3" xfId="211" xr:uid="{00000000-0005-0000-0000-00003E010000}"/>
    <cellStyle name="Heading 3 2 2 3 2 3 2" xfId="752" xr:uid="{00000000-0005-0000-0000-00003F010000}"/>
    <cellStyle name="Heading 3 2 2 3 2 4" xfId="212" xr:uid="{00000000-0005-0000-0000-000040010000}"/>
    <cellStyle name="Heading 3 2 2 3 2 4 2" xfId="753" xr:uid="{00000000-0005-0000-0000-000041010000}"/>
    <cellStyle name="Heading 3 2 2 3 2 5" xfId="750" xr:uid="{00000000-0005-0000-0000-000042010000}"/>
    <cellStyle name="Heading 3 2 2 3 3" xfId="213" xr:uid="{00000000-0005-0000-0000-000043010000}"/>
    <cellStyle name="Heading 3 2 2 3 3 2" xfId="754" xr:uid="{00000000-0005-0000-0000-000044010000}"/>
    <cellStyle name="Heading 3 2 2 3 4" xfId="214" xr:uid="{00000000-0005-0000-0000-000045010000}"/>
    <cellStyle name="Heading 3 2 2 3 4 2" xfId="755" xr:uid="{00000000-0005-0000-0000-000046010000}"/>
    <cellStyle name="Heading 3 2 2 3 5" xfId="215" xr:uid="{00000000-0005-0000-0000-000047010000}"/>
    <cellStyle name="Heading 3 2 2 3 5 2" xfId="756" xr:uid="{00000000-0005-0000-0000-000048010000}"/>
    <cellStyle name="Heading 3 2 2 3 6" xfId="749" xr:uid="{00000000-0005-0000-0000-000049010000}"/>
    <cellStyle name="Heading 3 2 2 4" xfId="216" xr:uid="{00000000-0005-0000-0000-00004A010000}"/>
    <cellStyle name="Heading 3 2 2 4 2" xfId="217" xr:uid="{00000000-0005-0000-0000-00004B010000}"/>
    <cellStyle name="Heading 3 2 2 4 2 2" xfId="758" xr:uid="{00000000-0005-0000-0000-00004C010000}"/>
    <cellStyle name="Heading 3 2 2 4 3" xfId="218" xr:uid="{00000000-0005-0000-0000-00004D010000}"/>
    <cellStyle name="Heading 3 2 2 4 3 2" xfId="759" xr:uid="{00000000-0005-0000-0000-00004E010000}"/>
    <cellStyle name="Heading 3 2 2 4 4" xfId="219" xr:uid="{00000000-0005-0000-0000-00004F010000}"/>
    <cellStyle name="Heading 3 2 2 4 4 2" xfId="760" xr:uid="{00000000-0005-0000-0000-000050010000}"/>
    <cellStyle name="Heading 3 2 2 4 5" xfId="757" xr:uid="{00000000-0005-0000-0000-000051010000}"/>
    <cellStyle name="Heading 3 2 2 5" xfId="220" xr:uid="{00000000-0005-0000-0000-000052010000}"/>
    <cellStyle name="Heading 3 2 2 5 2" xfId="221" xr:uid="{00000000-0005-0000-0000-000053010000}"/>
    <cellStyle name="Heading 3 2 2 5 2 2" xfId="762" xr:uid="{00000000-0005-0000-0000-000054010000}"/>
    <cellStyle name="Heading 3 2 2 5 3" xfId="222" xr:uid="{00000000-0005-0000-0000-000055010000}"/>
    <cellStyle name="Heading 3 2 2 5 3 2" xfId="763" xr:uid="{00000000-0005-0000-0000-000056010000}"/>
    <cellStyle name="Heading 3 2 2 5 4" xfId="761" xr:uid="{00000000-0005-0000-0000-000057010000}"/>
    <cellStyle name="Heading 3 2 2 6" xfId="667" xr:uid="{00000000-0005-0000-0000-000058010000}"/>
    <cellStyle name="Heading 3 2 3" xfId="223" xr:uid="{00000000-0005-0000-0000-000059010000}"/>
    <cellStyle name="Heading 3 2 4" xfId="224" xr:uid="{00000000-0005-0000-0000-00005A010000}"/>
    <cellStyle name="Heading 3 2 4 2" xfId="225" xr:uid="{00000000-0005-0000-0000-00005B010000}"/>
    <cellStyle name="Heading 3 2 4 2 2" xfId="226" xr:uid="{00000000-0005-0000-0000-00005C010000}"/>
    <cellStyle name="Heading 3 2 4 2 2 2" xfId="766" xr:uid="{00000000-0005-0000-0000-00005D010000}"/>
    <cellStyle name="Heading 3 2 4 2 3" xfId="227" xr:uid="{00000000-0005-0000-0000-00005E010000}"/>
    <cellStyle name="Heading 3 2 4 2 3 2" xfId="767" xr:uid="{00000000-0005-0000-0000-00005F010000}"/>
    <cellStyle name="Heading 3 2 4 2 4" xfId="228" xr:uid="{00000000-0005-0000-0000-000060010000}"/>
    <cellStyle name="Heading 3 2 4 2 4 2" xfId="768" xr:uid="{00000000-0005-0000-0000-000061010000}"/>
    <cellStyle name="Heading 3 2 4 2 5" xfId="765" xr:uid="{00000000-0005-0000-0000-000062010000}"/>
    <cellStyle name="Heading 3 2 4 3" xfId="229" xr:uid="{00000000-0005-0000-0000-000063010000}"/>
    <cellStyle name="Heading 3 2 4 3 2" xfId="769" xr:uid="{00000000-0005-0000-0000-000064010000}"/>
    <cellStyle name="Heading 3 2 4 4" xfId="230" xr:uid="{00000000-0005-0000-0000-000065010000}"/>
    <cellStyle name="Heading 3 2 4 4 2" xfId="770" xr:uid="{00000000-0005-0000-0000-000066010000}"/>
    <cellStyle name="Heading 3 2 4 5" xfId="231" xr:uid="{00000000-0005-0000-0000-000067010000}"/>
    <cellStyle name="Heading 3 2 4 5 2" xfId="771" xr:uid="{00000000-0005-0000-0000-000068010000}"/>
    <cellStyle name="Heading 3 2 4 6" xfId="764" xr:uid="{00000000-0005-0000-0000-000069010000}"/>
    <cellStyle name="Heading 3 2 5" xfId="232" xr:uid="{00000000-0005-0000-0000-00006A010000}"/>
    <cellStyle name="Heading 3 2 5 2" xfId="233" xr:uid="{00000000-0005-0000-0000-00006B010000}"/>
    <cellStyle name="Heading 3 2 5 2 2" xfId="234" xr:uid="{00000000-0005-0000-0000-00006C010000}"/>
    <cellStyle name="Heading 3 2 5 2 2 2" xfId="774" xr:uid="{00000000-0005-0000-0000-00006D010000}"/>
    <cellStyle name="Heading 3 2 5 2 3" xfId="235" xr:uid="{00000000-0005-0000-0000-00006E010000}"/>
    <cellStyle name="Heading 3 2 5 2 3 2" xfId="775" xr:uid="{00000000-0005-0000-0000-00006F010000}"/>
    <cellStyle name="Heading 3 2 5 2 4" xfId="236" xr:uid="{00000000-0005-0000-0000-000070010000}"/>
    <cellStyle name="Heading 3 2 5 2 4 2" xfId="776" xr:uid="{00000000-0005-0000-0000-000071010000}"/>
    <cellStyle name="Heading 3 2 5 2 5" xfId="773" xr:uid="{00000000-0005-0000-0000-000072010000}"/>
    <cellStyle name="Heading 3 2 5 3" xfId="237" xr:uid="{00000000-0005-0000-0000-000073010000}"/>
    <cellStyle name="Heading 3 2 5 3 2" xfId="777" xr:uid="{00000000-0005-0000-0000-000074010000}"/>
    <cellStyle name="Heading 3 2 5 4" xfId="238" xr:uid="{00000000-0005-0000-0000-000075010000}"/>
    <cellStyle name="Heading 3 2 5 4 2" xfId="778" xr:uid="{00000000-0005-0000-0000-000076010000}"/>
    <cellStyle name="Heading 3 2 5 5" xfId="239" xr:uid="{00000000-0005-0000-0000-000077010000}"/>
    <cellStyle name="Heading 3 2 5 5 2" xfId="779" xr:uid="{00000000-0005-0000-0000-000078010000}"/>
    <cellStyle name="Heading 3 2 5 6" xfId="772" xr:uid="{00000000-0005-0000-0000-000079010000}"/>
    <cellStyle name="Heading 3 2 6" xfId="240" xr:uid="{00000000-0005-0000-0000-00007A010000}"/>
    <cellStyle name="Heading 3 2 6 2" xfId="241" xr:uid="{00000000-0005-0000-0000-00007B010000}"/>
    <cellStyle name="Heading 3 2 6 2 2" xfId="781" xr:uid="{00000000-0005-0000-0000-00007C010000}"/>
    <cellStyle name="Heading 3 2 6 3" xfId="242" xr:uid="{00000000-0005-0000-0000-00007D010000}"/>
    <cellStyle name="Heading 3 2 6 3 2" xfId="782" xr:uid="{00000000-0005-0000-0000-00007E010000}"/>
    <cellStyle name="Heading 3 2 6 4" xfId="243" xr:uid="{00000000-0005-0000-0000-00007F010000}"/>
    <cellStyle name="Heading 3 2 6 4 2" xfId="783" xr:uid="{00000000-0005-0000-0000-000080010000}"/>
    <cellStyle name="Heading 3 2 6 5" xfId="780" xr:uid="{00000000-0005-0000-0000-000081010000}"/>
    <cellStyle name="Heading 3 2 7" xfId="244" xr:uid="{00000000-0005-0000-0000-000082010000}"/>
    <cellStyle name="Heading 3 2 7 2" xfId="245" xr:uid="{00000000-0005-0000-0000-000083010000}"/>
    <cellStyle name="Heading 3 2 7 2 2" xfId="785" xr:uid="{00000000-0005-0000-0000-000084010000}"/>
    <cellStyle name="Heading 3 2 7 3" xfId="246" xr:uid="{00000000-0005-0000-0000-000085010000}"/>
    <cellStyle name="Heading 3 2 7 3 2" xfId="786" xr:uid="{00000000-0005-0000-0000-000086010000}"/>
    <cellStyle name="Heading 3 2 7 4" xfId="784" xr:uid="{00000000-0005-0000-0000-000087010000}"/>
    <cellStyle name="Heading 3 2 8" xfId="666" xr:uid="{00000000-0005-0000-0000-000088010000}"/>
    <cellStyle name="Heading 3 3" xfId="247" xr:uid="{00000000-0005-0000-0000-000089010000}"/>
    <cellStyle name="Heading 3 4" xfId="595" xr:uid="{00000000-0005-0000-0000-00008A010000}"/>
    <cellStyle name="Heading 4 2" xfId="248" xr:uid="{00000000-0005-0000-0000-00008B010000}"/>
    <cellStyle name="Heading 4 2 2" xfId="249" xr:uid="{00000000-0005-0000-0000-00008C010000}"/>
    <cellStyle name="Heading 4 3" xfId="250" xr:uid="{00000000-0005-0000-0000-00008D010000}"/>
    <cellStyle name="Heading 4 4" xfId="725" xr:uid="{00000000-0005-0000-0000-00008E010000}"/>
    <cellStyle name="Heading(4)" xfId="251" xr:uid="{00000000-0005-0000-0000-00008F010000}"/>
    <cellStyle name="Hyperlink" xfId="4" builtinId="8"/>
    <cellStyle name="Hyperlink 2" xfId="252" xr:uid="{00000000-0005-0000-0000-000091010000}"/>
    <cellStyle name="Hyperlink 2 2" xfId="253" xr:uid="{00000000-0005-0000-0000-000092010000}"/>
    <cellStyle name="Hyperlink 2 3" xfId="254" xr:uid="{00000000-0005-0000-0000-000093010000}"/>
    <cellStyle name="Hyperlink 3" xfId="255" xr:uid="{00000000-0005-0000-0000-000094010000}"/>
    <cellStyle name="Hyperlink 4" xfId="256" xr:uid="{00000000-0005-0000-0000-000095010000}"/>
    <cellStyle name="Hyperlink 5" xfId="596" xr:uid="{00000000-0005-0000-0000-000096010000}"/>
    <cellStyle name="Hyperlink Arrow" xfId="257" xr:uid="{00000000-0005-0000-0000-000097010000}"/>
    <cellStyle name="Hyperlink Text" xfId="258" xr:uid="{00000000-0005-0000-0000-000098010000}"/>
    <cellStyle name="import" xfId="259" xr:uid="{00000000-0005-0000-0000-000099010000}"/>
    <cellStyle name="import 2" xfId="608" xr:uid="{00000000-0005-0000-0000-00009A010000}"/>
    <cellStyle name="import%" xfId="260" xr:uid="{00000000-0005-0000-0000-00009B010000}"/>
    <cellStyle name="import% 2" xfId="609" xr:uid="{00000000-0005-0000-0000-00009C010000}"/>
    <cellStyle name="import_ICRC Electricity model 1-1  (1 Feb 2003) " xfId="261" xr:uid="{00000000-0005-0000-0000-00009D010000}"/>
    <cellStyle name="Input 2" xfId="262" xr:uid="{00000000-0005-0000-0000-00009E010000}"/>
    <cellStyle name="Input 2 2" xfId="263" xr:uid="{00000000-0005-0000-0000-00009F010000}"/>
    <cellStyle name="Input 2 3" xfId="264" xr:uid="{00000000-0005-0000-0000-0000A0010000}"/>
    <cellStyle name="Input1" xfId="265" xr:uid="{00000000-0005-0000-0000-0000A1010000}"/>
    <cellStyle name="Input1 2" xfId="266" xr:uid="{00000000-0005-0000-0000-0000A2010000}"/>
    <cellStyle name="Input1 2 2" xfId="267" xr:uid="{00000000-0005-0000-0000-0000A3010000}"/>
    <cellStyle name="Input1 2 2 2" xfId="787" xr:uid="{00000000-0005-0000-0000-0000A4010000}"/>
    <cellStyle name="Input1 2 3" xfId="668" xr:uid="{00000000-0005-0000-0000-0000A5010000}"/>
    <cellStyle name="Input1 3" xfId="268" xr:uid="{00000000-0005-0000-0000-0000A6010000}"/>
    <cellStyle name="Input1 3 2" xfId="269" xr:uid="{00000000-0005-0000-0000-0000A7010000}"/>
    <cellStyle name="Input1 3 2 2" xfId="789" xr:uid="{00000000-0005-0000-0000-0000A8010000}"/>
    <cellStyle name="Input1 3 3" xfId="788" xr:uid="{00000000-0005-0000-0000-0000A9010000}"/>
    <cellStyle name="Input1 4" xfId="270" xr:uid="{00000000-0005-0000-0000-0000AA010000}"/>
    <cellStyle name="Input1 4 2" xfId="790" xr:uid="{00000000-0005-0000-0000-0000AB010000}"/>
    <cellStyle name="Input1 5" xfId="271" xr:uid="{00000000-0005-0000-0000-0000AC010000}"/>
    <cellStyle name="Input1 5 2" xfId="791" xr:uid="{00000000-0005-0000-0000-0000AD010000}"/>
    <cellStyle name="Input1 6" xfId="610" xr:uid="{00000000-0005-0000-0000-0000AE010000}"/>
    <cellStyle name="Input1%" xfId="272" xr:uid="{00000000-0005-0000-0000-0000AF010000}"/>
    <cellStyle name="Input1% 2" xfId="611" xr:uid="{00000000-0005-0000-0000-0000B0010000}"/>
    <cellStyle name="Input1_ICRC Electricity model 1-1  (1 Feb 2003) " xfId="273" xr:uid="{00000000-0005-0000-0000-0000B1010000}"/>
    <cellStyle name="Input1default" xfId="274" xr:uid="{00000000-0005-0000-0000-0000B2010000}"/>
    <cellStyle name="Input1default 2" xfId="612" xr:uid="{00000000-0005-0000-0000-0000B3010000}"/>
    <cellStyle name="Input1default%" xfId="275" xr:uid="{00000000-0005-0000-0000-0000B4010000}"/>
    <cellStyle name="Input2" xfId="276" xr:uid="{00000000-0005-0000-0000-0000B5010000}"/>
    <cellStyle name="Input2 2" xfId="277" xr:uid="{00000000-0005-0000-0000-0000B6010000}"/>
    <cellStyle name="Input2 2 2" xfId="669" xr:uid="{00000000-0005-0000-0000-0000B7010000}"/>
    <cellStyle name="Input2 3" xfId="278" xr:uid="{00000000-0005-0000-0000-0000B8010000}"/>
    <cellStyle name="Input2 3 2" xfId="792" xr:uid="{00000000-0005-0000-0000-0000B9010000}"/>
    <cellStyle name="Input2 4" xfId="613" xr:uid="{00000000-0005-0000-0000-0000BA010000}"/>
    <cellStyle name="Input3" xfId="279" xr:uid="{00000000-0005-0000-0000-0000BB010000}"/>
    <cellStyle name="Input3 2" xfId="280" xr:uid="{00000000-0005-0000-0000-0000BC010000}"/>
    <cellStyle name="Input3 2 2" xfId="670" xr:uid="{00000000-0005-0000-0000-0000BD010000}"/>
    <cellStyle name="Input3 3" xfId="281" xr:uid="{00000000-0005-0000-0000-0000BE010000}"/>
    <cellStyle name="Input3 3 2" xfId="793" xr:uid="{00000000-0005-0000-0000-0000BF010000}"/>
    <cellStyle name="Input3 4" xfId="614" xr:uid="{00000000-0005-0000-0000-0000C0010000}"/>
    <cellStyle name="InputCell" xfId="282" xr:uid="{00000000-0005-0000-0000-0000C1010000}"/>
    <cellStyle name="InputCell 2" xfId="283" xr:uid="{00000000-0005-0000-0000-0000C2010000}"/>
    <cellStyle name="InputCell 3" xfId="284" xr:uid="{00000000-0005-0000-0000-0000C3010000}"/>
    <cellStyle name="InputCellText" xfId="285" xr:uid="{00000000-0005-0000-0000-0000C4010000}"/>
    <cellStyle name="InputCellText 2" xfId="286" xr:uid="{00000000-0005-0000-0000-0000C5010000}"/>
    <cellStyle name="InputCellText 3" xfId="287" xr:uid="{00000000-0005-0000-0000-0000C6010000}"/>
    <cellStyle name="InSheet" xfId="900" xr:uid="{00000000-0005-0000-0000-0000C7010000}"/>
    <cellStyle name="InSheet 2" xfId="901" xr:uid="{00000000-0005-0000-0000-0000C8010000}"/>
    <cellStyle name="Insheet Link" xfId="902" xr:uid="{00000000-0005-0000-0000-0000C9010000}"/>
    <cellStyle name="key result" xfId="288" xr:uid="{00000000-0005-0000-0000-0000CA010000}"/>
    <cellStyle name="Label" xfId="597" xr:uid="{00000000-0005-0000-0000-0000CB010000}"/>
    <cellStyle name="Line Total" xfId="903" xr:uid="{00000000-0005-0000-0000-0000CC010000}"/>
    <cellStyle name="Line Total 2" xfId="904" xr:uid="{00000000-0005-0000-0000-0000CD010000}"/>
    <cellStyle name="Line_Summary" xfId="905" xr:uid="{00000000-0005-0000-0000-0000CE010000}"/>
    <cellStyle name="Lines" xfId="289" xr:uid="{00000000-0005-0000-0000-0000CF010000}"/>
    <cellStyle name="Link" xfId="598" xr:uid="{00000000-0005-0000-0000-0000D0010000}"/>
    <cellStyle name="Linked Cell 2" xfId="290" xr:uid="{00000000-0005-0000-0000-0000D1010000}"/>
    <cellStyle name="Local import" xfId="291" xr:uid="{00000000-0005-0000-0000-0000D2010000}"/>
    <cellStyle name="Local import %" xfId="292" xr:uid="{00000000-0005-0000-0000-0000D3010000}"/>
    <cellStyle name="Mine" xfId="293" xr:uid="{00000000-0005-0000-0000-0000D4010000}"/>
    <cellStyle name="Model Dates" xfId="906" xr:uid="{00000000-0005-0000-0000-0000D5010000}"/>
    <cellStyle name="Model Name" xfId="294" xr:uid="{00000000-0005-0000-0000-0000D6010000}"/>
    <cellStyle name="Neutral 2" xfId="295" xr:uid="{00000000-0005-0000-0000-0000D7010000}"/>
    <cellStyle name="NonInputCell" xfId="296" xr:uid="{00000000-0005-0000-0000-0000D8010000}"/>
    <cellStyle name="NonInputCell 2" xfId="297" xr:uid="{00000000-0005-0000-0000-0000D9010000}"/>
    <cellStyle name="NonInputCell 3" xfId="298" xr:uid="{00000000-0005-0000-0000-0000DA010000}"/>
    <cellStyle name="Normal" xfId="0" builtinId="0"/>
    <cellStyle name="Normal - Style1" xfId="299" xr:uid="{00000000-0005-0000-0000-0000DC010000}"/>
    <cellStyle name="Normal 10" xfId="8" xr:uid="{00000000-0005-0000-0000-0000DD010000}"/>
    <cellStyle name="Normal 10 2" xfId="300" xr:uid="{00000000-0005-0000-0000-0000DE010000}"/>
    <cellStyle name="Normal 10 2 2" xfId="794" xr:uid="{00000000-0005-0000-0000-0000DF010000}"/>
    <cellStyle name="Normal 10 3" xfId="630" xr:uid="{00000000-0005-0000-0000-0000E0010000}"/>
    <cellStyle name="Normal 11" xfId="301" xr:uid="{00000000-0005-0000-0000-0000E1010000}"/>
    <cellStyle name="Normal 11 2" xfId="302" xr:uid="{00000000-0005-0000-0000-0000E2010000}"/>
    <cellStyle name="Normal 11 2 2" xfId="795" xr:uid="{00000000-0005-0000-0000-0000E3010000}"/>
    <cellStyle name="Normal 11 3" xfId="303" xr:uid="{00000000-0005-0000-0000-0000E4010000}"/>
    <cellStyle name="Normal 11 3 2" xfId="796" xr:uid="{00000000-0005-0000-0000-0000E5010000}"/>
    <cellStyle name="Normal 11 4" xfId="304" xr:uid="{00000000-0005-0000-0000-0000E6010000}"/>
    <cellStyle name="Normal 114" xfId="37" xr:uid="{00000000-0005-0000-0000-0000E7010000}"/>
    <cellStyle name="Normal 114 2" xfId="305" xr:uid="{00000000-0005-0000-0000-0000E8010000}"/>
    <cellStyle name="Normal 114 2 2" xfId="631" xr:uid="{00000000-0005-0000-0000-0000E9010000}"/>
    <cellStyle name="Normal 114 3" xfId="622" xr:uid="{00000000-0005-0000-0000-0000EA010000}"/>
    <cellStyle name="Normal 12" xfId="306" xr:uid="{00000000-0005-0000-0000-0000EB010000}"/>
    <cellStyle name="Normal 12 2" xfId="307" xr:uid="{00000000-0005-0000-0000-0000EC010000}"/>
    <cellStyle name="Normal 12 2 2" xfId="798" xr:uid="{00000000-0005-0000-0000-0000ED010000}"/>
    <cellStyle name="Normal 12 3" xfId="797" xr:uid="{00000000-0005-0000-0000-0000EE010000}"/>
    <cellStyle name="Normal 13" xfId="308" xr:uid="{00000000-0005-0000-0000-0000EF010000}"/>
    <cellStyle name="Normal 13 2" xfId="309" xr:uid="{00000000-0005-0000-0000-0000F0010000}"/>
    <cellStyle name="Normal 13 2 2" xfId="629" xr:uid="{00000000-0005-0000-0000-0000F1010000}"/>
    <cellStyle name="Normal 13 3" xfId="671" xr:uid="{00000000-0005-0000-0000-0000F2010000}"/>
    <cellStyle name="Normal 13_29(d) - Gas extensions -tariffs" xfId="310" xr:uid="{00000000-0005-0000-0000-0000F3010000}"/>
    <cellStyle name="Normal 14" xfId="311" xr:uid="{00000000-0005-0000-0000-0000F4010000}"/>
    <cellStyle name="Normal 14 2" xfId="312" xr:uid="{00000000-0005-0000-0000-0000F5010000}"/>
    <cellStyle name="Normal 14 2 2" xfId="799" xr:uid="{00000000-0005-0000-0000-0000F6010000}"/>
    <cellStyle name="Normal 14 3" xfId="313" xr:uid="{00000000-0005-0000-0000-0000F7010000}"/>
    <cellStyle name="Normal 14 3 2" xfId="314" xr:uid="{00000000-0005-0000-0000-0000F8010000}"/>
    <cellStyle name="Normal 14 3 3" xfId="315" xr:uid="{00000000-0005-0000-0000-0000F9010000}"/>
    <cellStyle name="Normal 14 4" xfId="316" xr:uid="{00000000-0005-0000-0000-0000FA010000}"/>
    <cellStyle name="Normal 14 5" xfId="317" xr:uid="{00000000-0005-0000-0000-0000FB010000}"/>
    <cellStyle name="Normal 14 5 2" xfId="800" xr:uid="{00000000-0005-0000-0000-0000FC010000}"/>
    <cellStyle name="Normal 15" xfId="318" xr:uid="{00000000-0005-0000-0000-0000FD010000}"/>
    <cellStyle name="Normal 15 2" xfId="319" xr:uid="{00000000-0005-0000-0000-0000FE010000}"/>
    <cellStyle name="Normal 15 2 2" xfId="801" xr:uid="{00000000-0005-0000-0000-0000FF010000}"/>
    <cellStyle name="Normal 15 3" xfId="672" xr:uid="{00000000-0005-0000-0000-000000020000}"/>
    <cellStyle name="Normal 16" xfId="320" xr:uid="{00000000-0005-0000-0000-000001020000}"/>
    <cellStyle name="Normal 16 2" xfId="321" xr:uid="{00000000-0005-0000-0000-000002020000}"/>
    <cellStyle name="Normal 16 2 2" xfId="802" xr:uid="{00000000-0005-0000-0000-000003020000}"/>
    <cellStyle name="Normal 16 3" xfId="673" xr:uid="{00000000-0005-0000-0000-000004020000}"/>
    <cellStyle name="Normal 17" xfId="322" xr:uid="{00000000-0005-0000-0000-000005020000}"/>
    <cellStyle name="Normal 17 2" xfId="323" xr:uid="{00000000-0005-0000-0000-000006020000}"/>
    <cellStyle name="Normal 17 2 2" xfId="324" xr:uid="{00000000-0005-0000-0000-000007020000}"/>
    <cellStyle name="Normal 17 2 2 2" xfId="325" xr:uid="{00000000-0005-0000-0000-000008020000}"/>
    <cellStyle name="Normal 17 2 2 3" xfId="326" xr:uid="{00000000-0005-0000-0000-000009020000}"/>
    <cellStyle name="Normal 17 2 3" xfId="327" xr:uid="{00000000-0005-0000-0000-00000A020000}"/>
    <cellStyle name="Normal 17 2 4" xfId="328" xr:uid="{00000000-0005-0000-0000-00000B020000}"/>
    <cellStyle name="Normal 17 3" xfId="329" xr:uid="{00000000-0005-0000-0000-00000C020000}"/>
    <cellStyle name="Normal 17 3 2" xfId="330" xr:uid="{00000000-0005-0000-0000-00000D020000}"/>
    <cellStyle name="Normal 17 3 2 2" xfId="331" xr:uid="{00000000-0005-0000-0000-00000E020000}"/>
    <cellStyle name="Normal 17 3 2 3" xfId="332" xr:uid="{00000000-0005-0000-0000-00000F020000}"/>
    <cellStyle name="Normal 17 3 3" xfId="333" xr:uid="{00000000-0005-0000-0000-000010020000}"/>
    <cellStyle name="Normal 17 3 4" xfId="334" xr:uid="{00000000-0005-0000-0000-000011020000}"/>
    <cellStyle name="Normal 17 4" xfId="335" xr:uid="{00000000-0005-0000-0000-000012020000}"/>
    <cellStyle name="Normal 17 4 2" xfId="336" xr:uid="{00000000-0005-0000-0000-000013020000}"/>
    <cellStyle name="Normal 17 4 3" xfId="337" xr:uid="{00000000-0005-0000-0000-000014020000}"/>
    <cellStyle name="Normal 17 5" xfId="338" xr:uid="{00000000-0005-0000-0000-000015020000}"/>
    <cellStyle name="Normal 17 6" xfId="339" xr:uid="{00000000-0005-0000-0000-000016020000}"/>
    <cellStyle name="Normal 18" xfId="340" xr:uid="{00000000-0005-0000-0000-000017020000}"/>
    <cellStyle name="Normal 18 2" xfId="341" xr:uid="{00000000-0005-0000-0000-000018020000}"/>
    <cellStyle name="Normal 18 2 2" xfId="804" xr:uid="{00000000-0005-0000-0000-000019020000}"/>
    <cellStyle name="Normal 18 3" xfId="803" xr:uid="{00000000-0005-0000-0000-00001A020000}"/>
    <cellStyle name="Normal 19" xfId="342" xr:uid="{00000000-0005-0000-0000-00001B020000}"/>
    <cellStyle name="Normal 19 2" xfId="805" xr:uid="{00000000-0005-0000-0000-00001C020000}"/>
    <cellStyle name="Normal 2" xfId="5" xr:uid="{00000000-0005-0000-0000-00001D020000}"/>
    <cellStyle name="Normal 2 2" xfId="343" xr:uid="{00000000-0005-0000-0000-00001E020000}"/>
    <cellStyle name="Normal 2 2 2" xfId="344" xr:uid="{00000000-0005-0000-0000-00001F020000}"/>
    <cellStyle name="Normal 2 2 2 2" xfId="674" xr:uid="{00000000-0005-0000-0000-000020020000}"/>
    <cellStyle name="Normal 2 2 3" xfId="345" xr:uid="{00000000-0005-0000-0000-000021020000}"/>
    <cellStyle name="Normal 2 2 4" xfId="346" xr:uid="{00000000-0005-0000-0000-000022020000}"/>
    <cellStyle name="Normal 2 2 5" xfId="347" xr:uid="{00000000-0005-0000-0000-000023020000}"/>
    <cellStyle name="Normal 2 2 5 2" xfId="13" xr:uid="{00000000-0005-0000-0000-000024020000}"/>
    <cellStyle name="Normal 2 2 6" xfId="623" xr:uid="{00000000-0005-0000-0000-000025020000}"/>
    <cellStyle name="Normal 2 3" xfId="348" xr:uid="{00000000-0005-0000-0000-000026020000}"/>
    <cellStyle name="Normal 2 3 2" xfId="349" xr:uid="{00000000-0005-0000-0000-000027020000}"/>
    <cellStyle name="Normal 2 3 2 2" xfId="675" xr:uid="{00000000-0005-0000-0000-000028020000}"/>
    <cellStyle name="Normal 2 3 3" xfId="632" xr:uid="{00000000-0005-0000-0000-000029020000}"/>
    <cellStyle name="Normal 2 3_29(d) - Gas extensions -tariffs" xfId="350" xr:uid="{00000000-0005-0000-0000-00002A020000}"/>
    <cellStyle name="Normal 2 4" xfId="351" xr:uid="{00000000-0005-0000-0000-00002B020000}"/>
    <cellStyle name="Normal 2 4 2" xfId="352" xr:uid="{00000000-0005-0000-0000-00002C020000}"/>
    <cellStyle name="Normal 2 4 2 2" xfId="806" xr:uid="{00000000-0005-0000-0000-00002D020000}"/>
    <cellStyle name="Normal 2 4 3" xfId="353" xr:uid="{00000000-0005-0000-0000-00002E020000}"/>
    <cellStyle name="Normal 2 4 3 2" xfId="807" xr:uid="{00000000-0005-0000-0000-00002F020000}"/>
    <cellStyle name="Normal 2 4 4" xfId="676" xr:uid="{00000000-0005-0000-0000-000030020000}"/>
    <cellStyle name="Normal 2 5" xfId="354" xr:uid="{00000000-0005-0000-0000-000031020000}"/>
    <cellStyle name="Normal 2 5 2" xfId="677" xr:uid="{00000000-0005-0000-0000-000032020000}"/>
    <cellStyle name="Normal 2_29(d) - Gas extensions -tariffs" xfId="355" xr:uid="{00000000-0005-0000-0000-000033020000}"/>
    <cellStyle name="Normal 20" xfId="356" xr:uid="{00000000-0005-0000-0000-000034020000}"/>
    <cellStyle name="Normal 20 2" xfId="357" xr:uid="{00000000-0005-0000-0000-000035020000}"/>
    <cellStyle name="Normal 20 2 2" xfId="358" xr:uid="{00000000-0005-0000-0000-000036020000}"/>
    <cellStyle name="Normal 20 3" xfId="359" xr:uid="{00000000-0005-0000-0000-000037020000}"/>
    <cellStyle name="Normal 20 4" xfId="360" xr:uid="{00000000-0005-0000-0000-000038020000}"/>
    <cellStyle name="Normal 21" xfId="361" xr:uid="{00000000-0005-0000-0000-000039020000}"/>
    <cellStyle name="Normal 21 2" xfId="362" xr:uid="{00000000-0005-0000-0000-00003A020000}"/>
    <cellStyle name="Normal 21 3" xfId="363" xr:uid="{00000000-0005-0000-0000-00003B020000}"/>
    <cellStyle name="Normal 22" xfId="364" xr:uid="{00000000-0005-0000-0000-00003C020000}"/>
    <cellStyle name="Normal 22 2" xfId="808" xr:uid="{00000000-0005-0000-0000-00003D020000}"/>
    <cellStyle name="Normal 23" xfId="365" xr:uid="{00000000-0005-0000-0000-00003E020000}"/>
    <cellStyle name="Normal 23 2" xfId="366" xr:uid="{00000000-0005-0000-0000-00003F020000}"/>
    <cellStyle name="Normal 23 2 2" xfId="367" xr:uid="{00000000-0005-0000-0000-000040020000}"/>
    <cellStyle name="Normal 23 3" xfId="368" xr:uid="{00000000-0005-0000-0000-000041020000}"/>
    <cellStyle name="Normal 23 4" xfId="369" xr:uid="{00000000-0005-0000-0000-000042020000}"/>
    <cellStyle name="Normal 235" xfId="12" xr:uid="{00000000-0005-0000-0000-000043020000}"/>
    <cellStyle name="Normal 238" xfId="10" xr:uid="{00000000-0005-0000-0000-000044020000}"/>
    <cellStyle name="Normal 24" xfId="370" xr:uid="{00000000-0005-0000-0000-000045020000}"/>
    <cellStyle name="Normal 24 2" xfId="371" xr:uid="{00000000-0005-0000-0000-000046020000}"/>
    <cellStyle name="Normal 24 2 2" xfId="372" xr:uid="{00000000-0005-0000-0000-000047020000}"/>
    <cellStyle name="Normal 24 3" xfId="373" xr:uid="{00000000-0005-0000-0000-000048020000}"/>
    <cellStyle name="Normal 24 4" xfId="374" xr:uid="{00000000-0005-0000-0000-000049020000}"/>
    <cellStyle name="Normal 25" xfId="375" xr:uid="{00000000-0005-0000-0000-00004A020000}"/>
    <cellStyle name="Normal 25 2" xfId="376" xr:uid="{00000000-0005-0000-0000-00004B020000}"/>
    <cellStyle name="Normal 25 2 2" xfId="377" xr:uid="{00000000-0005-0000-0000-00004C020000}"/>
    <cellStyle name="Normal 25 3" xfId="378" xr:uid="{00000000-0005-0000-0000-00004D020000}"/>
    <cellStyle name="Normal 25 4" xfId="379" xr:uid="{00000000-0005-0000-0000-00004E020000}"/>
    <cellStyle name="Normal 26" xfId="380" xr:uid="{00000000-0005-0000-0000-00004F020000}"/>
    <cellStyle name="Normal 26 2" xfId="381" xr:uid="{00000000-0005-0000-0000-000050020000}"/>
    <cellStyle name="Normal 26 2 2" xfId="382" xr:uid="{00000000-0005-0000-0000-000051020000}"/>
    <cellStyle name="Normal 26 3" xfId="383" xr:uid="{00000000-0005-0000-0000-000052020000}"/>
    <cellStyle name="Normal 26 4" xfId="384" xr:uid="{00000000-0005-0000-0000-000053020000}"/>
    <cellStyle name="Normal 27" xfId="385" xr:uid="{00000000-0005-0000-0000-000054020000}"/>
    <cellStyle name="Normal 27 2" xfId="809" xr:uid="{00000000-0005-0000-0000-000055020000}"/>
    <cellStyle name="Normal 28" xfId="386" xr:uid="{00000000-0005-0000-0000-000056020000}"/>
    <cellStyle name="Normal 29" xfId="387" xr:uid="{00000000-0005-0000-0000-000057020000}"/>
    <cellStyle name="Normal 29 2" xfId="810" xr:uid="{00000000-0005-0000-0000-000058020000}"/>
    <cellStyle name="Normal 3" xfId="7" xr:uid="{00000000-0005-0000-0000-000059020000}"/>
    <cellStyle name="Normal 3 2" xfId="43" xr:uid="{00000000-0005-0000-0000-00005A020000}"/>
    <cellStyle name="Normal 3 2 2" xfId="678" xr:uid="{00000000-0005-0000-0000-00005B020000}"/>
    <cellStyle name="Normal 3 3" xfId="388" xr:uid="{00000000-0005-0000-0000-00005C020000}"/>
    <cellStyle name="Normal 3 3 2" xfId="389" xr:uid="{00000000-0005-0000-0000-00005D020000}"/>
    <cellStyle name="Normal 3 3 2 2" xfId="812" xr:uid="{00000000-0005-0000-0000-00005E020000}"/>
    <cellStyle name="Normal 3 3 3" xfId="390" xr:uid="{00000000-0005-0000-0000-00005F020000}"/>
    <cellStyle name="Normal 3 3 3 2" xfId="813" xr:uid="{00000000-0005-0000-0000-000060020000}"/>
    <cellStyle name="Normal 3 3 4" xfId="811" xr:uid="{00000000-0005-0000-0000-000061020000}"/>
    <cellStyle name="Normal 3 4" xfId="391" xr:uid="{00000000-0005-0000-0000-000062020000}"/>
    <cellStyle name="Normal 3 4 2" xfId="814" xr:uid="{00000000-0005-0000-0000-000063020000}"/>
    <cellStyle name="Normal 3 5" xfId="392" xr:uid="{00000000-0005-0000-0000-000064020000}"/>
    <cellStyle name="Normal 3 5 2" xfId="393" xr:uid="{00000000-0005-0000-0000-000065020000}"/>
    <cellStyle name="Normal 3 5 3" xfId="394" xr:uid="{00000000-0005-0000-0000-000066020000}"/>
    <cellStyle name="Normal 3 6" xfId="624" xr:uid="{00000000-0005-0000-0000-000067020000}"/>
    <cellStyle name="Normal 3_29(d) - Gas extensions -tariffs" xfId="395" xr:uid="{00000000-0005-0000-0000-000068020000}"/>
    <cellStyle name="Normal 30" xfId="396" xr:uid="{00000000-0005-0000-0000-000069020000}"/>
    <cellStyle name="Normal 30 2" xfId="815" xr:uid="{00000000-0005-0000-0000-00006A020000}"/>
    <cellStyle name="Normal 31" xfId="397" xr:uid="{00000000-0005-0000-0000-00006B020000}"/>
    <cellStyle name="Normal 31 2" xfId="816" xr:uid="{00000000-0005-0000-0000-00006C020000}"/>
    <cellStyle name="Normal 32" xfId="398" xr:uid="{00000000-0005-0000-0000-00006D020000}"/>
    <cellStyle name="Normal 33" xfId="399" xr:uid="{00000000-0005-0000-0000-00006E020000}"/>
    <cellStyle name="Normal 34" xfId="587" xr:uid="{00000000-0005-0000-0000-00006F020000}"/>
    <cellStyle name="Normal 35" xfId="588" xr:uid="{00000000-0005-0000-0000-000070020000}"/>
    <cellStyle name="Normal 36" xfId="51" xr:uid="{00000000-0005-0000-0000-000071020000}"/>
    <cellStyle name="Normal 36 2" xfId="52" xr:uid="{00000000-0005-0000-0000-000072020000}"/>
    <cellStyle name="Normal 37" xfId="616" xr:uid="{00000000-0005-0000-0000-000073020000}"/>
    <cellStyle name="Normal 38" xfId="400" xr:uid="{00000000-0005-0000-0000-000074020000}"/>
    <cellStyle name="Normal 38 2" xfId="401" xr:uid="{00000000-0005-0000-0000-000075020000}"/>
    <cellStyle name="Normal 38 2 2" xfId="680" xr:uid="{00000000-0005-0000-0000-000076020000}"/>
    <cellStyle name="Normal 38 3" xfId="679" xr:uid="{00000000-0005-0000-0000-000077020000}"/>
    <cellStyle name="Normal 38_29(d) - Gas extensions -tariffs" xfId="402" xr:uid="{00000000-0005-0000-0000-000078020000}"/>
    <cellStyle name="Normal 39" xfId="727" xr:uid="{00000000-0005-0000-0000-000079020000}"/>
    <cellStyle name="Normal 4" xfId="403" xr:uid="{00000000-0005-0000-0000-00007A020000}"/>
    <cellStyle name="Normal 4 2" xfId="404" xr:uid="{00000000-0005-0000-0000-00007B020000}"/>
    <cellStyle name="Normal 4 2 2" xfId="405" xr:uid="{00000000-0005-0000-0000-00007C020000}"/>
    <cellStyle name="Normal 4 2 2 2" xfId="406" xr:uid="{00000000-0005-0000-0000-00007D020000}"/>
    <cellStyle name="Normal 4 2 2 2 2" xfId="407" xr:uid="{00000000-0005-0000-0000-00007E020000}"/>
    <cellStyle name="Normal 4 2 2 2 3" xfId="408" xr:uid="{00000000-0005-0000-0000-00007F020000}"/>
    <cellStyle name="Normal 4 2 2 3" xfId="409" xr:uid="{00000000-0005-0000-0000-000080020000}"/>
    <cellStyle name="Normal 4 2 2 4" xfId="410" xr:uid="{00000000-0005-0000-0000-000081020000}"/>
    <cellStyle name="Normal 4 2 3" xfId="411" xr:uid="{00000000-0005-0000-0000-000082020000}"/>
    <cellStyle name="Normal 4 2 3 2" xfId="412" xr:uid="{00000000-0005-0000-0000-000083020000}"/>
    <cellStyle name="Normal 4 2 3 2 2" xfId="413" xr:uid="{00000000-0005-0000-0000-000084020000}"/>
    <cellStyle name="Normal 4 2 3 2 3" xfId="414" xr:uid="{00000000-0005-0000-0000-000085020000}"/>
    <cellStyle name="Normal 4 2 3 3" xfId="415" xr:uid="{00000000-0005-0000-0000-000086020000}"/>
    <cellStyle name="Normal 4 2 3 4" xfId="416" xr:uid="{00000000-0005-0000-0000-000087020000}"/>
    <cellStyle name="Normal 4 3" xfId="417" xr:uid="{00000000-0005-0000-0000-000088020000}"/>
    <cellStyle name="Normal 4 3 2" xfId="418" xr:uid="{00000000-0005-0000-0000-000089020000}"/>
    <cellStyle name="Normal 4 3 2 2" xfId="419" xr:uid="{00000000-0005-0000-0000-00008A020000}"/>
    <cellStyle name="Normal 4 3 2 3" xfId="420" xr:uid="{00000000-0005-0000-0000-00008B020000}"/>
    <cellStyle name="Normal 4 3 3" xfId="421" xr:uid="{00000000-0005-0000-0000-00008C020000}"/>
    <cellStyle name="Normal 4 3 3 2" xfId="422" xr:uid="{00000000-0005-0000-0000-00008D020000}"/>
    <cellStyle name="Normal 4 3 4" xfId="423" xr:uid="{00000000-0005-0000-0000-00008E020000}"/>
    <cellStyle name="Normal 4 4" xfId="424" xr:uid="{00000000-0005-0000-0000-00008F020000}"/>
    <cellStyle name="Normal 4 4 2" xfId="817" xr:uid="{00000000-0005-0000-0000-000090020000}"/>
    <cellStyle name="Normal 4 5" xfId="425" xr:uid="{00000000-0005-0000-0000-000091020000}"/>
    <cellStyle name="Normal 4 5 2" xfId="818" xr:uid="{00000000-0005-0000-0000-000092020000}"/>
    <cellStyle name="Normal 4 6" xfId="426" xr:uid="{00000000-0005-0000-0000-000093020000}"/>
    <cellStyle name="Normal 4 7" xfId="625" xr:uid="{00000000-0005-0000-0000-000094020000}"/>
    <cellStyle name="Normal 4_29(d) - Gas extensions -tariffs" xfId="427" xr:uid="{00000000-0005-0000-0000-000095020000}"/>
    <cellStyle name="Normal 40" xfId="428" xr:uid="{00000000-0005-0000-0000-000096020000}"/>
    <cellStyle name="Normal 40 2" xfId="429" xr:uid="{00000000-0005-0000-0000-000097020000}"/>
    <cellStyle name="Normal 40 2 2" xfId="682" xr:uid="{00000000-0005-0000-0000-000098020000}"/>
    <cellStyle name="Normal 40 3" xfId="681" xr:uid="{00000000-0005-0000-0000-000099020000}"/>
    <cellStyle name="Normal 40_29(d) - Gas extensions -tariffs" xfId="430" xr:uid="{00000000-0005-0000-0000-00009A020000}"/>
    <cellStyle name="Normal 41" xfId="720" xr:uid="{00000000-0005-0000-0000-00009B020000}"/>
    <cellStyle name="Normal 42" xfId="843" xr:uid="{00000000-0005-0000-0000-00009C020000}"/>
    <cellStyle name="Normal 43" xfId="721" xr:uid="{00000000-0005-0000-0000-00009D020000}"/>
    <cellStyle name="Normal 44" xfId="847" xr:uid="{00000000-0005-0000-0000-00009E020000}"/>
    <cellStyle name="Normal 45" xfId="955" xr:uid="{00000000-0005-0000-0000-00009F020000}"/>
    <cellStyle name="Normal 5" xfId="431" xr:uid="{00000000-0005-0000-0000-0000A0020000}"/>
    <cellStyle name="Normal 5 2" xfId="432" xr:uid="{00000000-0005-0000-0000-0000A1020000}"/>
    <cellStyle name="Normal 5 2 2" xfId="683" xr:uid="{00000000-0005-0000-0000-0000A2020000}"/>
    <cellStyle name="Normal 5 3" xfId="433" xr:uid="{00000000-0005-0000-0000-0000A3020000}"/>
    <cellStyle name="Normal 5 4" xfId="628" xr:uid="{00000000-0005-0000-0000-0000A4020000}"/>
    <cellStyle name="Normal 51" xfId="39" xr:uid="{00000000-0005-0000-0000-0000A5020000}"/>
    <cellStyle name="Normal 6" xfId="434" xr:uid="{00000000-0005-0000-0000-0000A6020000}"/>
    <cellStyle name="Normal 6 2" xfId="435" xr:uid="{00000000-0005-0000-0000-0000A7020000}"/>
    <cellStyle name="Normal 6 2 2" xfId="436" xr:uid="{00000000-0005-0000-0000-0000A8020000}"/>
    <cellStyle name="Normal 6 2 2 2" xfId="819" xr:uid="{00000000-0005-0000-0000-0000A9020000}"/>
    <cellStyle name="Normal 6 2 3" xfId="684" xr:uid="{00000000-0005-0000-0000-0000AA020000}"/>
    <cellStyle name="Normal 7" xfId="437" xr:uid="{00000000-0005-0000-0000-0000AB020000}"/>
    <cellStyle name="Normal 7 2" xfId="438" xr:uid="{00000000-0005-0000-0000-0000AC020000}"/>
    <cellStyle name="Normal 7 2 2" xfId="439" xr:uid="{00000000-0005-0000-0000-0000AD020000}"/>
    <cellStyle name="Normal 7 2 2 2" xfId="440" xr:uid="{00000000-0005-0000-0000-0000AE020000}"/>
    <cellStyle name="Normal 7 2 2 3" xfId="441" xr:uid="{00000000-0005-0000-0000-0000AF020000}"/>
    <cellStyle name="Normal 7 2 3" xfId="442" xr:uid="{00000000-0005-0000-0000-0000B0020000}"/>
    <cellStyle name="Normal 7 2 4" xfId="443" xr:uid="{00000000-0005-0000-0000-0000B1020000}"/>
    <cellStyle name="Normal 7 3" xfId="685" xr:uid="{00000000-0005-0000-0000-0000B2020000}"/>
    <cellStyle name="Normal 8" xfId="444" xr:uid="{00000000-0005-0000-0000-0000B3020000}"/>
    <cellStyle name="Normal 8 2" xfId="445" xr:uid="{00000000-0005-0000-0000-0000B4020000}"/>
    <cellStyle name="Normal 8 2 2" xfId="446" xr:uid="{00000000-0005-0000-0000-0000B5020000}"/>
    <cellStyle name="Normal 8 2 2 2" xfId="820" xr:uid="{00000000-0005-0000-0000-0000B6020000}"/>
    <cellStyle name="Normal 8 2 3" xfId="447" xr:uid="{00000000-0005-0000-0000-0000B7020000}"/>
    <cellStyle name="Normal 8 2 3 2" xfId="448" xr:uid="{00000000-0005-0000-0000-0000B8020000}"/>
    <cellStyle name="Normal 8 2 3 3" xfId="449" xr:uid="{00000000-0005-0000-0000-0000B9020000}"/>
    <cellStyle name="Normal 8 2 4" xfId="450" xr:uid="{00000000-0005-0000-0000-0000BA020000}"/>
    <cellStyle name="Normal 8 3" xfId="686" xr:uid="{00000000-0005-0000-0000-0000BB020000}"/>
    <cellStyle name="Normal 9" xfId="451" xr:uid="{00000000-0005-0000-0000-0000BC020000}"/>
    <cellStyle name="Normal 9 2" xfId="452" xr:uid="{00000000-0005-0000-0000-0000BD020000}"/>
    <cellStyle name="Normal 9 2 2" xfId="821" xr:uid="{00000000-0005-0000-0000-0000BE020000}"/>
    <cellStyle name="Normal 9 3" xfId="687" xr:uid="{00000000-0005-0000-0000-0000BF020000}"/>
    <cellStyle name="Note 2" xfId="453" xr:uid="{00000000-0005-0000-0000-0000C0020000}"/>
    <cellStyle name="Note 2 2" xfId="454" xr:uid="{00000000-0005-0000-0000-0000C1020000}"/>
    <cellStyle name="Note 2 2 2" xfId="822" xr:uid="{00000000-0005-0000-0000-0000C2020000}"/>
    <cellStyle name="Note 2 3" xfId="455" xr:uid="{00000000-0005-0000-0000-0000C3020000}"/>
    <cellStyle name="Note 2 3 2" xfId="823" xr:uid="{00000000-0005-0000-0000-0000C4020000}"/>
    <cellStyle name="Note 2 4" xfId="688" xr:uid="{00000000-0005-0000-0000-0000C5020000}"/>
    <cellStyle name="Note 3" xfId="456" xr:uid="{00000000-0005-0000-0000-0000C6020000}"/>
    <cellStyle name="Note 3 2" xfId="457" xr:uid="{00000000-0005-0000-0000-0000C7020000}"/>
    <cellStyle name="Note 3 2 2" xfId="825" xr:uid="{00000000-0005-0000-0000-0000C8020000}"/>
    <cellStyle name="Note 3 3" xfId="458" xr:uid="{00000000-0005-0000-0000-0000C9020000}"/>
    <cellStyle name="Note 3 3 2" xfId="826" xr:uid="{00000000-0005-0000-0000-0000CA020000}"/>
    <cellStyle name="Note 3 4" xfId="824" xr:uid="{00000000-0005-0000-0000-0000CB020000}"/>
    <cellStyle name="Note 4" xfId="459" xr:uid="{00000000-0005-0000-0000-0000CC020000}"/>
    <cellStyle name="Note 4 2" xfId="460" xr:uid="{00000000-0005-0000-0000-0000CD020000}"/>
    <cellStyle name="Note 4 2 2" xfId="828" xr:uid="{00000000-0005-0000-0000-0000CE020000}"/>
    <cellStyle name="Note 4 3" xfId="461" xr:uid="{00000000-0005-0000-0000-0000CF020000}"/>
    <cellStyle name="Note 4 3 2" xfId="829" xr:uid="{00000000-0005-0000-0000-0000D0020000}"/>
    <cellStyle name="Note 4 4" xfId="827" xr:uid="{00000000-0005-0000-0000-0000D1020000}"/>
    <cellStyle name="Number" xfId="907" xr:uid="{00000000-0005-0000-0000-0000D2020000}"/>
    <cellStyle name="OffSheet" xfId="908" xr:uid="{00000000-0005-0000-0000-0000D3020000}"/>
    <cellStyle name="Offsheet Link" xfId="909" xr:uid="{00000000-0005-0000-0000-0000D4020000}"/>
    <cellStyle name="Output 2" xfId="462" xr:uid="{00000000-0005-0000-0000-0000D5020000}"/>
    <cellStyle name="Output 2 2" xfId="463" xr:uid="{00000000-0005-0000-0000-0000D6020000}"/>
    <cellStyle name="Output 2 3" xfId="464" xr:uid="{00000000-0005-0000-0000-0000D7020000}"/>
    <cellStyle name="Percent" xfId="3" builtinId="5"/>
    <cellStyle name="Percent [0]" xfId="599" xr:uid="{00000000-0005-0000-0000-0000D9020000}"/>
    <cellStyle name="Percent [1]" xfId="600" xr:uid="{00000000-0005-0000-0000-0000DA020000}"/>
    <cellStyle name="Percent [2]" xfId="465" xr:uid="{00000000-0005-0000-0000-0000DB020000}"/>
    <cellStyle name="Percent [2] 2" xfId="466" xr:uid="{00000000-0005-0000-0000-0000DC020000}"/>
    <cellStyle name="Percent [2] 2 2" xfId="690" xr:uid="{00000000-0005-0000-0000-0000DD020000}"/>
    <cellStyle name="Percent [2] 3" xfId="689" xr:uid="{00000000-0005-0000-0000-0000DE020000}"/>
    <cellStyle name="Percent [2]_29(d) - Gas extensions -tariffs" xfId="467" xr:uid="{00000000-0005-0000-0000-0000DF020000}"/>
    <cellStyle name="Percent [3]" xfId="601" xr:uid="{00000000-0005-0000-0000-0000E0020000}"/>
    <cellStyle name="Percent 10" xfId="719" xr:uid="{00000000-0005-0000-0000-0000E1020000}"/>
    <cellStyle name="Percent 11" xfId="844" xr:uid="{00000000-0005-0000-0000-0000E2020000}"/>
    <cellStyle name="Percent 12" xfId="468" xr:uid="{00000000-0005-0000-0000-0000E3020000}"/>
    <cellStyle name="Percent 12 2" xfId="469" xr:uid="{00000000-0005-0000-0000-0000E4020000}"/>
    <cellStyle name="Percent 12 2 2" xfId="470" xr:uid="{00000000-0005-0000-0000-0000E5020000}"/>
    <cellStyle name="Percent 12 3" xfId="471" xr:uid="{00000000-0005-0000-0000-0000E6020000}"/>
    <cellStyle name="Percent 12 4" xfId="472" xr:uid="{00000000-0005-0000-0000-0000E7020000}"/>
    <cellStyle name="Percent 13" xfId="845" xr:uid="{00000000-0005-0000-0000-0000E8020000}"/>
    <cellStyle name="Percent 14" xfId="846" xr:uid="{00000000-0005-0000-0000-0000E9020000}"/>
    <cellStyle name="Percent 15" xfId="850" xr:uid="{00000000-0005-0000-0000-0000EA020000}"/>
    <cellStyle name="Percent 16" xfId="958" xr:uid="{00000000-0005-0000-0000-0000EB020000}"/>
    <cellStyle name="Percent 2" xfId="42" xr:uid="{00000000-0005-0000-0000-0000EC020000}"/>
    <cellStyle name="Percent 2 2" xfId="473" xr:uid="{00000000-0005-0000-0000-0000ED020000}"/>
    <cellStyle name="Percent 2 2 2" xfId="474" xr:uid="{00000000-0005-0000-0000-0000EE020000}"/>
    <cellStyle name="Percent 2 2 2 2" xfId="475" xr:uid="{00000000-0005-0000-0000-0000EF020000}"/>
    <cellStyle name="Percent 2 2 2 2 2" xfId="476" xr:uid="{00000000-0005-0000-0000-0000F0020000}"/>
    <cellStyle name="Percent 2 2 2 2 3" xfId="477" xr:uid="{00000000-0005-0000-0000-0000F1020000}"/>
    <cellStyle name="Percent 2 2 2 3" xfId="478" xr:uid="{00000000-0005-0000-0000-0000F2020000}"/>
    <cellStyle name="Percent 2 2 2 4" xfId="479" xr:uid="{00000000-0005-0000-0000-0000F3020000}"/>
    <cellStyle name="Percent 2 2 3" xfId="480" xr:uid="{00000000-0005-0000-0000-0000F4020000}"/>
    <cellStyle name="Percent 2 2 3 2" xfId="481" xr:uid="{00000000-0005-0000-0000-0000F5020000}"/>
    <cellStyle name="Percent 2 2 3 2 2" xfId="482" xr:uid="{00000000-0005-0000-0000-0000F6020000}"/>
    <cellStyle name="Percent 2 2 3 2 3" xfId="483" xr:uid="{00000000-0005-0000-0000-0000F7020000}"/>
    <cellStyle name="Percent 2 2 3 3" xfId="484" xr:uid="{00000000-0005-0000-0000-0000F8020000}"/>
    <cellStyle name="Percent 2 2 3 4" xfId="485" xr:uid="{00000000-0005-0000-0000-0000F9020000}"/>
    <cellStyle name="Percent 2 2 4" xfId="691" xr:uid="{00000000-0005-0000-0000-0000FA020000}"/>
    <cellStyle name="Percent 2 3" xfId="486" xr:uid="{00000000-0005-0000-0000-0000FB020000}"/>
    <cellStyle name="Percent 2 3 2" xfId="487" xr:uid="{00000000-0005-0000-0000-0000FC020000}"/>
    <cellStyle name="Percent 2 3 2 2" xfId="488" xr:uid="{00000000-0005-0000-0000-0000FD020000}"/>
    <cellStyle name="Percent 2 3 2 3" xfId="489" xr:uid="{00000000-0005-0000-0000-0000FE020000}"/>
    <cellStyle name="Percent 2 3 3" xfId="490" xr:uid="{00000000-0005-0000-0000-0000FF020000}"/>
    <cellStyle name="Percent 2 3 4" xfId="491" xr:uid="{00000000-0005-0000-0000-000000030000}"/>
    <cellStyle name="Percent 2 4" xfId="492" xr:uid="{00000000-0005-0000-0000-000001030000}"/>
    <cellStyle name="Percent 2 4 2" xfId="493" xr:uid="{00000000-0005-0000-0000-000002030000}"/>
    <cellStyle name="Percent 2 4 2 2" xfId="494" xr:uid="{00000000-0005-0000-0000-000003030000}"/>
    <cellStyle name="Percent 2 4 2 3" xfId="495" xr:uid="{00000000-0005-0000-0000-000004030000}"/>
    <cellStyle name="Percent 2 4 3" xfId="496" xr:uid="{00000000-0005-0000-0000-000005030000}"/>
    <cellStyle name="Percent 2 4 4" xfId="497" xr:uid="{00000000-0005-0000-0000-000006030000}"/>
    <cellStyle name="Percent 2 5" xfId="626" xr:uid="{00000000-0005-0000-0000-000007030000}"/>
    <cellStyle name="Percent 3" xfId="498" xr:uid="{00000000-0005-0000-0000-000008030000}"/>
    <cellStyle name="Percent 3 2" xfId="499" xr:uid="{00000000-0005-0000-0000-000009030000}"/>
    <cellStyle name="Percent 3 2 2" xfId="693" xr:uid="{00000000-0005-0000-0000-00000A030000}"/>
    <cellStyle name="Percent 3 3" xfId="692" xr:uid="{00000000-0005-0000-0000-00000B030000}"/>
    <cellStyle name="Percent 3 4" xfId="500" xr:uid="{00000000-0005-0000-0000-00000C030000}"/>
    <cellStyle name="Percent 3 4 2" xfId="501" xr:uid="{00000000-0005-0000-0000-00000D030000}"/>
    <cellStyle name="Percent 3 4 3" xfId="502" xr:uid="{00000000-0005-0000-0000-00000E030000}"/>
    <cellStyle name="Percent 4" xfId="503" xr:uid="{00000000-0005-0000-0000-00000F030000}"/>
    <cellStyle name="Percent 4 2" xfId="694" xr:uid="{00000000-0005-0000-0000-000010030000}"/>
    <cellStyle name="Percent 5" xfId="504" xr:uid="{00000000-0005-0000-0000-000011030000}"/>
    <cellStyle name="Percent 5 2" xfId="505" xr:uid="{00000000-0005-0000-0000-000012030000}"/>
    <cellStyle name="Percent 5 3" xfId="506" xr:uid="{00000000-0005-0000-0000-000013030000}"/>
    <cellStyle name="Percent 6" xfId="507" xr:uid="{00000000-0005-0000-0000-000014030000}"/>
    <cellStyle name="Percent 7" xfId="508" xr:uid="{00000000-0005-0000-0000-000015030000}"/>
    <cellStyle name="Percent 7 2" xfId="695" xr:uid="{00000000-0005-0000-0000-000016030000}"/>
    <cellStyle name="Percent 8" xfId="615" xr:uid="{00000000-0005-0000-0000-000017030000}"/>
    <cellStyle name="Percent 9" xfId="618" xr:uid="{00000000-0005-0000-0000-000018030000}"/>
    <cellStyle name="Percentage" xfId="509" xr:uid="{00000000-0005-0000-0000-000019030000}"/>
    <cellStyle name="Period Title" xfId="510" xr:uid="{00000000-0005-0000-0000-00001A030000}"/>
    <cellStyle name="PSChar" xfId="511" xr:uid="{00000000-0005-0000-0000-00001B030000}"/>
    <cellStyle name="PSDate" xfId="512" xr:uid="{00000000-0005-0000-0000-00001C030000}"/>
    <cellStyle name="PSDec" xfId="513" xr:uid="{00000000-0005-0000-0000-00001D030000}"/>
    <cellStyle name="PSDetail" xfId="514" xr:uid="{00000000-0005-0000-0000-00001E030000}"/>
    <cellStyle name="PSHeading" xfId="515" xr:uid="{00000000-0005-0000-0000-00001F030000}"/>
    <cellStyle name="PSHeading 2" xfId="516" xr:uid="{00000000-0005-0000-0000-000020030000}"/>
    <cellStyle name="PSHeading 2 2" xfId="517" xr:uid="{00000000-0005-0000-0000-000021030000}"/>
    <cellStyle name="PSHeading 2 2 2" xfId="831" xr:uid="{00000000-0005-0000-0000-000022030000}"/>
    <cellStyle name="PSHeading 2 2 3" xfId="882" xr:uid="{00000000-0005-0000-0000-000023030000}"/>
    <cellStyle name="PSHeading 2 3" xfId="830" xr:uid="{00000000-0005-0000-0000-000024030000}"/>
    <cellStyle name="PSHeading 2 4" xfId="881" xr:uid="{00000000-0005-0000-0000-000025030000}"/>
    <cellStyle name="PSHeading 3" xfId="518" xr:uid="{00000000-0005-0000-0000-000026030000}"/>
    <cellStyle name="PSHeading 3 2" xfId="519" xr:uid="{00000000-0005-0000-0000-000027030000}"/>
    <cellStyle name="PSHeading 3 2 2" xfId="520" xr:uid="{00000000-0005-0000-0000-000028030000}"/>
    <cellStyle name="PSHeading 3 2 2 2" xfId="834" xr:uid="{00000000-0005-0000-0000-000029030000}"/>
    <cellStyle name="PSHeading 3 2 2 3" xfId="885" xr:uid="{00000000-0005-0000-0000-00002A030000}"/>
    <cellStyle name="PSHeading 3 2 3" xfId="833" xr:uid="{00000000-0005-0000-0000-00002B030000}"/>
    <cellStyle name="PSHeading 3 2 4" xfId="884" xr:uid="{00000000-0005-0000-0000-00002C030000}"/>
    <cellStyle name="PSHeading 3 3" xfId="832" xr:uid="{00000000-0005-0000-0000-00002D030000}"/>
    <cellStyle name="PSHeading 3 4" xfId="883" xr:uid="{00000000-0005-0000-0000-00002E030000}"/>
    <cellStyle name="PSHeading 4" xfId="521" xr:uid="{00000000-0005-0000-0000-00002F030000}"/>
    <cellStyle name="PSHeading 4 2" xfId="835" xr:uid="{00000000-0005-0000-0000-000030030000}"/>
    <cellStyle name="PSHeading 4 3" xfId="886" xr:uid="{00000000-0005-0000-0000-000031030000}"/>
    <cellStyle name="PSHeading 5" xfId="696" xr:uid="{00000000-0005-0000-0000-000032030000}"/>
    <cellStyle name="PSHeading 6" xfId="868" xr:uid="{00000000-0005-0000-0000-000033030000}"/>
    <cellStyle name="PSInt" xfId="522" xr:uid="{00000000-0005-0000-0000-000034030000}"/>
    <cellStyle name="PSSpacer" xfId="523" xr:uid="{00000000-0005-0000-0000-000035030000}"/>
    <cellStyle name="Ratio" xfId="524" xr:uid="{00000000-0005-0000-0000-000036030000}"/>
    <cellStyle name="Ratio 2" xfId="525" xr:uid="{00000000-0005-0000-0000-000037030000}"/>
    <cellStyle name="Ratio 2 2" xfId="698" xr:uid="{00000000-0005-0000-0000-000038030000}"/>
    <cellStyle name="Ratio 3" xfId="697" xr:uid="{00000000-0005-0000-0000-000039030000}"/>
    <cellStyle name="Ratio_29(d) - Gas extensions -tariffs" xfId="526" xr:uid="{00000000-0005-0000-0000-00003A030000}"/>
    <cellStyle name="Right Date" xfId="527" xr:uid="{00000000-0005-0000-0000-00003B030000}"/>
    <cellStyle name="Right Number" xfId="528" xr:uid="{00000000-0005-0000-0000-00003C030000}"/>
    <cellStyle name="Right Year" xfId="529" xr:uid="{00000000-0005-0000-0000-00003D030000}"/>
    <cellStyle name="RIN_Input$_3dp" xfId="530" xr:uid="{00000000-0005-0000-0000-00003E030000}"/>
    <cellStyle name="Rt border" xfId="602" xr:uid="{00000000-0005-0000-0000-00003F030000}"/>
    <cellStyle name="SAPBorder" xfId="910" xr:uid="{00000000-0005-0000-0000-000040030000}"/>
    <cellStyle name="SAPDataCell" xfId="911" xr:uid="{00000000-0005-0000-0000-000041030000}"/>
    <cellStyle name="SAPDataTotalCell" xfId="912" xr:uid="{00000000-0005-0000-0000-000042030000}"/>
    <cellStyle name="SAPDimensionCell" xfId="913" xr:uid="{00000000-0005-0000-0000-000043030000}"/>
    <cellStyle name="SAPEditableDataCell" xfId="914" xr:uid="{00000000-0005-0000-0000-000044030000}"/>
    <cellStyle name="SAPEditableDataTotalCell" xfId="915" xr:uid="{00000000-0005-0000-0000-000045030000}"/>
    <cellStyle name="SAPEmphasized" xfId="916" xr:uid="{00000000-0005-0000-0000-000046030000}"/>
    <cellStyle name="SAPEmphasizedEditableDataCell" xfId="917" xr:uid="{00000000-0005-0000-0000-000047030000}"/>
    <cellStyle name="SAPEmphasizedEditableDataTotalCell" xfId="918" xr:uid="{00000000-0005-0000-0000-000048030000}"/>
    <cellStyle name="SAPEmphasizedLockedDataCell" xfId="919" xr:uid="{00000000-0005-0000-0000-000049030000}"/>
    <cellStyle name="SAPEmphasizedLockedDataTotalCell" xfId="920" xr:uid="{00000000-0005-0000-0000-00004A030000}"/>
    <cellStyle name="SAPEmphasizedReadonlyDataCell" xfId="921" xr:uid="{00000000-0005-0000-0000-00004B030000}"/>
    <cellStyle name="SAPEmphasizedReadonlyDataTotalCell" xfId="922" xr:uid="{00000000-0005-0000-0000-00004C030000}"/>
    <cellStyle name="SAPEmphasizedTotal" xfId="923" xr:uid="{00000000-0005-0000-0000-00004D030000}"/>
    <cellStyle name="SAPError" xfId="531" xr:uid="{00000000-0005-0000-0000-00004E030000}"/>
    <cellStyle name="SAPError 2" xfId="532" xr:uid="{00000000-0005-0000-0000-00004F030000}"/>
    <cellStyle name="SAPError 2 2" xfId="700" xr:uid="{00000000-0005-0000-0000-000050030000}"/>
    <cellStyle name="SAPError 3" xfId="699" xr:uid="{00000000-0005-0000-0000-000051030000}"/>
    <cellStyle name="SAPExceptionLevel1" xfId="924" xr:uid="{00000000-0005-0000-0000-000052030000}"/>
    <cellStyle name="SAPExceptionLevel2" xfId="925" xr:uid="{00000000-0005-0000-0000-000053030000}"/>
    <cellStyle name="SAPExceptionLevel3" xfId="926" xr:uid="{00000000-0005-0000-0000-000054030000}"/>
    <cellStyle name="SAPExceptionLevel4" xfId="927" xr:uid="{00000000-0005-0000-0000-000055030000}"/>
    <cellStyle name="SAPExceptionLevel5" xfId="928" xr:uid="{00000000-0005-0000-0000-000056030000}"/>
    <cellStyle name="SAPExceptionLevel6" xfId="929" xr:uid="{00000000-0005-0000-0000-000057030000}"/>
    <cellStyle name="SAPExceptionLevel7" xfId="930" xr:uid="{00000000-0005-0000-0000-000058030000}"/>
    <cellStyle name="SAPExceptionLevel8" xfId="931" xr:uid="{00000000-0005-0000-0000-000059030000}"/>
    <cellStyle name="SAPExceptionLevel9" xfId="932" xr:uid="{00000000-0005-0000-0000-00005A030000}"/>
    <cellStyle name="SAPFormula" xfId="933" xr:uid="{00000000-0005-0000-0000-00005B030000}"/>
    <cellStyle name="SAPHierarchyCell0" xfId="934" xr:uid="{00000000-0005-0000-0000-00005C030000}"/>
    <cellStyle name="SAPHierarchyCell1" xfId="935" xr:uid="{00000000-0005-0000-0000-00005D030000}"/>
    <cellStyle name="SAPHierarchyCell2" xfId="936" xr:uid="{00000000-0005-0000-0000-00005E030000}"/>
    <cellStyle name="SAPHierarchyCell3" xfId="937" xr:uid="{00000000-0005-0000-0000-00005F030000}"/>
    <cellStyle name="SAPHierarchyCell4" xfId="938" xr:uid="{00000000-0005-0000-0000-000060030000}"/>
    <cellStyle name="SAPKey" xfId="533" xr:uid="{00000000-0005-0000-0000-000061030000}"/>
    <cellStyle name="SAPKey 2" xfId="534" xr:uid="{00000000-0005-0000-0000-000062030000}"/>
    <cellStyle name="SAPKey 2 2" xfId="702" xr:uid="{00000000-0005-0000-0000-000063030000}"/>
    <cellStyle name="SAPKey 3" xfId="701" xr:uid="{00000000-0005-0000-0000-000064030000}"/>
    <cellStyle name="SAPLocked" xfId="535" xr:uid="{00000000-0005-0000-0000-000065030000}"/>
    <cellStyle name="SAPLocked 2" xfId="536" xr:uid="{00000000-0005-0000-0000-000066030000}"/>
    <cellStyle name="SAPLocked 2 2" xfId="704" xr:uid="{00000000-0005-0000-0000-000067030000}"/>
    <cellStyle name="SAPLocked 3" xfId="703" xr:uid="{00000000-0005-0000-0000-000068030000}"/>
    <cellStyle name="SAPLockedDataCell" xfId="939" xr:uid="{00000000-0005-0000-0000-000069030000}"/>
    <cellStyle name="SAPLockedDataTotalCell" xfId="940" xr:uid="{00000000-0005-0000-0000-00006A030000}"/>
    <cellStyle name="SAPMemberCell" xfId="941" xr:uid="{00000000-0005-0000-0000-00006B030000}"/>
    <cellStyle name="SAPMemberTotalCell" xfId="942" xr:uid="{00000000-0005-0000-0000-00006C030000}"/>
    <cellStyle name="SAPMessageText" xfId="943" xr:uid="{00000000-0005-0000-0000-00006D030000}"/>
    <cellStyle name="SAPOutput" xfId="537" xr:uid="{00000000-0005-0000-0000-00006E030000}"/>
    <cellStyle name="SAPOutput 2" xfId="538" xr:uid="{00000000-0005-0000-0000-00006F030000}"/>
    <cellStyle name="SAPOutput 2 2" xfId="706" xr:uid="{00000000-0005-0000-0000-000070030000}"/>
    <cellStyle name="SAPOutput 3" xfId="705" xr:uid="{00000000-0005-0000-0000-000071030000}"/>
    <cellStyle name="SAPReadonlyDataCell" xfId="944" xr:uid="{00000000-0005-0000-0000-000072030000}"/>
    <cellStyle name="SAPReadonlyDataTotalCell" xfId="945" xr:uid="{00000000-0005-0000-0000-000073030000}"/>
    <cellStyle name="SAPSpace" xfId="539" xr:uid="{00000000-0005-0000-0000-000074030000}"/>
    <cellStyle name="SAPSpace 2" xfId="540" xr:uid="{00000000-0005-0000-0000-000075030000}"/>
    <cellStyle name="SAPSpace 2 2" xfId="708" xr:uid="{00000000-0005-0000-0000-000076030000}"/>
    <cellStyle name="SAPSpace 3" xfId="707" xr:uid="{00000000-0005-0000-0000-000077030000}"/>
    <cellStyle name="SAPText" xfId="541" xr:uid="{00000000-0005-0000-0000-000078030000}"/>
    <cellStyle name="SAPText 2" xfId="542" xr:uid="{00000000-0005-0000-0000-000079030000}"/>
    <cellStyle name="SAPText 2 2" xfId="710" xr:uid="{00000000-0005-0000-0000-00007A030000}"/>
    <cellStyle name="SAPText 3" xfId="709" xr:uid="{00000000-0005-0000-0000-00007B030000}"/>
    <cellStyle name="SAPUnLocked" xfId="543" xr:uid="{00000000-0005-0000-0000-00007C030000}"/>
    <cellStyle name="SAPUnLocked 2" xfId="544" xr:uid="{00000000-0005-0000-0000-00007D030000}"/>
    <cellStyle name="SAPUnLocked 2 2" xfId="712" xr:uid="{00000000-0005-0000-0000-00007E030000}"/>
    <cellStyle name="SAPUnLocked 3" xfId="711" xr:uid="{00000000-0005-0000-0000-00007F030000}"/>
    <cellStyle name="Sheet Title" xfId="545" xr:uid="{00000000-0005-0000-0000-000080030000}"/>
    <cellStyle name="SheetHeader1" xfId="546" xr:uid="{00000000-0005-0000-0000-000081030000}"/>
    <cellStyle name="Spreadsheet Title" xfId="946" xr:uid="{00000000-0005-0000-0000-000082030000}"/>
    <cellStyle name="Style 1" xfId="547" xr:uid="{00000000-0005-0000-0000-000083030000}"/>
    <cellStyle name="Style 1 2" xfId="548" xr:uid="{00000000-0005-0000-0000-000084030000}"/>
    <cellStyle name="Style 1 2 2" xfId="549" xr:uid="{00000000-0005-0000-0000-000085030000}"/>
    <cellStyle name="Style 1 2 2 2" xfId="836" xr:uid="{00000000-0005-0000-0000-000086030000}"/>
    <cellStyle name="Style 1 2 3" xfId="714" xr:uid="{00000000-0005-0000-0000-000087030000}"/>
    <cellStyle name="Style 1 3" xfId="550" xr:uid="{00000000-0005-0000-0000-000088030000}"/>
    <cellStyle name="Style 1 3 2" xfId="551" xr:uid="{00000000-0005-0000-0000-000089030000}"/>
    <cellStyle name="Style 1 3 2 2" xfId="838" xr:uid="{00000000-0005-0000-0000-00008A030000}"/>
    <cellStyle name="Style 1 3 3" xfId="552" xr:uid="{00000000-0005-0000-0000-00008B030000}"/>
    <cellStyle name="Style 1 3 3 2" xfId="839" xr:uid="{00000000-0005-0000-0000-00008C030000}"/>
    <cellStyle name="Style 1 3 4" xfId="837" xr:uid="{00000000-0005-0000-0000-00008D030000}"/>
    <cellStyle name="Style 1 4" xfId="553" xr:uid="{00000000-0005-0000-0000-00008E030000}"/>
    <cellStyle name="Style 1 4 2" xfId="840" xr:uid="{00000000-0005-0000-0000-00008F030000}"/>
    <cellStyle name="Style 1 5" xfId="713" xr:uid="{00000000-0005-0000-0000-000090030000}"/>
    <cellStyle name="Style 1_29(d) - Gas extensions -tariffs" xfId="554" xr:uid="{00000000-0005-0000-0000-000091030000}"/>
    <cellStyle name="Style2" xfId="555" xr:uid="{00000000-0005-0000-0000-000092030000}"/>
    <cellStyle name="Style3" xfId="556" xr:uid="{00000000-0005-0000-0000-000093030000}"/>
    <cellStyle name="Style4" xfId="557" xr:uid="{00000000-0005-0000-0000-000094030000}"/>
    <cellStyle name="Style4 2" xfId="558" xr:uid="{00000000-0005-0000-0000-000095030000}"/>
    <cellStyle name="Style4 2 2" xfId="716" xr:uid="{00000000-0005-0000-0000-000096030000}"/>
    <cellStyle name="Style4 3" xfId="715" xr:uid="{00000000-0005-0000-0000-000097030000}"/>
    <cellStyle name="Style4_29(d) - Gas extensions -tariffs" xfId="559" xr:uid="{00000000-0005-0000-0000-000098030000}"/>
    <cellStyle name="Style5" xfId="560" xr:uid="{00000000-0005-0000-0000-000099030000}"/>
    <cellStyle name="Style5 2" xfId="561" xr:uid="{00000000-0005-0000-0000-00009A030000}"/>
    <cellStyle name="Style5 2 2" xfId="718" xr:uid="{00000000-0005-0000-0000-00009B030000}"/>
    <cellStyle name="Style5 3" xfId="717" xr:uid="{00000000-0005-0000-0000-00009C030000}"/>
    <cellStyle name="Style5_29(d) - Gas extensions -tariffs" xfId="562" xr:uid="{00000000-0005-0000-0000-00009D030000}"/>
    <cellStyle name="Sub-total" xfId="947" xr:uid="{00000000-0005-0000-0000-00009E030000}"/>
    <cellStyle name="Table Head Green" xfId="563" xr:uid="{00000000-0005-0000-0000-00009F030000}"/>
    <cellStyle name="Table Head_pldt" xfId="564" xr:uid="{00000000-0005-0000-0000-0000A0030000}"/>
    <cellStyle name="Table Heading" xfId="948" xr:uid="{00000000-0005-0000-0000-0000A1030000}"/>
    <cellStyle name="Table Source" xfId="565" xr:uid="{00000000-0005-0000-0000-0000A2030000}"/>
    <cellStyle name="Table Units" xfId="566" xr:uid="{00000000-0005-0000-0000-0000A3030000}"/>
    <cellStyle name="Table_Heading" xfId="949" xr:uid="{00000000-0005-0000-0000-0000A4030000}"/>
    <cellStyle name="TableLvl2" xfId="567" xr:uid="{00000000-0005-0000-0000-0000A5030000}"/>
    <cellStyle name="TableLvl3" xfId="568" xr:uid="{00000000-0005-0000-0000-0000A6030000}"/>
    <cellStyle name="Technical Input" xfId="950" xr:uid="{00000000-0005-0000-0000-0000A7030000}"/>
    <cellStyle name="Technical_Input" xfId="951" xr:uid="{00000000-0005-0000-0000-0000A8030000}"/>
    <cellStyle name="Text" xfId="569" xr:uid="{00000000-0005-0000-0000-0000A9030000}"/>
    <cellStyle name="Text 2" xfId="570" xr:uid="{00000000-0005-0000-0000-0000AA030000}"/>
    <cellStyle name="Text 3" xfId="571" xr:uid="{00000000-0005-0000-0000-0000AB030000}"/>
    <cellStyle name="Text 3 2" xfId="724" xr:uid="{00000000-0005-0000-0000-0000AC030000}"/>
    <cellStyle name="Text 4" xfId="723" xr:uid="{00000000-0005-0000-0000-0000AD030000}"/>
    <cellStyle name="Text Head 1" xfId="572" xr:uid="{00000000-0005-0000-0000-0000AE030000}"/>
    <cellStyle name="Text Head 2" xfId="573" xr:uid="{00000000-0005-0000-0000-0000AF030000}"/>
    <cellStyle name="Text Indent 2" xfId="574" xr:uid="{00000000-0005-0000-0000-0000B0030000}"/>
    <cellStyle name="Theirs" xfId="575" xr:uid="{00000000-0005-0000-0000-0000B1030000}"/>
    <cellStyle name="Title 2" xfId="576" xr:uid="{00000000-0005-0000-0000-0000B2030000}"/>
    <cellStyle name="Title 3" xfId="603" xr:uid="{00000000-0005-0000-0000-0000B3030000}"/>
    <cellStyle name="TOC 1" xfId="577" xr:uid="{00000000-0005-0000-0000-0000B4030000}"/>
    <cellStyle name="TOC 2" xfId="578" xr:uid="{00000000-0005-0000-0000-0000B5030000}"/>
    <cellStyle name="TOC 3" xfId="579" xr:uid="{00000000-0005-0000-0000-0000B6030000}"/>
    <cellStyle name="Total 2" xfId="580" xr:uid="{00000000-0005-0000-0000-0000B7030000}"/>
    <cellStyle name="Total 2 2" xfId="581" xr:uid="{00000000-0005-0000-0000-0000B8030000}"/>
    <cellStyle name="Total 2 3" xfId="582" xr:uid="{00000000-0005-0000-0000-0000B9030000}"/>
    <cellStyle name="Unique/Change Formula 2 2" xfId="952" xr:uid="{00000000-0005-0000-0000-0000BA030000}"/>
    <cellStyle name="unit" xfId="953" xr:uid="{00000000-0005-0000-0000-0000BB030000}"/>
    <cellStyle name="Units" xfId="954" xr:uid="{00000000-0005-0000-0000-0000BC030000}"/>
    <cellStyle name="Warning Text 2" xfId="583" xr:uid="{00000000-0005-0000-0000-0000BD030000}"/>
    <cellStyle name="year" xfId="584" xr:uid="{00000000-0005-0000-0000-0000BE030000}"/>
    <cellStyle name="year 2" xfId="585" xr:uid="{00000000-0005-0000-0000-0000BF030000}"/>
    <cellStyle name="year 2 2" xfId="729" xr:uid="{00000000-0005-0000-0000-0000C0030000}"/>
    <cellStyle name="year 3" xfId="728" xr:uid="{00000000-0005-0000-0000-0000C1030000}"/>
    <cellStyle name="year_29(d) - Gas extensions -tariffs" xfId="586" xr:uid="{00000000-0005-0000-0000-0000C2030000}"/>
  </cellStyles>
  <dxfs count="6">
    <dxf>
      <font>
        <color rgb="FF9C0006"/>
      </font>
      <fill>
        <patternFill>
          <bgColor rgb="FFFFC7CE"/>
        </patternFill>
      </fill>
    </dxf>
    <dxf>
      <font>
        <color rgb="FF9C0006"/>
      </font>
      <fill>
        <patternFill>
          <bgColor rgb="FFFFC7CE"/>
        </patternFill>
      </fill>
    </dxf>
    <dxf>
      <font>
        <color rgb="FF9C0006"/>
      </font>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3" defaultTableStyle="TableStyleMedium2" defaultPivotStyle="PivotStyleLight16">
    <tableStyle name="Slicer Style 1" pivot="0" table="0" count="1" xr9:uid="{00000000-0011-0000-FFFF-FFFF00000000}">
      <tableStyleElement type="headerRow" dxfId="5"/>
    </tableStyle>
    <tableStyle name="Slicer Style 2" pivot="0" table="0" count="1" xr9:uid="{00000000-0011-0000-FFFF-FFFF01000000}">
      <tableStyleElement type="wholeTable" dxfId="4"/>
    </tableStyle>
    <tableStyle name="Slicer Style 3" pivot="0" table="0" count="1" xr9:uid="{00000000-0011-0000-FFFF-FFFF02000000}">
      <tableStyleElement type="headerRow" dxfId="3"/>
    </tableStyle>
  </tableStyles>
  <colors>
    <mruColors>
      <color rgb="FF2F3F51"/>
      <color rgb="FFDBDBDB"/>
      <color rgb="FFFBA927"/>
      <color rgb="FFE0601F"/>
      <color rgb="FF89B3CE"/>
      <color rgb="FF5F9E7B"/>
      <color rgb="FF5F9E88"/>
      <color rgb="FFED9E78"/>
      <color rgb="FF2E3C42"/>
      <color rgb="FFF221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hyperlink" Target="#Contents!A1"/><Relationship Id="rId4"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5" Type="http://schemas.openxmlformats.org/officeDocument/2006/relationships/hyperlink" Target="#Contents!A1"/><Relationship Id="rId4"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2.png"/></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3.png"/></Relationships>
</file>

<file path=xl/drawings/_rels/drawing2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4.png"/></Relationships>
</file>

<file path=xl/drawings/_rels/drawing2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5.png"/></Relationships>
</file>

<file path=xl/drawings/_rels/drawing2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6.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8.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5" Type="http://schemas.openxmlformats.org/officeDocument/2006/relationships/hyperlink" Target="#Contents!A1"/><Relationship Id="rId4" Type="http://schemas.openxmlformats.org/officeDocument/2006/relationships/image" Target="../media/image42.png"/></Relationships>
</file>

<file path=xl/drawings/_rels/drawing3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3.png"/></Relationships>
</file>

<file path=xl/drawings/_rels/drawing3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4.png"/></Relationships>
</file>

<file path=xl/drawings/_rels/drawing3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5.png"/></Relationships>
</file>

<file path=xl/drawings/_rels/drawing3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6.png"/></Relationships>
</file>

<file path=xl/drawings/_rels/drawing3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7.png"/></Relationships>
</file>

<file path=xl/drawings/_rels/drawing3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8.png"/></Relationships>
</file>

<file path=xl/drawings/_rels/drawing3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9.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0.png"/></Relationships>
</file>

<file path=xl/drawings/_rels/drawing4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1.png"/></Relationships>
</file>

<file path=xl/drawings/_rels/drawing4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2.png"/></Relationships>
</file>

<file path=xl/drawings/_rels/drawing4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3.png"/></Relationships>
</file>

<file path=xl/drawings/_rels/drawing4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4.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14109</xdr:colOff>
      <xdr:row>6</xdr:row>
      <xdr:rowOff>63365</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stretch>
          <a:fillRect/>
        </a:stretch>
      </xdr:blipFill>
      <xdr:spPr>
        <a:xfrm>
          <a:off x="0" y="0"/>
          <a:ext cx="6005334" cy="1206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12</xdr:col>
      <xdr:colOff>18128</xdr:colOff>
      <xdr:row>39</xdr:row>
      <xdr:rowOff>9048</xdr:rowOff>
    </xdr:to>
    <xdr:pic>
      <xdr:nvPicPr>
        <xdr:cNvPr id="3" name="Picture 2">
          <a:extLst>
            <a:ext uri="{FF2B5EF4-FFF2-40B4-BE49-F238E27FC236}">
              <a16:creationId xmlns:a16="http://schemas.microsoft.com/office/drawing/2014/main" id="{6EE3DA06-F420-57CC-9642-928F92C661C7}"/>
            </a:ext>
          </a:extLst>
        </xdr:cNvPr>
        <xdr:cNvPicPr>
          <a:picLocks noChangeAspect="1"/>
        </xdr:cNvPicPr>
      </xdr:nvPicPr>
      <xdr:blipFill>
        <a:blip xmlns:r="http://schemas.openxmlformats.org/officeDocument/2006/relationships" r:embed="rId1"/>
        <a:stretch>
          <a:fillRect/>
        </a:stretch>
      </xdr:blipFill>
      <xdr:spPr>
        <a:xfrm>
          <a:off x="1200150" y="3667125"/>
          <a:ext cx="7380953" cy="3819048"/>
        </a:xfrm>
        <a:prstGeom prst="rect">
          <a:avLst/>
        </a:prstGeom>
      </xdr:spPr>
    </xdr:pic>
    <xdr:clientData/>
  </xdr:twoCellAnchor>
  <xdr:twoCellAnchor>
    <xdr:from>
      <xdr:col>18</xdr:col>
      <xdr:colOff>0</xdr:colOff>
      <xdr:row>0</xdr:row>
      <xdr:rowOff>0</xdr:rowOff>
    </xdr:from>
    <xdr:to>
      <xdr:col>19</xdr:col>
      <xdr:colOff>521706</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879C729F-7E5F-4D0C-B013-23E2A58734E8}"/>
            </a:ext>
          </a:extLst>
        </xdr:cNvPr>
        <xdr:cNvSpPr/>
      </xdr:nvSpPr>
      <xdr:spPr>
        <a:xfrm>
          <a:off x="1146810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12</xdr:col>
      <xdr:colOff>351503</xdr:colOff>
      <xdr:row>39</xdr:row>
      <xdr:rowOff>70953</xdr:rowOff>
    </xdr:to>
    <xdr:pic>
      <xdr:nvPicPr>
        <xdr:cNvPr id="4" name="Picture 3">
          <a:extLst>
            <a:ext uri="{FF2B5EF4-FFF2-40B4-BE49-F238E27FC236}">
              <a16:creationId xmlns:a16="http://schemas.microsoft.com/office/drawing/2014/main" id="{1657B793-9A7A-4488-A60C-62AA2190BA49}"/>
            </a:ext>
          </a:extLst>
        </xdr:cNvPr>
        <xdr:cNvPicPr>
          <a:picLocks noChangeAspect="1"/>
        </xdr:cNvPicPr>
      </xdr:nvPicPr>
      <xdr:blipFill>
        <a:blip xmlns:r="http://schemas.openxmlformats.org/officeDocument/2006/relationships" r:embed="rId1"/>
        <a:stretch>
          <a:fillRect/>
        </a:stretch>
      </xdr:blipFill>
      <xdr:spPr>
        <a:xfrm>
          <a:off x="3295650" y="3667125"/>
          <a:ext cx="7380953" cy="3880953"/>
        </a:xfrm>
        <a:prstGeom prst="rect">
          <a:avLst/>
        </a:prstGeom>
      </xdr:spPr>
    </xdr:pic>
    <xdr:clientData/>
  </xdr:twoCellAnchor>
  <xdr:twoCellAnchor>
    <xdr:from>
      <xdr:col>22</xdr:col>
      <xdr:colOff>0</xdr:colOff>
      <xdr:row>0</xdr:row>
      <xdr:rowOff>0</xdr:rowOff>
    </xdr:from>
    <xdr:to>
      <xdr:col>23</xdr:col>
      <xdr:colOff>540756</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A60DC281-4AD3-4BF2-AC7F-8B4119CE56D5}"/>
            </a:ext>
          </a:extLst>
        </xdr:cNvPr>
        <xdr:cNvSpPr/>
      </xdr:nvSpPr>
      <xdr:spPr>
        <a:xfrm>
          <a:off x="133445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10</xdr:col>
      <xdr:colOff>122900</xdr:colOff>
      <xdr:row>39</xdr:row>
      <xdr:rowOff>56667</xdr:rowOff>
    </xdr:to>
    <xdr:pic>
      <xdr:nvPicPr>
        <xdr:cNvPr id="3" name="Picture 2">
          <a:extLst>
            <a:ext uri="{FF2B5EF4-FFF2-40B4-BE49-F238E27FC236}">
              <a16:creationId xmlns:a16="http://schemas.microsoft.com/office/drawing/2014/main" id="{86FC4B21-AD4A-A238-599E-DC5CD1115719}"/>
            </a:ext>
          </a:extLst>
        </xdr:cNvPr>
        <xdr:cNvPicPr>
          <a:picLocks noChangeAspect="1"/>
        </xdr:cNvPicPr>
      </xdr:nvPicPr>
      <xdr:blipFill>
        <a:blip xmlns:r="http://schemas.openxmlformats.org/officeDocument/2006/relationships" r:embed="rId1"/>
        <a:stretch>
          <a:fillRect/>
        </a:stretch>
      </xdr:blipFill>
      <xdr:spPr>
        <a:xfrm>
          <a:off x="1181100" y="4181475"/>
          <a:ext cx="7400000" cy="3866667"/>
        </a:xfrm>
        <a:prstGeom prst="rect">
          <a:avLst/>
        </a:prstGeom>
      </xdr:spPr>
    </xdr:pic>
    <xdr:clientData/>
  </xdr:twoCellAnchor>
  <xdr:twoCellAnchor>
    <xdr:from>
      <xdr:col>20</xdr:col>
      <xdr:colOff>0</xdr:colOff>
      <xdr:row>0</xdr:row>
      <xdr:rowOff>0</xdr:rowOff>
    </xdr:from>
    <xdr:to>
      <xdr:col>21</xdr:col>
      <xdr:colOff>378831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6E967042-7B25-45A0-B932-6E60693F3A1E}"/>
            </a:ext>
          </a:extLst>
        </xdr:cNvPr>
        <xdr:cNvSpPr/>
      </xdr:nvSpPr>
      <xdr:spPr>
        <a:xfrm>
          <a:off x="1569720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45</xdr:row>
      <xdr:rowOff>0</xdr:rowOff>
    </xdr:from>
    <xdr:to>
      <xdr:col>10</xdr:col>
      <xdr:colOff>503894</xdr:colOff>
      <xdr:row>65</xdr:row>
      <xdr:rowOff>104286</xdr:rowOff>
    </xdr:to>
    <xdr:pic>
      <xdr:nvPicPr>
        <xdr:cNvPr id="4" name="Picture 3">
          <a:extLst>
            <a:ext uri="{FF2B5EF4-FFF2-40B4-BE49-F238E27FC236}">
              <a16:creationId xmlns:a16="http://schemas.microsoft.com/office/drawing/2014/main" id="{2C5328DC-0EF2-CCCD-26DC-92318F457FC2}"/>
            </a:ext>
          </a:extLst>
        </xdr:cNvPr>
        <xdr:cNvPicPr>
          <a:picLocks noChangeAspect="1"/>
        </xdr:cNvPicPr>
      </xdr:nvPicPr>
      <xdr:blipFill>
        <a:blip xmlns:r="http://schemas.openxmlformats.org/officeDocument/2006/relationships" r:embed="rId1"/>
        <a:stretch>
          <a:fillRect/>
        </a:stretch>
      </xdr:blipFill>
      <xdr:spPr>
        <a:xfrm>
          <a:off x="885826" y="8648700"/>
          <a:ext cx="7457143" cy="3914286"/>
        </a:xfrm>
        <a:prstGeom prst="rect">
          <a:avLst/>
        </a:prstGeom>
      </xdr:spPr>
    </xdr:pic>
    <xdr:clientData/>
  </xdr:twoCellAnchor>
  <xdr:twoCellAnchor editAs="oneCell">
    <xdr:from>
      <xdr:col>1</xdr:col>
      <xdr:colOff>0</xdr:colOff>
      <xdr:row>66</xdr:row>
      <xdr:rowOff>0</xdr:rowOff>
    </xdr:from>
    <xdr:to>
      <xdr:col>10</xdr:col>
      <xdr:colOff>532464</xdr:colOff>
      <xdr:row>87</xdr:row>
      <xdr:rowOff>23310</xdr:rowOff>
    </xdr:to>
    <xdr:pic>
      <xdr:nvPicPr>
        <xdr:cNvPr id="7" name="Picture 6">
          <a:extLst>
            <a:ext uri="{FF2B5EF4-FFF2-40B4-BE49-F238E27FC236}">
              <a16:creationId xmlns:a16="http://schemas.microsoft.com/office/drawing/2014/main" id="{E4E25CB6-0A78-2155-E38B-5DFBBFC4A63A}"/>
            </a:ext>
          </a:extLst>
        </xdr:cNvPr>
        <xdr:cNvPicPr>
          <a:picLocks noChangeAspect="1"/>
        </xdr:cNvPicPr>
      </xdr:nvPicPr>
      <xdr:blipFill>
        <a:blip xmlns:r="http://schemas.openxmlformats.org/officeDocument/2006/relationships" r:embed="rId2"/>
        <a:stretch>
          <a:fillRect/>
        </a:stretch>
      </xdr:blipFill>
      <xdr:spPr>
        <a:xfrm>
          <a:off x="885825" y="12649200"/>
          <a:ext cx="7485714" cy="4023810"/>
        </a:xfrm>
        <a:prstGeom prst="rect">
          <a:avLst/>
        </a:prstGeom>
      </xdr:spPr>
    </xdr:pic>
    <xdr:clientData/>
  </xdr:twoCellAnchor>
  <xdr:twoCellAnchor editAs="oneCell">
    <xdr:from>
      <xdr:col>1</xdr:col>
      <xdr:colOff>0</xdr:colOff>
      <xdr:row>88</xdr:row>
      <xdr:rowOff>1</xdr:rowOff>
    </xdr:from>
    <xdr:to>
      <xdr:col>10</xdr:col>
      <xdr:colOff>513417</xdr:colOff>
      <xdr:row>108</xdr:row>
      <xdr:rowOff>142382</xdr:rowOff>
    </xdr:to>
    <xdr:pic>
      <xdr:nvPicPr>
        <xdr:cNvPr id="8" name="Picture 7">
          <a:extLst>
            <a:ext uri="{FF2B5EF4-FFF2-40B4-BE49-F238E27FC236}">
              <a16:creationId xmlns:a16="http://schemas.microsoft.com/office/drawing/2014/main" id="{4998B6A9-5CB1-A066-41A5-F89B0CADD422}"/>
            </a:ext>
          </a:extLst>
        </xdr:cNvPr>
        <xdr:cNvPicPr>
          <a:picLocks noChangeAspect="1"/>
        </xdr:cNvPicPr>
      </xdr:nvPicPr>
      <xdr:blipFill>
        <a:blip xmlns:r="http://schemas.openxmlformats.org/officeDocument/2006/relationships" r:embed="rId3"/>
        <a:stretch>
          <a:fillRect/>
        </a:stretch>
      </xdr:blipFill>
      <xdr:spPr>
        <a:xfrm>
          <a:off x="885825" y="16840201"/>
          <a:ext cx="7466667" cy="3952381"/>
        </a:xfrm>
        <a:prstGeom prst="rect">
          <a:avLst/>
        </a:prstGeom>
      </xdr:spPr>
    </xdr:pic>
    <xdr:clientData/>
  </xdr:twoCellAnchor>
  <xdr:twoCellAnchor editAs="oneCell">
    <xdr:from>
      <xdr:col>1</xdr:col>
      <xdr:colOff>0</xdr:colOff>
      <xdr:row>109</xdr:row>
      <xdr:rowOff>0</xdr:rowOff>
    </xdr:from>
    <xdr:to>
      <xdr:col>10</xdr:col>
      <xdr:colOff>513417</xdr:colOff>
      <xdr:row>129</xdr:row>
      <xdr:rowOff>66191</xdr:rowOff>
    </xdr:to>
    <xdr:pic>
      <xdr:nvPicPr>
        <xdr:cNvPr id="9" name="Picture 8">
          <a:extLst>
            <a:ext uri="{FF2B5EF4-FFF2-40B4-BE49-F238E27FC236}">
              <a16:creationId xmlns:a16="http://schemas.microsoft.com/office/drawing/2014/main" id="{0A3B0553-60DB-3813-2E33-BF2670523B2B}"/>
            </a:ext>
          </a:extLst>
        </xdr:cNvPr>
        <xdr:cNvPicPr>
          <a:picLocks noChangeAspect="1"/>
        </xdr:cNvPicPr>
      </xdr:nvPicPr>
      <xdr:blipFill>
        <a:blip xmlns:r="http://schemas.openxmlformats.org/officeDocument/2006/relationships" r:embed="rId4"/>
        <a:stretch>
          <a:fillRect/>
        </a:stretch>
      </xdr:blipFill>
      <xdr:spPr>
        <a:xfrm>
          <a:off x="885825" y="20840700"/>
          <a:ext cx="7466667" cy="3876191"/>
        </a:xfrm>
        <a:prstGeom prst="rect">
          <a:avLst/>
        </a:prstGeom>
      </xdr:spPr>
    </xdr:pic>
    <xdr:clientData/>
  </xdr:twoCellAnchor>
  <xdr:twoCellAnchor>
    <xdr:from>
      <xdr:col>21</xdr:col>
      <xdr:colOff>0</xdr:colOff>
      <xdr:row>0</xdr:row>
      <xdr:rowOff>0</xdr:rowOff>
    </xdr:from>
    <xdr:to>
      <xdr:col>22</xdr:col>
      <xdr:colOff>521706</xdr:colOff>
      <xdr:row>0</xdr:row>
      <xdr:rowOff>198296</xdr:rowOff>
    </xdr:to>
    <xdr:sp macro="" textlink="">
      <xdr:nvSpPr>
        <xdr:cNvPr id="2" name="Flowchart: Alternate Process 1">
          <a:hlinkClick xmlns:r="http://schemas.openxmlformats.org/officeDocument/2006/relationships" r:id="rId5"/>
          <a:extLst>
            <a:ext uri="{FF2B5EF4-FFF2-40B4-BE49-F238E27FC236}">
              <a16:creationId xmlns:a16="http://schemas.microsoft.com/office/drawing/2014/main" id="{E7A69E89-BF9D-4997-8F47-CA7BCB0DAE01}"/>
            </a:ext>
          </a:extLst>
        </xdr:cNvPr>
        <xdr:cNvSpPr/>
      </xdr:nvSpPr>
      <xdr:spPr>
        <a:xfrm>
          <a:off x="142303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24</xdr:col>
      <xdr:colOff>0</xdr:colOff>
      <xdr:row>23</xdr:row>
      <xdr:rowOff>0</xdr:rowOff>
    </xdr:from>
    <xdr:to>
      <xdr:col>28</xdr:col>
      <xdr:colOff>37790</xdr:colOff>
      <xdr:row>25</xdr:row>
      <xdr:rowOff>28524</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stretch>
          <a:fillRect/>
        </a:stretch>
      </xdr:blipFill>
      <xdr:spPr>
        <a:xfrm>
          <a:off x="19354800" y="4940300"/>
          <a:ext cx="2476190" cy="409524"/>
        </a:xfrm>
        <a:prstGeom prst="rect">
          <a:avLst/>
        </a:prstGeom>
      </xdr:spPr>
    </xdr:pic>
    <xdr:clientData/>
  </xdr:twoCellAnchor>
  <xdr:twoCellAnchor editAs="oneCell">
    <xdr:from>
      <xdr:col>0</xdr:col>
      <xdr:colOff>0</xdr:colOff>
      <xdr:row>31</xdr:row>
      <xdr:rowOff>0</xdr:rowOff>
    </xdr:from>
    <xdr:to>
      <xdr:col>5</xdr:col>
      <xdr:colOff>198575</xdr:colOff>
      <xdr:row>77</xdr:row>
      <xdr:rowOff>137000</xdr:rowOff>
    </xdr:to>
    <xdr:pic>
      <xdr:nvPicPr>
        <xdr:cNvPr id="2" name="Picture 1">
          <a:extLst>
            <a:ext uri="{FF2B5EF4-FFF2-40B4-BE49-F238E27FC236}">
              <a16:creationId xmlns:a16="http://schemas.microsoft.com/office/drawing/2014/main" id="{AE5004DE-84A7-F9E5-FF5C-0C690D23B7D0}"/>
            </a:ext>
          </a:extLst>
        </xdr:cNvPr>
        <xdr:cNvPicPr>
          <a:picLocks noChangeAspect="1"/>
        </xdr:cNvPicPr>
      </xdr:nvPicPr>
      <xdr:blipFill>
        <a:blip xmlns:r="http://schemas.openxmlformats.org/officeDocument/2006/relationships" r:embed="rId2"/>
        <a:stretch>
          <a:fillRect/>
        </a:stretch>
      </xdr:blipFill>
      <xdr:spPr>
        <a:xfrm>
          <a:off x="0" y="6409765"/>
          <a:ext cx="7123810" cy="8900000"/>
        </a:xfrm>
        <a:prstGeom prst="rect">
          <a:avLst/>
        </a:prstGeom>
      </xdr:spPr>
    </xdr:pic>
    <xdr:clientData/>
  </xdr:twoCellAnchor>
  <xdr:twoCellAnchor>
    <xdr:from>
      <xdr:col>10</xdr:col>
      <xdr:colOff>0</xdr:colOff>
      <xdr:row>0</xdr:row>
      <xdr:rowOff>0</xdr:rowOff>
    </xdr:from>
    <xdr:to>
      <xdr:col>10</xdr:col>
      <xdr:colOff>1102731</xdr:colOff>
      <xdr:row>0</xdr:row>
      <xdr:rowOff>198296</xdr:rowOff>
    </xdr:to>
    <xdr:sp macro="" textlink="">
      <xdr:nvSpPr>
        <xdr:cNvPr id="3" name="Flowchart: Alternate Process 2">
          <a:hlinkClick xmlns:r="http://schemas.openxmlformats.org/officeDocument/2006/relationships" r:id="rId3"/>
          <a:extLst>
            <a:ext uri="{FF2B5EF4-FFF2-40B4-BE49-F238E27FC236}">
              <a16:creationId xmlns:a16="http://schemas.microsoft.com/office/drawing/2014/main" id="{A3737FA9-8271-4AD2-B1E8-96DDF4480ED0}"/>
            </a:ext>
          </a:extLst>
        </xdr:cNvPr>
        <xdr:cNvSpPr/>
      </xdr:nvSpPr>
      <xdr:spPr>
        <a:xfrm>
          <a:off x="133540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16</xdr:col>
      <xdr:colOff>427762</xdr:colOff>
      <xdr:row>20</xdr:row>
      <xdr:rowOff>109215</xdr:rowOff>
    </xdr:to>
    <xdr:pic>
      <xdr:nvPicPr>
        <xdr:cNvPr id="3" name="Picture 2">
          <a:extLst>
            <a:ext uri="{FF2B5EF4-FFF2-40B4-BE49-F238E27FC236}">
              <a16:creationId xmlns:a16="http://schemas.microsoft.com/office/drawing/2014/main" id="{341950CD-4118-C97B-925E-24D8C1A713D4}"/>
            </a:ext>
          </a:extLst>
        </xdr:cNvPr>
        <xdr:cNvPicPr>
          <a:picLocks noChangeAspect="1"/>
        </xdr:cNvPicPr>
      </xdr:nvPicPr>
      <xdr:blipFill>
        <a:blip xmlns:r="http://schemas.openxmlformats.org/officeDocument/2006/relationships" r:embed="rId1"/>
        <a:stretch>
          <a:fillRect/>
        </a:stretch>
      </xdr:blipFill>
      <xdr:spPr>
        <a:xfrm>
          <a:off x="4095750" y="1343025"/>
          <a:ext cx="6904762" cy="2585715"/>
        </a:xfrm>
        <a:prstGeom prst="rect">
          <a:avLst/>
        </a:prstGeom>
      </xdr:spPr>
    </xdr:pic>
    <xdr:clientData/>
  </xdr:twoCellAnchor>
  <xdr:twoCellAnchor>
    <xdr:from>
      <xdr:col>15</xdr:col>
      <xdr:colOff>0</xdr:colOff>
      <xdr:row>0</xdr:row>
      <xdr:rowOff>0</xdr:rowOff>
    </xdr:from>
    <xdr:to>
      <xdr:col>16</xdr:col>
      <xdr:colOff>455031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0A8B2E1C-7AC6-4B05-803C-1BDCF7F78E86}"/>
            </a:ext>
          </a:extLst>
        </xdr:cNvPr>
        <xdr:cNvSpPr/>
      </xdr:nvSpPr>
      <xdr:spPr>
        <a:xfrm>
          <a:off x="99250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16</xdr:col>
      <xdr:colOff>80038</xdr:colOff>
      <xdr:row>28</xdr:row>
      <xdr:rowOff>166192</xdr:rowOff>
    </xdr:to>
    <xdr:pic>
      <xdr:nvPicPr>
        <xdr:cNvPr id="2" name="Picture 1">
          <a:extLst>
            <a:ext uri="{FF2B5EF4-FFF2-40B4-BE49-F238E27FC236}">
              <a16:creationId xmlns:a16="http://schemas.microsoft.com/office/drawing/2014/main" id="{F07F1A64-B615-07B9-8820-958369B7A68D}"/>
            </a:ext>
          </a:extLst>
        </xdr:cNvPr>
        <xdr:cNvPicPr>
          <a:picLocks noChangeAspect="1"/>
        </xdr:cNvPicPr>
      </xdr:nvPicPr>
      <xdr:blipFill>
        <a:blip xmlns:r="http://schemas.openxmlformats.org/officeDocument/2006/relationships" r:embed="rId1"/>
        <a:stretch>
          <a:fillRect/>
        </a:stretch>
      </xdr:blipFill>
      <xdr:spPr>
        <a:xfrm>
          <a:off x="6791325" y="1000125"/>
          <a:ext cx="7395238" cy="3966667"/>
        </a:xfrm>
        <a:prstGeom prst="rect">
          <a:avLst/>
        </a:prstGeom>
      </xdr:spPr>
    </xdr:pic>
    <xdr:clientData/>
  </xdr:twoCellAnchor>
  <xdr:twoCellAnchor>
    <xdr:from>
      <xdr:col>5</xdr:col>
      <xdr:colOff>0</xdr:colOff>
      <xdr:row>0</xdr:row>
      <xdr:rowOff>0</xdr:rowOff>
    </xdr:from>
    <xdr:to>
      <xdr:col>6</xdr:col>
      <xdr:colOff>493131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709C9A48-7AE2-4569-8BD2-A2E379C4040C}"/>
            </a:ext>
          </a:extLst>
        </xdr:cNvPr>
        <xdr:cNvSpPr/>
      </xdr:nvSpPr>
      <xdr:spPr>
        <a:xfrm>
          <a:off x="65722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17</xdr:row>
      <xdr:rowOff>1</xdr:rowOff>
    </xdr:from>
    <xdr:to>
      <xdr:col>13</xdr:col>
      <xdr:colOff>137182</xdr:colOff>
      <xdr:row>37</xdr:row>
      <xdr:rowOff>137620</xdr:rowOff>
    </xdr:to>
    <xdr:pic>
      <xdr:nvPicPr>
        <xdr:cNvPr id="2" name="Picture 1">
          <a:extLst>
            <a:ext uri="{FF2B5EF4-FFF2-40B4-BE49-F238E27FC236}">
              <a16:creationId xmlns:a16="http://schemas.microsoft.com/office/drawing/2014/main" id="{25E9DCD7-F877-B81A-3865-6BB771D8CF6A}"/>
            </a:ext>
          </a:extLst>
        </xdr:cNvPr>
        <xdr:cNvPicPr>
          <a:picLocks noChangeAspect="1"/>
        </xdr:cNvPicPr>
      </xdr:nvPicPr>
      <xdr:blipFill>
        <a:blip xmlns:r="http://schemas.openxmlformats.org/officeDocument/2006/relationships" r:embed="rId1"/>
        <a:stretch>
          <a:fillRect/>
        </a:stretch>
      </xdr:blipFill>
      <xdr:spPr>
        <a:xfrm>
          <a:off x="1419226" y="3286126"/>
          <a:ext cx="7452381" cy="3947619"/>
        </a:xfrm>
        <a:prstGeom prst="rect">
          <a:avLst/>
        </a:prstGeom>
      </xdr:spPr>
    </xdr:pic>
    <xdr:clientData/>
  </xdr:twoCellAnchor>
  <xdr:twoCellAnchor>
    <xdr:from>
      <xdr:col>15</xdr:col>
      <xdr:colOff>0</xdr:colOff>
      <xdr:row>0</xdr:row>
      <xdr:rowOff>0</xdr:rowOff>
    </xdr:from>
    <xdr:to>
      <xdr:col>16</xdr:col>
      <xdr:colOff>493131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BAA68CE9-D31B-4306-95BE-32905F0876CE}"/>
            </a:ext>
          </a:extLst>
        </xdr:cNvPr>
        <xdr:cNvSpPr/>
      </xdr:nvSpPr>
      <xdr:spPr>
        <a:xfrm>
          <a:off x="99536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17</xdr:row>
      <xdr:rowOff>1</xdr:rowOff>
    </xdr:from>
    <xdr:to>
      <xdr:col>19</xdr:col>
      <xdr:colOff>80032</xdr:colOff>
      <xdr:row>38</xdr:row>
      <xdr:rowOff>56644</xdr:rowOff>
    </xdr:to>
    <xdr:pic>
      <xdr:nvPicPr>
        <xdr:cNvPr id="2" name="Picture 1">
          <a:extLst>
            <a:ext uri="{FF2B5EF4-FFF2-40B4-BE49-F238E27FC236}">
              <a16:creationId xmlns:a16="http://schemas.microsoft.com/office/drawing/2014/main" id="{09E4F6EF-6B9A-66D1-3FA2-9F23425A9795}"/>
            </a:ext>
          </a:extLst>
        </xdr:cNvPr>
        <xdr:cNvPicPr>
          <a:picLocks noChangeAspect="1"/>
        </xdr:cNvPicPr>
      </xdr:nvPicPr>
      <xdr:blipFill>
        <a:blip xmlns:r="http://schemas.openxmlformats.org/officeDocument/2006/relationships" r:embed="rId1"/>
        <a:stretch>
          <a:fillRect/>
        </a:stretch>
      </xdr:blipFill>
      <xdr:spPr>
        <a:xfrm>
          <a:off x="3600451" y="3286126"/>
          <a:ext cx="7452381" cy="4057143"/>
        </a:xfrm>
        <a:prstGeom prst="rect">
          <a:avLst/>
        </a:prstGeom>
      </xdr:spPr>
    </xdr:pic>
    <xdr:clientData/>
  </xdr:twoCellAnchor>
  <xdr:twoCellAnchor>
    <xdr:from>
      <xdr:col>6</xdr:col>
      <xdr:colOff>0</xdr:colOff>
      <xdr:row>0</xdr:row>
      <xdr:rowOff>0</xdr:rowOff>
    </xdr:from>
    <xdr:to>
      <xdr:col>8</xdr:col>
      <xdr:colOff>283581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D6D09038-6489-4088-A41C-3E9369F24548}"/>
            </a:ext>
          </a:extLst>
        </xdr:cNvPr>
        <xdr:cNvSpPr/>
      </xdr:nvSpPr>
      <xdr:spPr>
        <a:xfrm>
          <a:off x="501967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14</xdr:col>
      <xdr:colOff>256238</xdr:colOff>
      <xdr:row>40</xdr:row>
      <xdr:rowOff>89976</xdr:rowOff>
    </xdr:to>
    <xdr:pic>
      <xdr:nvPicPr>
        <xdr:cNvPr id="3" name="Picture 2">
          <a:extLst>
            <a:ext uri="{FF2B5EF4-FFF2-40B4-BE49-F238E27FC236}">
              <a16:creationId xmlns:a16="http://schemas.microsoft.com/office/drawing/2014/main" id="{9A6D50E1-9F0C-E8F9-E539-9FAEFBF0CFB1}"/>
            </a:ext>
          </a:extLst>
        </xdr:cNvPr>
        <xdr:cNvPicPr>
          <a:picLocks noChangeAspect="1"/>
        </xdr:cNvPicPr>
      </xdr:nvPicPr>
      <xdr:blipFill>
        <a:blip xmlns:r="http://schemas.openxmlformats.org/officeDocument/2006/relationships" r:embed="rId1"/>
        <a:stretch>
          <a:fillRect/>
        </a:stretch>
      </xdr:blipFill>
      <xdr:spPr>
        <a:xfrm>
          <a:off x="2819400" y="3667125"/>
          <a:ext cx="7495238" cy="4090476"/>
        </a:xfrm>
        <a:prstGeom prst="rect">
          <a:avLst/>
        </a:prstGeom>
      </xdr:spPr>
    </xdr:pic>
    <xdr:clientData/>
  </xdr:twoCellAnchor>
  <xdr:twoCellAnchor>
    <xdr:from>
      <xdr:col>7</xdr:col>
      <xdr:colOff>0</xdr:colOff>
      <xdr:row>0</xdr:row>
      <xdr:rowOff>0</xdr:rowOff>
    </xdr:from>
    <xdr:to>
      <xdr:col>8</xdr:col>
      <xdr:colOff>550281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2F45745D-637F-4984-BD93-B0DD9FC0BAF9}"/>
            </a:ext>
          </a:extLst>
        </xdr:cNvPr>
        <xdr:cNvSpPr/>
      </xdr:nvSpPr>
      <xdr:spPr>
        <a:xfrm>
          <a:off x="61912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1</xdr:rowOff>
    </xdr:from>
    <xdr:to>
      <xdr:col>12</xdr:col>
      <xdr:colOff>513487</xdr:colOff>
      <xdr:row>59</xdr:row>
      <xdr:rowOff>117858</xdr:rowOff>
    </xdr:to>
    <xdr:pic>
      <xdr:nvPicPr>
        <xdr:cNvPr id="3" name="Picture 2">
          <a:extLst>
            <a:ext uri="{FF2B5EF4-FFF2-40B4-BE49-F238E27FC236}">
              <a16:creationId xmlns:a16="http://schemas.microsoft.com/office/drawing/2014/main" id="{D53F9BFC-389E-F77B-6544-0B482E023021}"/>
            </a:ext>
          </a:extLst>
        </xdr:cNvPr>
        <xdr:cNvPicPr>
          <a:picLocks noChangeAspect="1"/>
        </xdr:cNvPicPr>
      </xdr:nvPicPr>
      <xdr:blipFill>
        <a:blip xmlns:r="http://schemas.openxmlformats.org/officeDocument/2006/relationships" r:embed="rId1"/>
        <a:stretch>
          <a:fillRect/>
        </a:stretch>
      </xdr:blipFill>
      <xdr:spPr>
        <a:xfrm>
          <a:off x="581025" y="1762126"/>
          <a:ext cx="6904762" cy="9642857"/>
        </a:xfrm>
        <a:prstGeom prst="rect">
          <a:avLst/>
        </a:prstGeom>
      </xdr:spPr>
    </xdr:pic>
    <xdr:clientData/>
  </xdr:twoCellAnchor>
  <xdr:twoCellAnchor>
    <xdr:from>
      <xdr:col>9</xdr:col>
      <xdr:colOff>0</xdr:colOff>
      <xdr:row>0</xdr:row>
      <xdr:rowOff>0</xdr:rowOff>
    </xdr:from>
    <xdr:to>
      <xdr:col>10</xdr:col>
      <xdr:colOff>521706</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B87362C3-09F2-42DC-890C-B2696845677D}"/>
            </a:ext>
          </a:extLst>
        </xdr:cNvPr>
        <xdr:cNvSpPr/>
      </xdr:nvSpPr>
      <xdr:spPr>
        <a:xfrm>
          <a:off x="52292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28</xdr:row>
      <xdr:rowOff>0</xdr:rowOff>
    </xdr:from>
    <xdr:to>
      <xdr:col>11</xdr:col>
      <xdr:colOff>513424</xdr:colOff>
      <xdr:row>49</xdr:row>
      <xdr:rowOff>9024</xdr:rowOff>
    </xdr:to>
    <xdr:pic>
      <xdr:nvPicPr>
        <xdr:cNvPr id="2" name="Picture 1">
          <a:extLst>
            <a:ext uri="{FF2B5EF4-FFF2-40B4-BE49-F238E27FC236}">
              <a16:creationId xmlns:a16="http://schemas.microsoft.com/office/drawing/2014/main" id="{49AA0024-7B2E-5595-BA4E-57354924012B}"/>
            </a:ext>
          </a:extLst>
        </xdr:cNvPr>
        <xdr:cNvPicPr>
          <a:picLocks noChangeAspect="1"/>
        </xdr:cNvPicPr>
      </xdr:nvPicPr>
      <xdr:blipFill>
        <a:blip xmlns:r="http://schemas.openxmlformats.org/officeDocument/2006/relationships" r:embed="rId1"/>
        <a:stretch>
          <a:fillRect/>
        </a:stretch>
      </xdr:blipFill>
      <xdr:spPr>
        <a:xfrm>
          <a:off x="2209800" y="5038725"/>
          <a:ext cx="7409524" cy="4009524"/>
        </a:xfrm>
        <a:prstGeom prst="rect">
          <a:avLst/>
        </a:prstGeom>
      </xdr:spPr>
    </xdr:pic>
    <xdr:clientData/>
  </xdr:twoCellAnchor>
  <xdr:twoCellAnchor>
    <xdr:from>
      <xdr:col>12</xdr:col>
      <xdr:colOff>0</xdr:colOff>
      <xdr:row>0</xdr:row>
      <xdr:rowOff>0</xdr:rowOff>
    </xdr:from>
    <xdr:to>
      <xdr:col>13</xdr:col>
      <xdr:colOff>340731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5B497F9-819F-40A4-890A-A93B7397BFCD}"/>
            </a:ext>
          </a:extLst>
        </xdr:cNvPr>
        <xdr:cNvSpPr/>
      </xdr:nvSpPr>
      <xdr:spPr>
        <a:xfrm>
          <a:off x="986790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93081</xdr:colOff>
      <xdr:row>0</xdr:row>
      <xdr:rowOff>198296</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40320157-219E-4B04-BAB3-E3ABA81B6EA0}"/>
            </a:ext>
          </a:extLst>
        </xdr:cNvPr>
        <xdr:cNvSpPr/>
      </xdr:nvSpPr>
      <xdr:spPr>
        <a:xfrm>
          <a:off x="461010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1</xdr:col>
      <xdr:colOff>0</xdr:colOff>
      <xdr:row>10</xdr:row>
      <xdr:rowOff>0</xdr:rowOff>
    </xdr:from>
    <xdr:to>
      <xdr:col>9</xdr:col>
      <xdr:colOff>494424</xdr:colOff>
      <xdr:row>23</xdr:row>
      <xdr:rowOff>61595</xdr:rowOff>
    </xdr:to>
    <xdr:pic>
      <xdr:nvPicPr>
        <xdr:cNvPr id="4" name="Picture 3">
          <a:extLst>
            <a:ext uri="{FF2B5EF4-FFF2-40B4-BE49-F238E27FC236}">
              <a16:creationId xmlns:a16="http://schemas.microsoft.com/office/drawing/2014/main" id="{788C61CA-32A7-45DB-A302-9917EEF6651E}"/>
            </a:ext>
          </a:extLst>
        </xdr:cNvPr>
        <xdr:cNvPicPr>
          <a:picLocks noChangeAspect="1"/>
        </xdr:cNvPicPr>
      </xdr:nvPicPr>
      <xdr:blipFill>
        <a:blip xmlns:r="http://schemas.openxmlformats.org/officeDocument/2006/relationships" r:embed="rId2"/>
        <a:stretch>
          <a:fillRect/>
        </a:stretch>
      </xdr:blipFill>
      <xdr:spPr>
        <a:xfrm>
          <a:off x="1428750" y="1952625"/>
          <a:ext cx="7009524" cy="25380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13</xdr:col>
      <xdr:colOff>465800</xdr:colOff>
      <xdr:row>40</xdr:row>
      <xdr:rowOff>51905</xdr:rowOff>
    </xdr:to>
    <xdr:pic>
      <xdr:nvPicPr>
        <xdr:cNvPr id="2" name="Picture 1">
          <a:extLst>
            <a:ext uri="{FF2B5EF4-FFF2-40B4-BE49-F238E27FC236}">
              <a16:creationId xmlns:a16="http://schemas.microsoft.com/office/drawing/2014/main" id="{2CCB9864-1815-457E-E8BC-A02A5864B1E3}"/>
            </a:ext>
          </a:extLst>
        </xdr:cNvPr>
        <xdr:cNvPicPr>
          <a:picLocks noChangeAspect="1"/>
        </xdr:cNvPicPr>
      </xdr:nvPicPr>
      <xdr:blipFill>
        <a:blip xmlns:r="http://schemas.openxmlformats.org/officeDocument/2006/relationships" r:embed="rId1"/>
        <a:stretch>
          <a:fillRect/>
        </a:stretch>
      </xdr:blipFill>
      <xdr:spPr>
        <a:xfrm>
          <a:off x="914400" y="3857625"/>
          <a:ext cx="7400000" cy="3861905"/>
        </a:xfrm>
        <a:prstGeom prst="rect">
          <a:avLst/>
        </a:prstGeom>
      </xdr:spPr>
    </xdr:pic>
    <xdr:clientData/>
  </xdr:twoCellAnchor>
  <xdr:twoCellAnchor>
    <xdr:from>
      <xdr:col>19</xdr:col>
      <xdr:colOff>0</xdr:colOff>
      <xdr:row>0</xdr:row>
      <xdr:rowOff>0</xdr:rowOff>
    </xdr:from>
    <xdr:to>
      <xdr:col>21</xdr:col>
      <xdr:colOff>93081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5D108F40-CF3D-4272-9022-4FC2625A4078}"/>
            </a:ext>
          </a:extLst>
        </xdr:cNvPr>
        <xdr:cNvSpPr/>
      </xdr:nvSpPr>
      <xdr:spPr>
        <a:xfrm>
          <a:off x="108775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xdr:colOff>
      <xdr:row>45</xdr:row>
      <xdr:rowOff>0</xdr:rowOff>
    </xdr:from>
    <xdr:to>
      <xdr:col>10</xdr:col>
      <xdr:colOff>246719</xdr:colOff>
      <xdr:row>65</xdr:row>
      <xdr:rowOff>94762</xdr:rowOff>
    </xdr:to>
    <xdr:pic>
      <xdr:nvPicPr>
        <xdr:cNvPr id="4" name="Picture 3">
          <a:extLst>
            <a:ext uri="{FF2B5EF4-FFF2-40B4-BE49-F238E27FC236}">
              <a16:creationId xmlns:a16="http://schemas.microsoft.com/office/drawing/2014/main" id="{C2541BBE-A758-2399-99AE-5C9053505A5D}"/>
            </a:ext>
          </a:extLst>
        </xdr:cNvPr>
        <xdr:cNvPicPr>
          <a:picLocks noChangeAspect="1"/>
        </xdr:cNvPicPr>
      </xdr:nvPicPr>
      <xdr:blipFill>
        <a:blip xmlns:r="http://schemas.openxmlformats.org/officeDocument/2006/relationships" r:embed="rId1"/>
        <a:stretch>
          <a:fillRect/>
        </a:stretch>
      </xdr:blipFill>
      <xdr:spPr>
        <a:xfrm>
          <a:off x="2524126" y="8096250"/>
          <a:ext cx="7457143" cy="3904762"/>
        </a:xfrm>
        <a:prstGeom prst="rect">
          <a:avLst/>
        </a:prstGeom>
      </xdr:spPr>
    </xdr:pic>
    <xdr:clientData/>
  </xdr:twoCellAnchor>
  <xdr:twoCellAnchor editAs="oneCell">
    <xdr:from>
      <xdr:col>1</xdr:col>
      <xdr:colOff>0</xdr:colOff>
      <xdr:row>66</xdr:row>
      <xdr:rowOff>0</xdr:rowOff>
    </xdr:from>
    <xdr:to>
      <xdr:col>10</xdr:col>
      <xdr:colOff>261004</xdr:colOff>
      <xdr:row>87</xdr:row>
      <xdr:rowOff>4262</xdr:rowOff>
    </xdr:to>
    <xdr:pic>
      <xdr:nvPicPr>
        <xdr:cNvPr id="5" name="Picture 4">
          <a:extLst>
            <a:ext uri="{FF2B5EF4-FFF2-40B4-BE49-F238E27FC236}">
              <a16:creationId xmlns:a16="http://schemas.microsoft.com/office/drawing/2014/main" id="{0049240B-40C1-5367-0A53-45C97E89B323}"/>
            </a:ext>
          </a:extLst>
        </xdr:cNvPr>
        <xdr:cNvPicPr>
          <a:picLocks noChangeAspect="1"/>
        </xdr:cNvPicPr>
      </xdr:nvPicPr>
      <xdr:blipFill>
        <a:blip xmlns:r="http://schemas.openxmlformats.org/officeDocument/2006/relationships" r:embed="rId2"/>
        <a:stretch>
          <a:fillRect/>
        </a:stretch>
      </xdr:blipFill>
      <xdr:spPr>
        <a:xfrm>
          <a:off x="1914525" y="12277725"/>
          <a:ext cx="7471429" cy="4004762"/>
        </a:xfrm>
        <a:prstGeom prst="rect">
          <a:avLst/>
        </a:prstGeom>
      </xdr:spPr>
    </xdr:pic>
    <xdr:clientData/>
  </xdr:twoCellAnchor>
  <xdr:twoCellAnchor editAs="oneCell">
    <xdr:from>
      <xdr:col>1</xdr:col>
      <xdr:colOff>1</xdr:colOff>
      <xdr:row>88</xdr:row>
      <xdr:rowOff>0</xdr:rowOff>
    </xdr:from>
    <xdr:to>
      <xdr:col>10</xdr:col>
      <xdr:colOff>227671</xdr:colOff>
      <xdr:row>108</xdr:row>
      <xdr:rowOff>123334</xdr:rowOff>
    </xdr:to>
    <xdr:pic>
      <xdr:nvPicPr>
        <xdr:cNvPr id="6" name="Picture 5">
          <a:extLst>
            <a:ext uri="{FF2B5EF4-FFF2-40B4-BE49-F238E27FC236}">
              <a16:creationId xmlns:a16="http://schemas.microsoft.com/office/drawing/2014/main" id="{4BC338D5-41E6-3C9A-03E7-7949B712AD96}"/>
            </a:ext>
          </a:extLst>
        </xdr:cNvPr>
        <xdr:cNvPicPr>
          <a:picLocks noChangeAspect="1"/>
        </xdr:cNvPicPr>
      </xdr:nvPicPr>
      <xdr:blipFill>
        <a:blip xmlns:r="http://schemas.openxmlformats.org/officeDocument/2006/relationships" r:embed="rId3"/>
        <a:stretch>
          <a:fillRect/>
        </a:stretch>
      </xdr:blipFill>
      <xdr:spPr>
        <a:xfrm>
          <a:off x="1914526" y="16468725"/>
          <a:ext cx="7438095" cy="3933334"/>
        </a:xfrm>
        <a:prstGeom prst="rect">
          <a:avLst/>
        </a:prstGeom>
      </xdr:spPr>
    </xdr:pic>
    <xdr:clientData/>
  </xdr:twoCellAnchor>
  <xdr:twoCellAnchor editAs="oneCell">
    <xdr:from>
      <xdr:col>1</xdr:col>
      <xdr:colOff>0</xdr:colOff>
      <xdr:row>109</xdr:row>
      <xdr:rowOff>0</xdr:rowOff>
    </xdr:from>
    <xdr:to>
      <xdr:col>10</xdr:col>
      <xdr:colOff>213385</xdr:colOff>
      <xdr:row>129</xdr:row>
      <xdr:rowOff>94762</xdr:rowOff>
    </xdr:to>
    <xdr:pic>
      <xdr:nvPicPr>
        <xdr:cNvPr id="7" name="Picture 6">
          <a:extLst>
            <a:ext uri="{FF2B5EF4-FFF2-40B4-BE49-F238E27FC236}">
              <a16:creationId xmlns:a16="http://schemas.microsoft.com/office/drawing/2014/main" id="{CC696AA1-C1AC-977A-AF71-B23B7250ED31}"/>
            </a:ext>
          </a:extLst>
        </xdr:cNvPr>
        <xdr:cNvPicPr>
          <a:picLocks noChangeAspect="1"/>
        </xdr:cNvPicPr>
      </xdr:nvPicPr>
      <xdr:blipFill>
        <a:blip xmlns:r="http://schemas.openxmlformats.org/officeDocument/2006/relationships" r:embed="rId4"/>
        <a:stretch>
          <a:fillRect/>
        </a:stretch>
      </xdr:blipFill>
      <xdr:spPr>
        <a:xfrm>
          <a:off x="1914525" y="20469225"/>
          <a:ext cx="7423810" cy="3904762"/>
        </a:xfrm>
        <a:prstGeom prst="rect">
          <a:avLst/>
        </a:prstGeom>
      </xdr:spPr>
    </xdr:pic>
    <xdr:clientData/>
  </xdr:twoCellAnchor>
  <xdr:twoCellAnchor>
    <xdr:from>
      <xdr:col>20</xdr:col>
      <xdr:colOff>0</xdr:colOff>
      <xdr:row>0</xdr:row>
      <xdr:rowOff>0</xdr:rowOff>
    </xdr:from>
    <xdr:to>
      <xdr:col>21</xdr:col>
      <xdr:colOff>493131</xdr:colOff>
      <xdr:row>0</xdr:row>
      <xdr:rowOff>198296</xdr:rowOff>
    </xdr:to>
    <xdr:sp macro="" textlink="">
      <xdr:nvSpPr>
        <xdr:cNvPr id="2" name="Flowchart: Alternate Process 1">
          <a:hlinkClick xmlns:r="http://schemas.openxmlformats.org/officeDocument/2006/relationships" r:id="rId5"/>
          <a:extLst>
            <a:ext uri="{FF2B5EF4-FFF2-40B4-BE49-F238E27FC236}">
              <a16:creationId xmlns:a16="http://schemas.microsoft.com/office/drawing/2014/main" id="{477B08E9-35DB-4BBC-90A5-247E4C59D9B9}"/>
            </a:ext>
          </a:extLst>
        </xdr:cNvPr>
        <xdr:cNvSpPr/>
      </xdr:nvSpPr>
      <xdr:spPr>
        <a:xfrm>
          <a:off x="152209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0</xdr:colOff>
      <xdr:row>8</xdr:row>
      <xdr:rowOff>1</xdr:rowOff>
    </xdr:from>
    <xdr:to>
      <xdr:col>16</xdr:col>
      <xdr:colOff>160991</xdr:colOff>
      <xdr:row>27</xdr:row>
      <xdr:rowOff>28094</xdr:rowOff>
    </xdr:to>
    <xdr:pic>
      <xdr:nvPicPr>
        <xdr:cNvPr id="3" name="Picture 2">
          <a:extLst>
            <a:ext uri="{FF2B5EF4-FFF2-40B4-BE49-F238E27FC236}">
              <a16:creationId xmlns:a16="http://schemas.microsoft.com/office/drawing/2014/main" id="{F87E5B6B-20B3-721D-1D1F-38230F028CCA}"/>
            </a:ext>
          </a:extLst>
        </xdr:cNvPr>
        <xdr:cNvPicPr>
          <a:picLocks noChangeAspect="1"/>
        </xdr:cNvPicPr>
      </xdr:nvPicPr>
      <xdr:blipFill>
        <a:blip xmlns:r="http://schemas.openxmlformats.org/officeDocument/2006/relationships" r:embed="rId1"/>
        <a:stretch>
          <a:fillRect/>
        </a:stretch>
      </xdr:blipFill>
      <xdr:spPr>
        <a:xfrm>
          <a:off x="7991475" y="1514476"/>
          <a:ext cx="7476191" cy="3857143"/>
        </a:xfrm>
        <a:prstGeom prst="rect">
          <a:avLst/>
        </a:prstGeom>
      </xdr:spPr>
    </xdr:pic>
    <xdr:clientData/>
  </xdr:twoCellAnchor>
  <xdr:twoCellAnchor>
    <xdr:from>
      <xdr:col>9</xdr:col>
      <xdr:colOff>0</xdr:colOff>
      <xdr:row>0</xdr:row>
      <xdr:rowOff>0</xdr:rowOff>
    </xdr:from>
    <xdr:to>
      <xdr:col>10</xdr:col>
      <xdr:colOff>493131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D8BD6123-4092-43E7-AEF1-47B061AE26C4}"/>
            </a:ext>
          </a:extLst>
        </xdr:cNvPr>
        <xdr:cNvSpPr/>
      </xdr:nvSpPr>
      <xdr:spPr>
        <a:xfrm>
          <a:off x="1103947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11</xdr:col>
      <xdr:colOff>141964</xdr:colOff>
      <xdr:row>34</xdr:row>
      <xdr:rowOff>94762</xdr:rowOff>
    </xdr:to>
    <xdr:pic>
      <xdr:nvPicPr>
        <xdr:cNvPr id="3" name="Picture 2">
          <a:extLst>
            <a:ext uri="{FF2B5EF4-FFF2-40B4-BE49-F238E27FC236}">
              <a16:creationId xmlns:a16="http://schemas.microsoft.com/office/drawing/2014/main" id="{5826BC35-6823-E99F-DF58-9397EF7214C6}"/>
            </a:ext>
          </a:extLst>
        </xdr:cNvPr>
        <xdr:cNvPicPr>
          <a:picLocks noChangeAspect="1"/>
        </xdr:cNvPicPr>
      </xdr:nvPicPr>
      <xdr:blipFill>
        <a:blip xmlns:r="http://schemas.openxmlformats.org/officeDocument/2006/relationships" r:embed="rId1"/>
        <a:stretch>
          <a:fillRect/>
        </a:stretch>
      </xdr:blipFill>
      <xdr:spPr>
        <a:xfrm>
          <a:off x="1666875" y="2886075"/>
          <a:ext cx="7285714" cy="3904762"/>
        </a:xfrm>
        <a:prstGeom prst="rect">
          <a:avLst/>
        </a:prstGeom>
      </xdr:spPr>
    </xdr:pic>
    <xdr:clientData/>
  </xdr:twoCellAnchor>
  <xdr:twoCellAnchor>
    <xdr:from>
      <xdr:col>14</xdr:col>
      <xdr:colOff>0</xdr:colOff>
      <xdr:row>0</xdr:row>
      <xdr:rowOff>0</xdr:rowOff>
    </xdr:from>
    <xdr:to>
      <xdr:col>14</xdr:col>
      <xdr:colOff>1102731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1987422F-5B58-415E-98CA-506A669B5080}"/>
            </a:ext>
          </a:extLst>
        </xdr:cNvPr>
        <xdr:cNvSpPr/>
      </xdr:nvSpPr>
      <xdr:spPr>
        <a:xfrm>
          <a:off x="1081087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11</xdr:col>
      <xdr:colOff>237205</xdr:colOff>
      <xdr:row>34</xdr:row>
      <xdr:rowOff>18572</xdr:rowOff>
    </xdr:to>
    <xdr:pic>
      <xdr:nvPicPr>
        <xdr:cNvPr id="2" name="Picture 1">
          <a:extLst>
            <a:ext uri="{FF2B5EF4-FFF2-40B4-BE49-F238E27FC236}">
              <a16:creationId xmlns:a16="http://schemas.microsoft.com/office/drawing/2014/main" id="{32DE7C7A-8565-3954-DC58-1D02DF97DCE2}"/>
            </a:ext>
          </a:extLst>
        </xdr:cNvPr>
        <xdr:cNvPicPr>
          <a:picLocks noChangeAspect="1"/>
        </xdr:cNvPicPr>
      </xdr:nvPicPr>
      <xdr:blipFill>
        <a:blip xmlns:r="http://schemas.openxmlformats.org/officeDocument/2006/relationships" r:embed="rId1"/>
        <a:stretch>
          <a:fillRect/>
        </a:stretch>
      </xdr:blipFill>
      <xdr:spPr>
        <a:xfrm>
          <a:off x="1057275" y="3067050"/>
          <a:ext cx="7361905" cy="3828572"/>
        </a:xfrm>
        <a:prstGeom prst="rect">
          <a:avLst/>
        </a:prstGeom>
      </xdr:spPr>
    </xdr:pic>
    <xdr:clientData/>
  </xdr:twoCellAnchor>
  <xdr:twoCellAnchor>
    <xdr:from>
      <xdr:col>14</xdr:col>
      <xdr:colOff>0</xdr:colOff>
      <xdr:row>0</xdr:row>
      <xdr:rowOff>0</xdr:rowOff>
    </xdr:from>
    <xdr:to>
      <xdr:col>15</xdr:col>
      <xdr:colOff>121656</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7FAED779-A498-4DCB-A143-4BB19070D203}"/>
            </a:ext>
          </a:extLst>
        </xdr:cNvPr>
        <xdr:cNvSpPr/>
      </xdr:nvSpPr>
      <xdr:spPr>
        <a:xfrm>
          <a:off x="102965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15</xdr:col>
      <xdr:colOff>0</xdr:colOff>
      <xdr:row>9</xdr:row>
      <xdr:rowOff>0</xdr:rowOff>
    </xdr:from>
    <xdr:to>
      <xdr:col>27</xdr:col>
      <xdr:colOff>499129</xdr:colOff>
      <xdr:row>30</xdr:row>
      <xdr:rowOff>9024</xdr:rowOff>
    </xdr:to>
    <xdr:pic>
      <xdr:nvPicPr>
        <xdr:cNvPr id="3" name="Picture 2">
          <a:extLst>
            <a:ext uri="{FF2B5EF4-FFF2-40B4-BE49-F238E27FC236}">
              <a16:creationId xmlns:a16="http://schemas.microsoft.com/office/drawing/2014/main" id="{98008360-23C3-B679-D5F8-29CF8FDDA020}"/>
            </a:ext>
          </a:extLst>
        </xdr:cNvPr>
        <xdr:cNvPicPr>
          <a:picLocks noChangeAspect="1"/>
        </xdr:cNvPicPr>
      </xdr:nvPicPr>
      <xdr:blipFill>
        <a:blip xmlns:r="http://schemas.openxmlformats.org/officeDocument/2006/relationships" r:embed="rId1"/>
        <a:stretch>
          <a:fillRect/>
        </a:stretch>
      </xdr:blipFill>
      <xdr:spPr>
        <a:xfrm>
          <a:off x="10829925" y="1762125"/>
          <a:ext cx="7471429" cy="4009524"/>
        </a:xfrm>
        <a:prstGeom prst="rect">
          <a:avLst/>
        </a:prstGeom>
      </xdr:spPr>
    </xdr:pic>
    <xdr:clientData/>
  </xdr:twoCellAnchor>
  <xdr:twoCellAnchor>
    <xdr:from>
      <xdr:col>13</xdr:col>
      <xdr:colOff>0</xdr:colOff>
      <xdr:row>0</xdr:row>
      <xdr:rowOff>0</xdr:rowOff>
    </xdr:from>
    <xdr:to>
      <xdr:col>14</xdr:col>
      <xdr:colOff>293106</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77BF4B26-AD5E-4906-950B-FED6D75D8DB7}"/>
            </a:ext>
          </a:extLst>
        </xdr:cNvPr>
        <xdr:cNvSpPr/>
      </xdr:nvSpPr>
      <xdr:spPr>
        <a:xfrm>
          <a:off x="943927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17</xdr:col>
      <xdr:colOff>243102</xdr:colOff>
      <xdr:row>37</xdr:row>
      <xdr:rowOff>155452</xdr:rowOff>
    </xdr:to>
    <xdr:pic>
      <xdr:nvPicPr>
        <xdr:cNvPr id="3" name="Picture 2">
          <a:extLst>
            <a:ext uri="{FF2B5EF4-FFF2-40B4-BE49-F238E27FC236}">
              <a16:creationId xmlns:a16="http://schemas.microsoft.com/office/drawing/2014/main" id="{2C5C276A-28DB-BBA4-CE73-C4B9C272E14F}"/>
            </a:ext>
          </a:extLst>
        </xdr:cNvPr>
        <xdr:cNvPicPr>
          <a:picLocks noChangeAspect="1"/>
        </xdr:cNvPicPr>
      </xdr:nvPicPr>
      <xdr:blipFill>
        <a:blip xmlns:r="http://schemas.openxmlformats.org/officeDocument/2006/relationships" r:embed="rId1"/>
        <a:stretch>
          <a:fillRect/>
        </a:stretch>
      </xdr:blipFill>
      <xdr:spPr>
        <a:xfrm>
          <a:off x="8439150" y="1181100"/>
          <a:ext cx="5900952" cy="6060952"/>
        </a:xfrm>
        <a:prstGeom prst="rect">
          <a:avLst/>
        </a:prstGeom>
      </xdr:spPr>
    </xdr:pic>
    <xdr:clientData/>
  </xdr:twoCellAnchor>
  <xdr:twoCellAnchor>
    <xdr:from>
      <xdr:col>6</xdr:col>
      <xdr:colOff>0</xdr:colOff>
      <xdr:row>0</xdr:row>
      <xdr:rowOff>0</xdr:rowOff>
    </xdr:from>
    <xdr:to>
      <xdr:col>6</xdr:col>
      <xdr:colOff>1102731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33FA3916-BFDB-491B-A0C9-8229BEC6E21E}"/>
            </a:ext>
          </a:extLst>
        </xdr:cNvPr>
        <xdr:cNvSpPr/>
      </xdr:nvSpPr>
      <xdr:spPr>
        <a:xfrm>
          <a:off x="62293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17</xdr:col>
      <xdr:colOff>75273</xdr:colOff>
      <xdr:row>28</xdr:row>
      <xdr:rowOff>61405</xdr:rowOff>
    </xdr:to>
    <xdr:pic>
      <xdr:nvPicPr>
        <xdr:cNvPr id="2" name="Picture 1">
          <a:extLst>
            <a:ext uri="{FF2B5EF4-FFF2-40B4-BE49-F238E27FC236}">
              <a16:creationId xmlns:a16="http://schemas.microsoft.com/office/drawing/2014/main" id="{0657A398-D1A5-1EFF-348F-65403B802DFD}"/>
            </a:ext>
          </a:extLst>
        </xdr:cNvPr>
        <xdr:cNvPicPr>
          <a:picLocks noChangeAspect="1"/>
        </xdr:cNvPicPr>
      </xdr:nvPicPr>
      <xdr:blipFill>
        <a:blip xmlns:r="http://schemas.openxmlformats.org/officeDocument/2006/relationships" r:embed="rId1"/>
        <a:stretch>
          <a:fillRect/>
        </a:stretch>
      </xdr:blipFill>
      <xdr:spPr>
        <a:xfrm>
          <a:off x="7000875" y="1362075"/>
          <a:ext cx="7419048" cy="4061905"/>
        </a:xfrm>
        <a:prstGeom prst="rect">
          <a:avLst/>
        </a:prstGeom>
      </xdr:spPr>
    </xdr:pic>
    <xdr:clientData/>
  </xdr:twoCellAnchor>
  <xdr:twoCellAnchor>
    <xdr:from>
      <xdr:col>5</xdr:col>
      <xdr:colOff>0</xdr:colOff>
      <xdr:row>0</xdr:row>
      <xdr:rowOff>0</xdr:rowOff>
    </xdr:from>
    <xdr:to>
      <xdr:col>6</xdr:col>
      <xdr:colOff>426456</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CD08E34B-3164-482B-93DA-27C7FF529142}"/>
            </a:ext>
          </a:extLst>
        </xdr:cNvPr>
        <xdr:cNvSpPr/>
      </xdr:nvSpPr>
      <xdr:spPr>
        <a:xfrm>
          <a:off x="632460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7</xdr:row>
      <xdr:rowOff>1</xdr:rowOff>
    </xdr:from>
    <xdr:to>
      <xdr:col>19</xdr:col>
      <xdr:colOff>489605</xdr:colOff>
      <xdr:row>15</xdr:row>
      <xdr:rowOff>161596</xdr:rowOff>
    </xdr:to>
    <xdr:pic>
      <xdr:nvPicPr>
        <xdr:cNvPr id="2" name="Picture 1">
          <a:extLst>
            <a:ext uri="{FF2B5EF4-FFF2-40B4-BE49-F238E27FC236}">
              <a16:creationId xmlns:a16="http://schemas.microsoft.com/office/drawing/2014/main" id="{AEA6CB63-52E2-65BD-FB0D-BBEA94A8CE06}"/>
            </a:ext>
          </a:extLst>
        </xdr:cNvPr>
        <xdr:cNvPicPr>
          <a:picLocks noChangeAspect="1"/>
        </xdr:cNvPicPr>
      </xdr:nvPicPr>
      <xdr:blipFill>
        <a:blip xmlns:r="http://schemas.openxmlformats.org/officeDocument/2006/relationships" r:embed="rId1"/>
        <a:stretch>
          <a:fillRect/>
        </a:stretch>
      </xdr:blipFill>
      <xdr:spPr>
        <a:xfrm>
          <a:off x="7181850" y="1981201"/>
          <a:ext cx="7461905" cy="2638095"/>
        </a:xfrm>
        <a:prstGeom prst="rect">
          <a:avLst/>
        </a:prstGeom>
      </xdr:spPr>
    </xdr:pic>
    <xdr:clientData/>
  </xdr:twoCellAnchor>
  <xdr:twoCellAnchor>
    <xdr:from>
      <xdr:col>5</xdr:col>
      <xdr:colOff>0</xdr:colOff>
      <xdr:row>0</xdr:row>
      <xdr:rowOff>0</xdr:rowOff>
    </xdr:from>
    <xdr:to>
      <xdr:col>6</xdr:col>
      <xdr:colOff>131181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FD809476-CFC4-4AE1-8A69-369E914653AC}"/>
            </a:ext>
          </a:extLst>
        </xdr:cNvPr>
        <xdr:cNvSpPr/>
      </xdr:nvSpPr>
      <xdr:spPr>
        <a:xfrm>
          <a:off x="51149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150231</xdr:colOff>
      <xdr:row>0</xdr:row>
      <xdr:rowOff>198296</xdr:rowOff>
    </xdr:to>
    <xdr:sp macro="" textlink="">
      <xdr:nvSpPr>
        <xdr:cNvPr id="3" name="Flowchart: Alternate Process 2">
          <a:hlinkClick xmlns:r="http://schemas.openxmlformats.org/officeDocument/2006/relationships" r:id="rId1"/>
          <a:extLst>
            <a:ext uri="{FF2B5EF4-FFF2-40B4-BE49-F238E27FC236}">
              <a16:creationId xmlns:a16="http://schemas.microsoft.com/office/drawing/2014/main" id="{69484502-F323-44FF-9212-3AB7B8FBE0D7}"/>
            </a:ext>
          </a:extLst>
        </xdr:cNvPr>
        <xdr:cNvSpPr/>
      </xdr:nvSpPr>
      <xdr:spPr>
        <a:xfrm>
          <a:off x="490537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2</xdr:col>
      <xdr:colOff>0</xdr:colOff>
      <xdr:row>12</xdr:row>
      <xdr:rowOff>0</xdr:rowOff>
    </xdr:from>
    <xdr:to>
      <xdr:col>10</xdr:col>
      <xdr:colOff>394431</xdr:colOff>
      <xdr:row>25</xdr:row>
      <xdr:rowOff>94929</xdr:rowOff>
    </xdr:to>
    <xdr:pic>
      <xdr:nvPicPr>
        <xdr:cNvPr id="4" name="Picture 3">
          <a:extLst>
            <a:ext uri="{FF2B5EF4-FFF2-40B4-BE49-F238E27FC236}">
              <a16:creationId xmlns:a16="http://schemas.microsoft.com/office/drawing/2014/main" id="{7135A076-E751-4030-9502-3537AF6FFE9A}"/>
            </a:ext>
          </a:extLst>
        </xdr:cNvPr>
        <xdr:cNvPicPr>
          <a:picLocks noChangeAspect="1"/>
        </xdr:cNvPicPr>
      </xdr:nvPicPr>
      <xdr:blipFill>
        <a:blip xmlns:r="http://schemas.openxmlformats.org/officeDocument/2006/relationships" r:embed="rId2"/>
        <a:stretch>
          <a:fillRect/>
        </a:stretch>
      </xdr:blipFill>
      <xdr:spPr>
        <a:xfrm>
          <a:off x="2447925" y="2524125"/>
          <a:ext cx="6852381" cy="257142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11</xdr:col>
      <xdr:colOff>522951</xdr:colOff>
      <xdr:row>40</xdr:row>
      <xdr:rowOff>90000</xdr:rowOff>
    </xdr:to>
    <xdr:pic>
      <xdr:nvPicPr>
        <xdr:cNvPr id="3" name="Picture 2">
          <a:extLst>
            <a:ext uri="{FF2B5EF4-FFF2-40B4-BE49-F238E27FC236}">
              <a16:creationId xmlns:a16="http://schemas.microsoft.com/office/drawing/2014/main" id="{8A00D414-F2D2-A59E-60E3-81E6B8912425}"/>
            </a:ext>
          </a:extLst>
        </xdr:cNvPr>
        <xdr:cNvPicPr>
          <a:picLocks noChangeAspect="1"/>
        </xdr:cNvPicPr>
      </xdr:nvPicPr>
      <xdr:blipFill>
        <a:blip xmlns:r="http://schemas.openxmlformats.org/officeDocument/2006/relationships" r:embed="rId1"/>
        <a:stretch>
          <a:fillRect/>
        </a:stretch>
      </xdr:blipFill>
      <xdr:spPr>
        <a:xfrm>
          <a:off x="2276475" y="3800475"/>
          <a:ext cx="7390476" cy="3900000"/>
        </a:xfrm>
        <a:prstGeom prst="rect">
          <a:avLst/>
        </a:prstGeom>
      </xdr:spPr>
    </xdr:pic>
    <xdr:clientData/>
  </xdr:twoCellAnchor>
  <xdr:twoCellAnchor>
    <xdr:from>
      <xdr:col>15</xdr:col>
      <xdr:colOff>0</xdr:colOff>
      <xdr:row>0</xdr:row>
      <xdr:rowOff>0</xdr:rowOff>
    </xdr:from>
    <xdr:to>
      <xdr:col>16</xdr:col>
      <xdr:colOff>493131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62BE3D18-BD13-469C-B2D1-89CB8EE22965}"/>
            </a:ext>
          </a:extLst>
        </xdr:cNvPr>
        <xdr:cNvSpPr/>
      </xdr:nvSpPr>
      <xdr:spPr>
        <a:xfrm>
          <a:off x="105346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xdr:colOff>
      <xdr:row>47</xdr:row>
      <xdr:rowOff>0</xdr:rowOff>
    </xdr:from>
    <xdr:to>
      <xdr:col>11</xdr:col>
      <xdr:colOff>570571</xdr:colOff>
      <xdr:row>67</xdr:row>
      <xdr:rowOff>109048</xdr:rowOff>
    </xdr:to>
    <xdr:pic>
      <xdr:nvPicPr>
        <xdr:cNvPr id="3" name="Picture 2">
          <a:extLst>
            <a:ext uri="{FF2B5EF4-FFF2-40B4-BE49-F238E27FC236}">
              <a16:creationId xmlns:a16="http://schemas.microsoft.com/office/drawing/2014/main" id="{3E66057F-59E0-15DA-9D03-0448A4C66F04}"/>
            </a:ext>
          </a:extLst>
        </xdr:cNvPr>
        <xdr:cNvPicPr>
          <a:picLocks noChangeAspect="1"/>
        </xdr:cNvPicPr>
      </xdr:nvPicPr>
      <xdr:blipFill>
        <a:blip xmlns:r="http://schemas.openxmlformats.org/officeDocument/2006/relationships" r:embed="rId1"/>
        <a:stretch>
          <a:fillRect/>
        </a:stretch>
      </xdr:blipFill>
      <xdr:spPr>
        <a:xfrm>
          <a:off x="1304926" y="8982075"/>
          <a:ext cx="7438095" cy="3919048"/>
        </a:xfrm>
        <a:prstGeom prst="rect">
          <a:avLst/>
        </a:prstGeom>
      </xdr:spPr>
    </xdr:pic>
    <xdr:clientData/>
  </xdr:twoCellAnchor>
  <xdr:twoCellAnchor editAs="oneCell">
    <xdr:from>
      <xdr:col>1</xdr:col>
      <xdr:colOff>0</xdr:colOff>
      <xdr:row>68</xdr:row>
      <xdr:rowOff>0</xdr:rowOff>
    </xdr:from>
    <xdr:to>
      <xdr:col>12</xdr:col>
      <xdr:colOff>8592</xdr:colOff>
      <xdr:row>88</xdr:row>
      <xdr:rowOff>185238</xdr:rowOff>
    </xdr:to>
    <xdr:pic>
      <xdr:nvPicPr>
        <xdr:cNvPr id="4" name="Picture 3">
          <a:extLst>
            <a:ext uri="{FF2B5EF4-FFF2-40B4-BE49-F238E27FC236}">
              <a16:creationId xmlns:a16="http://schemas.microsoft.com/office/drawing/2014/main" id="{E55B0538-4A00-7338-2222-E389AEFEE1E8}"/>
            </a:ext>
          </a:extLst>
        </xdr:cNvPr>
        <xdr:cNvPicPr>
          <a:picLocks noChangeAspect="1"/>
        </xdr:cNvPicPr>
      </xdr:nvPicPr>
      <xdr:blipFill>
        <a:blip xmlns:r="http://schemas.openxmlformats.org/officeDocument/2006/relationships" r:embed="rId2"/>
        <a:stretch>
          <a:fillRect/>
        </a:stretch>
      </xdr:blipFill>
      <xdr:spPr>
        <a:xfrm>
          <a:off x="1304925" y="12982575"/>
          <a:ext cx="7466667" cy="3995238"/>
        </a:xfrm>
        <a:prstGeom prst="rect">
          <a:avLst/>
        </a:prstGeom>
      </xdr:spPr>
    </xdr:pic>
    <xdr:clientData/>
  </xdr:twoCellAnchor>
  <xdr:twoCellAnchor editAs="oneCell">
    <xdr:from>
      <xdr:col>1</xdr:col>
      <xdr:colOff>0</xdr:colOff>
      <xdr:row>90</xdr:row>
      <xdr:rowOff>0</xdr:rowOff>
    </xdr:from>
    <xdr:to>
      <xdr:col>12</xdr:col>
      <xdr:colOff>22878</xdr:colOff>
      <xdr:row>110</xdr:row>
      <xdr:rowOff>109048</xdr:rowOff>
    </xdr:to>
    <xdr:pic>
      <xdr:nvPicPr>
        <xdr:cNvPr id="5" name="Picture 4">
          <a:extLst>
            <a:ext uri="{FF2B5EF4-FFF2-40B4-BE49-F238E27FC236}">
              <a16:creationId xmlns:a16="http://schemas.microsoft.com/office/drawing/2014/main" id="{4D4196A4-B03B-3D22-1585-0DB2EBE0E1D3}"/>
            </a:ext>
          </a:extLst>
        </xdr:cNvPr>
        <xdr:cNvPicPr>
          <a:picLocks noChangeAspect="1"/>
        </xdr:cNvPicPr>
      </xdr:nvPicPr>
      <xdr:blipFill>
        <a:blip xmlns:r="http://schemas.openxmlformats.org/officeDocument/2006/relationships" r:embed="rId3"/>
        <a:stretch>
          <a:fillRect/>
        </a:stretch>
      </xdr:blipFill>
      <xdr:spPr>
        <a:xfrm>
          <a:off x="1304925" y="17173575"/>
          <a:ext cx="7480953" cy="3919048"/>
        </a:xfrm>
        <a:prstGeom prst="rect">
          <a:avLst/>
        </a:prstGeom>
      </xdr:spPr>
    </xdr:pic>
    <xdr:clientData/>
  </xdr:twoCellAnchor>
  <xdr:twoCellAnchor editAs="oneCell">
    <xdr:from>
      <xdr:col>1</xdr:col>
      <xdr:colOff>1</xdr:colOff>
      <xdr:row>111</xdr:row>
      <xdr:rowOff>0</xdr:rowOff>
    </xdr:from>
    <xdr:to>
      <xdr:col>11</xdr:col>
      <xdr:colOff>580095</xdr:colOff>
      <xdr:row>131</xdr:row>
      <xdr:rowOff>104286</xdr:rowOff>
    </xdr:to>
    <xdr:pic>
      <xdr:nvPicPr>
        <xdr:cNvPr id="6" name="Picture 5">
          <a:extLst>
            <a:ext uri="{FF2B5EF4-FFF2-40B4-BE49-F238E27FC236}">
              <a16:creationId xmlns:a16="http://schemas.microsoft.com/office/drawing/2014/main" id="{D3D3F130-9C3B-02BD-9352-FF0D1CC404DF}"/>
            </a:ext>
          </a:extLst>
        </xdr:cNvPr>
        <xdr:cNvPicPr>
          <a:picLocks noChangeAspect="1"/>
        </xdr:cNvPicPr>
      </xdr:nvPicPr>
      <xdr:blipFill>
        <a:blip xmlns:r="http://schemas.openxmlformats.org/officeDocument/2006/relationships" r:embed="rId4"/>
        <a:stretch>
          <a:fillRect/>
        </a:stretch>
      </xdr:blipFill>
      <xdr:spPr>
        <a:xfrm>
          <a:off x="1304926" y="21174075"/>
          <a:ext cx="7447619" cy="3914286"/>
        </a:xfrm>
        <a:prstGeom prst="rect">
          <a:avLst/>
        </a:prstGeom>
      </xdr:spPr>
    </xdr:pic>
    <xdr:clientData/>
  </xdr:twoCellAnchor>
  <xdr:twoCellAnchor>
    <xdr:from>
      <xdr:col>20</xdr:col>
      <xdr:colOff>0</xdr:colOff>
      <xdr:row>0</xdr:row>
      <xdr:rowOff>0</xdr:rowOff>
    </xdr:from>
    <xdr:to>
      <xdr:col>21</xdr:col>
      <xdr:colOff>493131</xdr:colOff>
      <xdr:row>0</xdr:row>
      <xdr:rowOff>198296</xdr:rowOff>
    </xdr:to>
    <xdr:sp macro="" textlink="">
      <xdr:nvSpPr>
        <xdr:cNvPr id="2" name="Flowchart: Alternate Process 1">
          <a:hlinkClick xmlns:r="http://schemas.openxmlformats.org/officeDocument/2006/relationships" r:id="rId5"/>
          <a:extLst>
            <a:ext uri="{FF2B5EF4-FFF2-40B4-BE49-F238E27FC236}">
              <a16:creationId xmlns:a16="http://schemas.microsoft.com/office/drawing/2014/main" id="{405DDC78-86D5-437C-B6F0-05B907337E94}"/>
            </a:ext>
          </a:extLst>
        </xdr:cNvPr>
        <xdr:cNvSpPr/>
      </xdr:nvSpPr>
      <xdr:spPr>
        <a:xfrm>
          <a:off x="135826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2</xdr:col>
      <xdr:colOff>2661473</xdr:colOff>
      <xdr:row>27</xdr:row>
      <xdr:rowOff>23429</xdr:rowOff>
    </xdr:to>
    <xdr:pic>
      <xdr:nvPicPr>
        <xdr:cNvPr id="2" name="Picture 1">
          <a:extLst>
            <a:ext uri="{FF2B5EF4-FFF2-40B4-BE49-F238E27FC236}">
              <a16:creationId xmlns:a16="http://schemas.microsoft.com/office/drawing/2014/main" id="{B20D4E48-235D-4B63-9A31-384F2A847ACC}"/>
            </a:ext>
          </a:extLst>
        </xdr:cNvPr>
        <xdr:cNvPicPr>
          <a:picLocks noChangeAspect="1"/>
        </xdr:cNvPicPr>
      </xdr:nvPicPr>
      <xdr:blipFill>
        <a:blip xmlns:r="http://schemas.openxmlformats.org/officeDocument/2006/relationships" r:embed="rId1"/>
        <a:stretch>
          <a:fillRect/>
        </a:stretch>
      </xdr:blipFill>
      <xdr:spPr>
        <a:xfrm>
          <a:off x="2714625" y="2628900"/>
          <a:ext cx="6119048" cy="3071429"/>
        </a:xfrm>
        <a:prstGeom prst="rect">
          <a:avLst/>
        </a:prstGeom>
      </xdr:spPr>
    </xdr:pic>
    <xdr:clientData/>
  </xdr:twoCellAnchor>
  <xdr:twoCellAnchor>
    <xdr:from>
      <xdr:col>3</xdr:col>
      <xdr:colOff>2362200</xdr:colOff>
      <xdr:row>0</xdr:row>
      <xdr:rowOff>9525</xdr:rowOff>
    </xdr:from>
    <xdr:to>
      <xdr:col>4</xdr:col>
      <xdr:colOff>7356</xdr:colOff>
      <xdr:row>0</xdr:row>
      <xdr:rowOff>207821</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BE7E9F21-E09C-4B17-8FEE-A0FC3B057642}"/>
            </a:ext>
          </a:extLst>
        </xdr:cNvPr>
        <xdr:cNvSpPr/>
      </xdr:nvSpPr>
      <xdr:spPr>
        <a:xfrm>
          <a:off x="10306050" y="9525"/>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15</xdr:row>
      <xdr:rowOff>1</xdr:rowOff>
    </xdr:from>
    <xdr:to>
      <xdr:col>6</xdr:col>
      <xdr:colOff>7620</xdr:colOff>
      <xdr:row>33</xdr:row>
      <xdr:rowOff>118826</xdr:rowOff>
    </xdr:to>
    <xdr:pic>
      <xdr:nvPicPr>
        <xdr:cNvPr id="2" name="Picture 1">
          <a:extLst>
            <a:ext uri="{FF2B5EF4-FFF2-40B4-BE49-F238E27FC236}">
              <a16:creationId xmlns:a16="http://schemas.microsoft.com/office/drawing/2014/main" id="{27006F5A-5A97-CDA8-67E8-A847C610299C}"/>
            </a:ext>
          </a:extLst>
        </xdr:cNvPr>
        <xdr:cNvPicPr>
          <a:picLocks noChangeAspect="1"/>
        </xdr:cNvPicPr>
      </xdr:nvPicPr>
      <xdr:blipFill>
        <a:blip xmlns:r="http://schemas.openxmlformats.org/officeDocument/2006/relationships" r:embed="rId1"/>
        <a:stretch>
          <a:fillRect/>
        </a:stretch>
      </xdr:blipFill>
      <xdr:spPr>
        <a:xfrm>
          <a:off x="0" y="3131821"/>
          <a:ext cx="6758940" cy="3410665"/>
        </a:xfrm>
        <a:prstGeom prst="rect">
          <a:avLst/>
        </a:prstGeom>
      </xdr:spPr>
    </xdr:pic>
    <xdr:clientData/>
  </xdr:twoCellAnchor>
  <xdr:twoCellAnchor>
    <xdr:from>
      <xdr:col>5</xdr:col>
      <xdr:colOff>0</xdr:colOff>
      <xdr:row>0</xdr:row>
      <xdr:rowOff>0</xdr:rowOff>
    </xdr:from>
    <xdr:to>
      <xdr:col>6</xdr:col>
      <xdr:colOff>340731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A2F7C337-4CE4-48D6-B5D5-A6DFFBD6FE4A}"/>
            </a:ext>
          </a:extLst>
        </xdr:cNvPr>
        <xdr:cNvSpPr/>
      </xdr:nvSpPr>
      <xdr:spPr>
        <a:xfrm>
          <a:off x="58007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9</xdr:col>
      <xdr:colOff>65900</xdr:colOff>
      <xdr:row>39</xdr:row>
      <xdr:rowOff>99619</xdr:rowOff>
    </xdr:to>
    <xdr:pic>
      <xdr:nvPicPr>
        <xdr:cNvPr id="2" name="Picture 1">
          <a:extLst>
            <a:ext uri="{FF2B5EF4-FFF2-40B4-BE49-F238E27FC236}">
              <a16:creationId xmlns:a16="http://schemas.microsoft.com/office/drawing/2014/main" id="{914DFC37-BC46-4CED-86AF-3296B5A4EC7D}"/>
            </a:ext>
          </a:extLst>
        </xdr:cNvPr>
        <xdr:cNvPicPr>
          <a:picLocks noChangeAspect="1"/>
        </xdr:cNvPicPr>
      </xdr:nvPicPr>
      <xdr:blipFill>
        <a:blip xmlns:r="http://schemas.openxmlformats.org/officeDocument/2006/relationships" r:embed="rId1"/>
        <a:stretch>
          <a:fillRect/>
        </a:stretch>
      </xdr:blipFill>
      <xdr:spPr>
        <a:xfrm>
          <a:off x="2714625" y="4752975"/>
          <a:ext cx="6200000" cy="3147619"/>
        </a:xfrm>
        <a:prstGeom prst="rect">
          <a:avLst/>
        </a:prstGeom>
      </xdr:spPr>
    </xdr:pic>
    <xdr:clientData/>
  </xdr:twoCellAnchor>
  <xdr:twoCellAnchor>
    <xdr:from>
      <xdr:col>5</xdr:col>
      <xdr:colOff>0</xdr:colOff>
      <xdr:row>0</xdr:row>
      <xdr:rowOff>0</xdr:rowOff>
    </xdr:from>
    <xdr:to>
      <xdr:col>6</xdr:col>
      <xdr:colOff>340731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1C731E2E-51C2-4F65-B38E-CD9A9F997D06}"/>
            </a:ext>
          </a:extLst>
        </xdr:cNvPr>
        <xdr:cNvSpPr/>
      </xdr:nvSpPr>
      <xdr:spPr>
        <a:xfrm>
          <a:off x="58007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8</xdr:col>
      <xdr:colOff>732662</xdr:colOff>
      <xdr:row>40</xdr:row>
      <xdr:rowOff>104381</xdr:rowOff>
    </xdr:to>
    <xdr:pic>
      <xdr:nvPicPr>
        <xdr:cNvPr id="2" name="Picture 1">
          <a:extLst>
            <a:ext uri="{FF2B5EF4-FFF2-40B4-BE49-F238E27FC236}">
              <a16:creationId xmlns:a16="http://schemas.microsoft.com/office/drawing/2014/main" id="{8CBF732E-FE38-42C0-9D2F-6546543C7946}"/>
            </a:ext>
          </a:extLst>
        </xdr:cNvPr>
        <xdr:cNvPicPr>
          <a:picLocks noChangeAspect="1"/>
        </xdr:cNvPicPr>
      </xdr:nvPicPr>
      <xdr:blipFill>
        <a:blip xmlns:r="http://schemas.openxmlformats.org/officeDocument/2006/relationships" r:embed="rId1"/>
        <a:stretch>
          <a:fillRect/>
        </a:stretch>
      </xdr:blipFill>
      <xdr:spPr>
        <a:xfrm>
          <a:off x="2714625" y="4276725"/>
          <a:ext cx="6104762" cy="3152381"/>
        </a:xfrm>
        <a:prstGeom prst="rect">
          <a:avLst/>
        </a:prstGeom>
      </xdr:spPr>
    </xdr:pic>
    <xdr:clientData/>
  </xdr:twoCellAnchor>
  <xdr:twoCellAnchor>
    <xdr:from>
      <xdr:col>6</xdr:col>
      <xdr:colOff>0</xdr:colOff>
      <xdr:row>0</xdr:row>
      <xdr:rowOff>0</xdr:rowOff>
    </xdr:from>
    <xdr:to>
      <xdr:col>7</xdr:col>
      <xdr:colOff>340731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4D8A9722-6366-4210-B80A-23DC98085545}"/>
            </a:ext>
          </a:extLst>
        </xdr:cNvPr>
        <xdr:cNvSpPr/>
      </xdr:nvSpPr>
      <xdr:spPr>
        <a:xfrm>
          <a:off x="65627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9</xdr:col>
      <xdr:colOff>18281</xdr:colOff>
      <xdr:row>31</xdr:row>
      <xdr:rowOff>156762</xdr:rowOff>
    </xdr:to>
    <xdr:pic>
      <xdr:nvPicPr>
        <xdr:cNvPr id="2" name="Picture 1">
          <a:extLst>
            <a:ext uri="{FF2B5EF4-FFF2-40B4-BE49-F238E27FC236}">
              <a16:creationId xmlns:a16="http://schemas.microsoft.com/office/drawing/2014/main" id="{175EF0DF-3B1A-415D-96B9-8B3C0A721A45}"/>
            </a:ext>
          </a:extLst>
        </xdr:cNvPr>
        <xdr:cNvPicPr>
          <a:picLocks noChangeAspect="1"/>
        </xdr:cNvPicPr>
      </xdr:nvPicPr>
      <xdr:blipFill>
        <a:blip xmlns:r="http://schemas.openxmlformats.org/officeDocument/2006/relationships" r:embed="rId1"/>
        <a:stretch>
          <a:fillRect/>
        </a:stretch>
      </xdr:blipFill>
      <xdr:spPr>
        <a:xfrm>
          <a:off x="2714625" y="3419475"/>
          <a:ext cx="6152381" cy="3204762"/>
        </a:xfrm>
        <a:prstGeom prst="rect">
          <a:avLst/>
        </a:prstGeom>
      </xdr:spPr>
    </xdr:pic>
    <xdr:clientData/>
  </xdr:twoCellAnchor>
  <xdr:twoCellAnchor>
    <xdr:from>
      <xdr:col>6</xdr:col>
      <xdr:colOff>0</xdr:colOff>
      <xdr:row>0</xdr:row>
      <xdr:rowOff>0</xdr:rowOff>
    </xdr:from>
    <xdr:to>
      <xdr:col>7</xdr:col>
      <xdr:colOff>340731</xdr:colOff>
      <xdr:row>0</xdr:row>
      <xdr:rowOff>198296</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CC187F36-4AA1-47FB-8E05-5B37F98165FB}"/>
            </a:ext>
          </a:extLst>
        </xdr:cNvPr>
        <xdr:cNvSpPr/>
      </xdr:nvSpPr>
      <xdr:spPr>
        <a:xfrm>
          <a:off x="65627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8</xdr:col>
      <xdr:colOff>723138</xdr:colOff>
      <xdr:row>27</xdr:row>
      <xdr:rowOff>90095</xdr:rowOff>
    </xdr:to>
    <xdr:pic>
      <xdr:nvPicPr>
        <xdr:cNvPr id="2" name="Picture 1">
          <a:extLst>
            <a:ext uri="{FF2B5EF4-FFF2-40B4-BE49-F238E27FC236}">
              <a16:creationId xmlns:a16="http://schemas.microsoft.com/office/drawing/2014/main" id="{2EAB397A-1984-45C4-AB5B-387AEF6D8DD9}"/>
            </a:ext>
          </a:extLst>
        </xdr:cNvPr>
        <xdr:cNvPicPr>
          <a:picLocks noChangeAspect="1"/>
        </xdr:cNvPicPr>
      </xdr:nvPicPr>
      <xdr:blipFill>
        <a:blip xmlns:r="http://schemas.openxmlformats.org/officeDocument/2006/relationships" r:embed="rId1"/>
        <a:stretch>
          <a:fillRect/>
        </a:stretch>
      </xdr:blipFill>
      <xdr:spPr>
        <a:xfrm>
          <a:off x="2714625" y="2171700"/>
          <a:ext cx="6095238" cy="3138095"/>
        </a:xfrm>
        <a:prstGeom prst="rect">
          <a:avLst/>
        </a:prstGeom>
      </xdr:spPr>
    </xdr:pic>
    <xdr:clientData/>
  </xdr:twoCellAnchor>
  <xdr:twoCellAnchor>
    <xdr:from>
      <xdr:col>5</xdr:col>
      <xdr:colOff>0</xdr:colOff>
      <xdr:row>0</xdr:row>
      <xdr:rowOff>0</xdr:rowOff>
    </xdr:from>
    <xdr:to>
      <xdr:col>6</xdr:col>
      <xdr:colOff>340731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31B8AE4E-045A-4F7B-A60B-67A3A74DCF17}"/>
            </a:ext>
          </a:extLst>
        </xdr:cNvPr>
        <xdr:cNvSpPr/>
      </xdr:nvSpPr>
      <xdr:spPr>
        <a:xfrm>
          <a:off x="58007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16</xdr:row>
      <xdr:rowOff>1</xdr:rowOff>
    </xdr:from>
    <xdr:to>
      <xdr:col>8</xdr:col>
      <xdr:colOff>604091</xdr:colOff>
      <xdr:row>32</xdr:row>
      <xdr:rowOff>128192</xdr:rowOff>
    </xdr:to>
    <xdr:pic>
      <xdr:nvPicPr>
        <xdr:cNvPr id="2" name="Picture 1">
          <a:extLst>
            <a:ext uri="{FF2B5EF4-FFF2-40B4-BE49-F238E27FC236}">
              <a16:creationId xmlns:a16="http://schemas.microsoft.com/office/drawing/2014/main" id="{103FDE13-322C-4B90-BA79-122A0A0DB905}"/>
            </a:ext>
          </a:extLst>
        </xdr:cNvPr>
        <xdr:cNvPicPr>
          <a:picLocks noChangeAspect="1"/>
        </xdr:cNvPicPr>
      </xdr:nvPicPr>
      <xdr:blipFill>
        <a:blip xmlns:r="http://schemas.openxmlformats.org/officeDocument/2006/relationships" r:embed="rId1"/>
        <a:stretch>
          <a:fillRect/>
        </a:stretch>
      </xdr:blipFill>
      <xdr:spPr>
        <a:xfrm>
          <a:off x="2714625" y="3695701"/>
          <a:ext cx="5976191" cy="3176191"/>
        </a:xfrm>
        <a:prstGeom prst="rect">
          <a:avLst/>
        </a:prstGeom>
      </xdr:spPr>
    </xdr:pic>
    <xdr:clientData/>
  </xdr:twoCellAnchor>
  <xdr:twoCellAnchor>
    <xdr:from>
      <xdr:col>5</xdr:col>
      <xdr:colOff>0</xdr:colOff>
      <xdr:row>0</xdr:row>
      <xdr:rowOff>0</xdr:rowOff>
    </xdr:from>
    <xdr:to>
      <xdr:col>6</xdr:col>
      <xdr:colOff>340731</xdr:colOff>
      <xdr:row>0</xdr:row>
      <xdr:rowOff>198296</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14F2B2AF-3912-4297-A475-64CF8C197A5C}"/>
            </a:ext>
          </a:extLst>
        </xdr:cNvPr>
        <xdr:cNvSpPr/>
      </xdr:nvSpPr>
      <xdr:spPr>
        <a:xfrm>
          <a:off x="58007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7</xdr:row>
      <xdr:rowOff>0</xdr:rowOff>
    </xdr:from>
    <xdr:to>
      <xdr:col>21</xdr:col>
      <xdr:colOff>160991</xdr:colOff>
      <xdr:row>30</xdr:row>
      <xdr:rowOff>27953</xdr:rowOff>
    </xdr:to>
    <xdr:pic>
      <xdr:nvPicPr>
        <xdr:cNvPr id="3" name="Picture 2">
          <a:extLst>
            <a:ext uri="{FF2B5EF4-FFF2-40B4-BE49-F238E27FC236}">
              <a16:creationId xmlns:a16="http://schemas.microsoft.com/office/drawing/2014/main" id="{130BBD90-DED3-3F1C-2587-676A539132A7}"/>
            </a:ext>
          </a:extLst>
        </xdr:cNvPr>
        <xdr:cNvPicPr>
          <a:picLocks noChangeAspect="1"/>
        </xdr:cNvPicPr>
      </xdr:nvPicPr>
      <xdr:blipFill>
        <a:blip xmlns:r="http://schemas.openxmlformats.org/officeDocument/2006/relationships" r:embed="rId1"/>
        <a:stretch>
          <a:fillRect/>
        </a:stretch>
      </xdr:blipFill>
      <xdr:spPr>
        <a:xfrm>
          <a:off x="8105775" y="2209800"/>
          <a:ext cx="7476191" cy="4980953"/>
        </a:xfrm>
        <a:prstGeom prst="rect">
          <a:avLst/>
        </a:prstGeom>
      </xdr:spPr>
    </xdr:pic>
    <xdr:clientData/>
  </xdr:twoCellAnchor>
  <xdr:twoCellAnchor>
    <xdr:from>
      <xdr:col>7</xdr:col>
      <xdr:colOff>0</xdr:colOff>
      <xdr:row>0</xdr:row>
      <xdr:rowOff>0</xdr:rowOff>
    </xdr:from>
    <xdr:to>
      <xdr:col>8</xdr:col>
      <xdr:colOff>131181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DD427CEC-DC56-4E14-B7D3-9209C8A75D00}"/>
            </a:ext>
          </a:extLst>
        </xdr:cNvPr>
        <xdr:cNvSpPr/>
      </xdr:nvSpPr>
      <xdr:spPr>
        <a:xfrm>
          <a:off x="65246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xdr:colOff>
      <xdr:row>15</xdr:row>
      <xdr:rowOff>3</xdr:rowOff>
    </xdr:from>
    <xdr:to>
      <xdr:col>8</xdr:col>
      <xdr:colOff>756474</xdr:colOff>
      <xdr:row>31</xdr:row>
      <xdr:rowOff>71051</xdr:rowOff>
    </xdr:to>
    <xdr:pic>
      <xdr:nvPicPr>
        <xdr:cNvPr id="2" name="Picture 1">
          <a:extLst>
            <a:ext uri="{FF2B5EF4-FFF2-40B4-BE49-F238E27FC236}">
              <a16:creationId xmlns:a16="http://schemas.microsoft.com/office/drawing/2014/main" id="{984D3989-5C68-4373-BE46-A56D030CA507}"/>
            </a:ext>
          </a:extLst>
        </xdr:cNvPr>
        <xdr:cNvPicPr>
          <a:picLocks noChangeAspect="1"/>
        </xdr:cNvPicPr>
      </xdr:nvPicPr>
      <xdr:blipFill>
        <a:blip xmlns:r="http://schemas.openxmlformats.org/officeDocument/2006/relationships" r:embed="rId1"/>
        <a:stretch>
          <a:fillRect/>
        </a:stretch>
      </xdr:blipFill>
      <xdr:spPr>
        <a:xfrm>
          <a:off x="2714627" y="3076578"/>
          <a:ext cx="6128572" cy="3119048"/>
        </a:xfrm>
        <a:prstGeom prst="rect">
          <a:avLst/>
        </a:prstGeom>
      </xdr:spPr>
    </xdr:pic>
    <xdr:clientData/>
  </xdr:twoCellAnchor>
  <xdr:twoCellAnchor>
    <xdr:from>
      <xdr:col>6</xdr:col>
      <xdr:colOff>0</xdr:colOff>
      <xdr:row>0</xdr:row>
      <xdr:rowOff>0</xdr:rowOff>
    </xdr:from>
    <xdr:to>
      <xdr:col>7</xdr:col>
      <xdr:colOff>340731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746BB977-6B38-4125-A870-7F2BDA44CBB4}"/>
            </a:ext>
          </a:extLst>
        </xdr:cNvPr>
        <xdr:cNvSpPr/>
      </xdr:nvSpPr>
      <xdr:spPr>
        <a:xfrm>
          <a:off x="656272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xdr:colOff>
      <xdr:row>14</xdr:row>
      <xdr:rowOff>3</xdr:rowOff>
    </xdr:from>
    <xdr:to>
      <xdr:col>8</xdr:col>
      <xdr:colOff>637425</xdr:colOff>
      <xdr:row>30</xdr:row>
      <xdr:rowOff>118670</xdr:rowOff>
    </xdr:to>
    <xdr:pic>
      <xdr:nvPicPr>
        <xdr:cNvPr id="2" name="Picture 1">
          <a:extLst>
            <a:ext uri="{FF2B5EF4-FFF2-40B4-BE49-F238E27FC236}">
              <a16:creationId xmlns:a16="http://schemas.microsoft.com/office/drawing/2014/main" id="{7017B601-B9CE-422E-8B5F-6B3A60EB25A6}"/>
            </a:ext>
          </a:extLst>
        </xdr:cNvPr>
        <xdr:cNvPicPr>
          <a:picLocks noChangeAspect="1"/>
        </xdr:cNvPicPr>
      </xdr:nvPicPr>
      <xdr:blipFill>
        <a:blip xmlns:r="http://schemas.openxmlformats.org/officeDocument/2006/relationships" r:embed="rId1"/>
        <a:stretch>
          <a:fillRect/>
        </a:stretch>
      </xdr:blipFill>
      <xdr:spPr>
        <a:xfrm>
          <a:off x="2952751" y="3448053"/>
          <a:ext cx="6009524" cy="3166667"/>
        </a:xfrm>
        <a:prstGeom prst="rect">
          <a:avLst/>
        </a:prstGeom>
      </xdr:spPr>
    </xdr:pic>
    <xdr:clientData/>
  </xdr:twoCellAnchor>
  <xdr:twoCellAnchor>
    <xdr:from>
      <xdr:col>6</xdr:col>
      <xdr:colOff>0</xdr:colOff>
      <xdr:row>0</xdr:row>
      <xdr:rowOff>0</xdr:rowOff>
    </xdr:from>
    <xdr:to>
      <xdr:col>7</xdr:col>
      <xdr:colOff>340731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B35D82D0-E65E-44CF-96E6-54E507C307CA}"/>
            </a:ext>
          </a:extLst>
        </xdr:cNvPr>
        <xdr:cNvSpPr/>
      </xdr:nvSpPr>
      <xdr:spPr>
        <a:xfrm>
          <a:off x="68008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8</xdr:col>
      <xdr:colOff>642186</xdr:colOff>
      <xdr:row>30</xdr:row>
      <xdr:rowOff>113905</xdr:rowOff>
    </xdr:to>
    <xdr:pic>
      <xdr:nvPicPr>
        <xdr:cNvPr id="2" name="Picture 1">
          <a:extLst>
            <a:ext uri="{FF2B5EF4-FFF2-40B4-BE49-F238E27FC236}">
              <a16:creationId xmlns:a16="http://schemas.microsoft.com/office/drawing/2014/main" id="{90118E7A-5A55-4AF5-BC43-70BA08AB4DF5}"/>
            </a:ext>
          </a:extLst>
        </xdr:cNvPr>
        <xdr:cNvPicPr>
          <a:picLocks noChangeAspect="1"/>
        </xdr:cNvPicPr>
      </xdr:nvPicPr>
      <xdr:blipFill>
        <a:blip xmlns:r="http://schemas.openxmlformats.org/officeDocument/2006/relationships" r:embed="rId1"/>
        <a:stretch>
          <a:fillRect/>
        </a:stretch>
      </xdr:blipFill>
      <xdr:spPr>
        <a:xfrm>
          <a:off x="2952750" y="3114675"/>
          <a:ext cx="6014286" cy="3161905"/>
        </a:xfrm>
        <a:prstGeom prst="rect">
          <a:avLst/>
        </a:prstGeom>
      </xdr:spPr>
    </xdr:pic>
    <xdr:clientData/>
  </xdr:twoCellAnchor>
  <xdr:twoCellAnchor>
    <xdr:from>
      <xdr:col>6</xdr:col>
      <xdr:colOff>0</xdr:colOff>
      <xdr:row>0</xdr:row>
      <xdr:rowOff>0</xdr:rowOff>
    </xdr:from>
    <xdr:to>
      <xdr:col>7</xdr:col>
      <xdr:colOff>340731</xdr:colOff>
      <xdr:row>0</xdr:row>
      <xdr:rowOff>198296</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E8BB2093-C060-4AFE-9435-F10A4A775385}"/>
            </a:ext>
          </a:extLst>
        </xdr:cNvPr>
        <xdr:cNvSpPr/>
      </xdr:nvSpPr>
      <xdr:spPr>
        <a:xfrm>
          <a:off x="68008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8</xdr:col>
      <xdr:colOff>632662</xdr:colOff>
      <xdr:row>31</xdr:row>
      <xdr:rowOff>85334</xdr:rowOff>
    </xdr:to>
    <xdr:pic>
      <xdr:nvPicPr>
        <xdr:cNvPr id="2" name="Picture 1">
          <a:extLst>
            <a:ext uri="{FF2B5EF4-FFF2-40B4-BE49-F238E27FC236}">
              <a16:creationId xmlns:a16="http://schemas.microsoft.com/office/drawing/2014/main" id="{214D7049-74B8-4E64-888C-0A3431F76EF9}"/>
            </a:ext>
          </a:extLst>
        </xdr:cNvPr>
        <xdr:cNvPicPr>
          <a:picLocks noChangeAspect="1"/>
        </xdr:cNvPicPr>
      </xdr:nvPicPr>
      <xdr:blipFill>
        <a:blip xmlns:r="http://schemas.openxmlformats.org/officeDocument/2006/relationships" r:embed="rId1"/>
        <a:stretch>
          <a:fillRect/>
        </a:stretch>
      </xdr:blipFill>
      <xdr:spPr>
        <a:xfrm>
          <a:off x="2952750" y="3276600"/>
          <a:ext cx="6004762" cy="3133334"/>
        </a:xfrm>
        <a:prstGeom prst="rect">
          <a:avLst/>
        </a:prstGeom>
      </xdr:spPr>
    </xdr:pic>
    <xdr:clientData/>
  </xdr:twoCellAnchor>
  <xdr:twoCellAnchor>
    <xdr:from>
      <xdr:col>6</xdr:col>
      <xdr:colOff>0</xdr:colOff>
      <xdr:row>0</xdr:row>
      <xdr:rowOff>0</xdr:rowOff>
    </xdr:from>
    <xdr:to>
      <xdr:col>7</xdr:col>
      <xdr:colOff>340731</xdr:colOff>
      <xdr:row>0</xdr:row>
      <xdr:rowOff>198296</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133B0094-60F1-4EF3-8A8B-733972EF56B7}"/>
            </a:ext>
          </a:extLst>
        </xdr:cNvPr>
        <xdr:cNvSpPr/>
      </xdr:nvSpPr>
      <xdr:spPr>
        <a:xfrm>
          <a:off x="68008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8</xdr:col>
      <xdr:colOff>670757</xdr:colOff>
      <xdr:row>31</xdr:row>
      <xdr:rowOff>66286</xdr:rowOff>
    </xdr:to>
    <xdr:pic>
      <xdr:nvPicPr>
        <xdr:cNvPr id="2" name="Picture 1">
          <a:extLst>
            <a:ext uri="{FF2B5EF4-FFF2-40B4-BE49-F238E27FC236}">
              <a16:creationId xmlns:a16="http://schemas.microsoft.com/office/drawing/2014/main" id="{506BAC88-C4C9-4E52-A0AA-A3C15B79D96A}"/>
            </a:ext>
          </a:extLst>
        </xdr:cNvPr>
        <xdr:cNvPicPr>
          <a:picLocks noChangeAspect="1"/>
        </xdr:cNvPicPr>
      </xdr:nvPicPr>
      <xdr:blipFill>
        <a:blip xmlns:r="http://schemas.openxmlformats.org/officeDocument/2006/relationships" r:embed="rId1"/>
        <a:stretch>
          <a:fillRect/>
        </a:stretch>
      </xdr:blipFill>
      <xdr:spPr>
        <a:xfrm>
          <a:off x="2952750" y="3467100"/>
          <a:ext cx="6042857" cy="3114286"/>
        </a:xfrm>
        <a:prstGeom prst="rect">
          <a:avLst/>
        </a:prstGeom>
      </xdr:spPr>
    </xdr:pic>
    <xdr:clientData/>
  </xdr:twoCellAnchor>
  <xdr:twoCellAnchor>
    <xdr:from>
      <xdr:col>6</xdr:col>
      <xdr:colOff>0</xdr:colOff>
      <xdr:row>0</xdr:row>
      <xdr:rowOff>0</xdr:rowOff>
    </xdr:from>
    <xdr:to>
      <xdr:col>7</xdr:col>
      <xdr:colOff>340731</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F8027561-0397-452E-8E2D-015931D5B3A5}"/>
            </a:ext>
          </a:extLst>
        </xdr:cNvPr>
        <xdr:cNvSpPr/>
      </xdr:nvSpPr>
      <xdr:spPr>
        <a:xfrm>
          <a:off x="68008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866775</xdr:colOff>
      <xdr:row>5</xdr:row>
      <xdr:rowOff>161925</xdr:rowOff>
    </xdr:from>
    <xdr:to>
      <xdr:col>9</xdr:col>
      <xdr:colOff>256310</xdr:colOff>
      <xdr:row>23</xdr:row>
      <xdr:rowOff>113878</xdr:rowOff>
    </xdr:to>
    <xdr:pic>
      <xdr:nvPicPr>
        <xdr:cNvPr id="3" name="Picture 2">
          <a:extLst>
            <a:ext uri="{FF2B5EF4-FFF2-40B4-BE49-F238E27FC236}">
              <a16:creationId xmlns:a16="http://schemas.microsoft.com/office/drawing/2014/main" id="{BF144DE4-2FBF-4F28-B823-7A1F930B0712}"/>
            </a:ext>
          </a:extLst>
        </xdr:cNvPr>
        <xdr:cNvPicPr>
          <a:picLocks noChangeAspect="1"/>
        </xdr:cNvPicPr>
      </xdr:nvPicPr>
      <xdr:blipFill>
        <a:blip xmlns:r="http://schemas.openxmlformats.org/officeDocument/2006/relationships" r:embed="rId1"/>
        <a:stretch>
          <a:fillRect/>
        </a:stretch>
      </xdr:blipFill>
      <xdr:spPr>
        <a:xfrm>
          <a:off x="866775" y="1466850"/>
          <a:ext cx="6923810" cy="3380953"/>
        </a:xfrm>
        <a:prstGeom prst="rect">
          <a:avLst/>
        </a:prstGeom>
      </xdr:spPr>
    </xdr:pic>
    <xdr:clientData/>
  </xdr:twoCellAnchor>
  <xdr:twoCellAnchor>
    <xdr:from>
      <xdr:col>6</xdr:col>
      <xdr:colOff>0</xdr:colOff>
      <xdr:row>0</xdr:row>
      <xdr:rowOff>0</xdr:rowOff>
    </xdr:from>
    <xdr:to>
      <xdr:col>7</xdr:col>
      <xdr:colOff>493131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4A7A6AA8-3B88-4B93-8EED-0233F7A9FC03}"/>
            </a:ext>
          </a:extLst>
        </xdr:cNvPr>
        <xdr:cNvSpPr/>
      </xdr:nvSpPr>
      <xdr:spPr>
        <a:xfrm>
          <a:off x="570547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13</xdr:col>
      <xdr:colOff>75505</xdr:colOff>
      <xdr:row>22</xdr:row>
      <xdr:rowOff>156786</xdr:rowOff>
    </xdr:to>
    <xdr:pic>
      <xdr:nvPicPr>
        <xdr:cNvPr id="3" name="Picture 2">
          <a:extLst>
            <a:ext uri="{FF2B5EF4-FFF2-40B4-BE49-F238E27FC236}">
              <a16:creationId xmlns:a16="http://schemas.microsoft.com/office/drawing/2014/main" id="{9A85152A-DE20-E19F-DDB8-FBBD0F3313A4}"/>
            </a:ext>
          </a:extLst>
        </xdr:cNvPr>
        <xdr:cNvPicPr>
          <a:picLocks noChangeAspect="1"/>
        </xdr:cNvPicPr>
      </xdr:nvPicPr>
      <xdr:blipFill>
        <a:blip xmlns:r="http://schemas.openxmlformats.org/officeDocument/2006/relationships" r:embed="rId1"/>
        <a:stretch>
          <a:fillRect/>
        </a:stretch>
      </xdr:blipFill>
      <xdr:spPr>
        <a:xfrm>
          <a:off x="5276850" y="1047750"/>
          <a:ext cx="5561905" cy="3014286"/>
        </a:xfrm>
        <a:prstGeom prst="rect">
          <a:avLst/>
        </a:prstGeom>
      </xdr:spPr>
    </xdr:pic>
    <xdr:clientData/>
  </xdr:twoCellAnchor>
  <xdr:twoCellAnchor>
    <xdr:from>
      <xdr:col>8</xdr:col>
      <xdr:colOff>0</xdr:colOff>
      <xdr:row>0</xdr:row>
      <xdr:rowOff>0</xdr:rowOff>
    </xdr:from>
    <xdr:to>
      <xdr:col>9</xdr:col>
      <xdr:colOff>493131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3249BAE6-F7B1-441E-9A1D-074F8C13D151}"/>
            </a:ext>
          </a:extLst>
        </xdr:cNvPr>
        <xdr:cNvSpPr/>
      </xdr:nvSpPr>
      <xdr:spPr>
        <a:xfrm>
          <a:off x="684847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7</xdr:row>
      <xdr:rowOff>1</xdr:rowOff>
    </xdr:from>
    <xdr:to>
      <xdr:col>18</xdr:col>
      <xdr:colOff>313414</xdr:colOff>
      <xdr:row>17</xdr:row>
      <xdr:rowOff>52144</xdr:rowOff>
    </xdr:to>
    <xdr:pic>
      <xdr:nvPicPr>
        <xdr:cNvPr id="2" name="Picture 1">
          <a:extLst>
            <a:ext uri="{FF2B5EF4-FFF2-40B4-BE49-F238E27FC236}">
              <a16:creationId xmlns:a16="http://schemas.microsoft.com/office/drawing/2014/main" id="{B23D37B2-175A-E50B-152F-80093C3E2679}"/>
            </a:ext>
          </a:extLst>
        </xdr:cNvPr>
        <xdr:cNvPicPr>
          <a:picLocks noChangeAspect="1"/>
        </xdr:cNvPicPr>
      </xdr:nvPicPr>
      <xdr:blipFill>
        <a:blip xmlns:r="http://schemas.openxmlformats.org/officeDocument/2006/relationships" r:embed="rId1"/>
        <a:stretch>
          <a:fillRect/>
        </a:stretch>
      </xdr:blipFill>
      <xdr:spPr>
        <a:xfrm>
          <a:off x="5876925" y="1476376"/>
          <a:ext cx="7285714" cy="1957143"/>
        </a:xfrm>
        <a:prstGeom prst="rect">
          <a:avLst/>
        </a:prstGeom>
      </xdr:spPr>
    </xdr:pic>
    <xdr:clientData/>
  </xdr:twoCellAnchor>
  <xdr:twoCellAnchor>
    <xdr:from>
      <xdr:col>8</xdr:col>
      <xdr:colOff>0</xdr:colOff>
      <xdr:row>0</xdr:row>
      <xdr:rowOff>0</xdr:rowOff>
    </xdr:from>
    <xdr:to>
      <xdr:col>9</xdr:col>
      <xdr:colOff>521706</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ADAD6AD7-133A-4788-BAF7-6C3AFDAA288D}"/>
            </a:ext>
          </a:extLst>
        </xdr:cNvPr>
        <xdr:cNvSpPr/>
      </xdr:nvSpPr>
      <xdr:spPr>
        <a:xfrm>
          <a:off x="6457950"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4</xdr:row>
      <xdr:rowOff>1</xdr:rowOff>
    </xdr:from>
    <xdr:to>
      <xdr:col>18</xdr:col>
      <xdr:colOff>389605</xdr:colOff>
      <xdr:row>25</xdr:row>
      <xdr:rowOff>42358</xdr:rowOff>
    </xdr:to>
    <xdr:pic>
      <xdr:nvPicPr>
        <xdr:cNvPr id="3" name="Picture 2">
          <a:extLst>
            <a:ext uri="{FF2B5EF4-FFF2-40B4-BE49-F238E27FC236}">
              <a16:creationId xmlns:a16="http://schemas.microsoft.com/office/drawing/2014/main" id="{F61351FB-4B6E-A909-204E-A444765E6324}"/>
            </a:ext>
          </a:extLst>
        </xdr:cNvPr>
        <xdr:cNvPicPr>
          <a:picLocks noChangeAspect="1"/>
        </xdr:cNvPicPr>
      </xdr:nvPicPr>
      <xdr:blipFill>
        <a:blip xmlns:r="http://schemas.openxmlformats.org/officeDocument/2006/relationships" r:embed="rId1"/>
        <a:stretch>
          <a:fillRect/>
        </a:stretch>
      </xdr:blipFill>
      <xdr:spPr>
        <a:xfrm>
          <a:off x="5229225" y="809626"/>
          <a:ext cx="7361905" cy="4042857"/>
        </a:xfrm>
        <a:prstGeom prst="rect">
          <a:avLst/>
        </a:prstGeom>
      </xdr:spPr>
    </xdr:pic>
    <xdr:clientData/>
  </xdr:twoCellAnchor>
  <xdr:twoCellAnchor>
    <xdr:from>
      <xdr:col>5</xdr:col>
      <xdr:colOff>0</xdr:colOff>
      <xdr:row>0</xdr:row>
      <xdr:rowOff>0</xdr:rowOff>
    </xdr:from>
    <xdr:to>
      <xdr:col>6</xdr:col>
      <xdr:colOff>521706</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A72361F3-661E-4BF5-8C3F-878A9B2DAF1C}"/>
            </a:ext>
          </a:extLst>
        </xdr:cNvPr>
        <xdr:cNvSpPr/>
      </xdr:nvSpPr>
      <xdr:spPr>
        <a:xfrm>
          <a:off x="406717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16</xdr:col>
      <xdr:colOff>113448</xdr:colOff>
      <xdr:row>19</xdr:row>
      <xdr:rowOff>85405</xdr:rowOff>
    </xdr:to>
    <xdr:pic>
      <xdr:nvPicPr>
        <xdr:cNvPr id="3" name="Picture 2">
          <a:extLst>
            <a:ext uri="{FF2B5EF4-FFF2-40B4-BE49-F238E27FC236}">
              <a16:creationId xmlns:a16="http://schemas.microsoft.com/office/drawing/2014/main" id="{8E9D0CBD-BC10-4C66-8E3F-824CDEF4056B}"/>
            </a:ext>
          </a:extLst>
        </xdr:cNvPr>
        <xdr:cNvPicPr>
          <a:picLocks noChangeAspect="1"/>
        </xdr:cNvPicPr>
      </xdr:nvPicPr>
      <xdr:blipFill>
        <a:blip xmlns:r="http://schemas.openxmlformats.org/officeDocument/2006/relationships" r:embed="rId1"/>
        <a:stretch>
          <a:fillRect/>
        </a:stretch>
      </xdr:blipFill>
      <xdr:spPr>
        <a:xfrm>
          <a:off x="5876925" y="619125"/>
          <a:ext cx="6819048" cy="2561905"/>
        </a:xfrm>
        <a:prstGeom prst="rect">
          <a:avLst/>
        </a:prstGeom>
      </xdr:spPr>
    </xdr:pic>
    <xdr:clientData/>
  </xdr:twoCellAnchor>
  <xdr:twoCellAnchor>
    <xdr:from>
      <xdr:col>3</xdr:col>
      <xdr:colOff>0</xdr:colOff>
      <xdr:row>0</xdr:row>
      <xdr:rowOff>0</xdr:rowOff>
    </xdr:from>
    <xdr:to>
      <xdr:col>4</xdr:col>
      <xdr:colOff>54981</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2B068E23-23EC-4A20-B756-7A6736FC5A60}"/>
            </a:ext>
          </a:extLst>
        </xdr:cNvPr>
        <xdr:cNvSpPr/>
      </xdr:nvSpPr>
      <xdr:spPr>
        <a:xfrm>
          <a:off x="3419475" y="0"/>
          <a:ext cx="1102731"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6"/>
  <sheetViews>
    <sheetView showGridLines="0" tabSelected="1" zoomScaleNormal="100" workbookViewId="0">
      <selection activeCell="A9" sqref="A9"/>
    </sheetView>
  </sheetViews>
  <sheetFormatPr defaultRowHeight="15"/>
  <cols>
    <col min="1" max="1" width="89.85546875" customWidth="1"/>
  </cols>
  <sheetData>
    <row r="1" spans="1:13" s="3" customFormat="1"/>
    <row r="2" spans="1:13" s="3" customFormat="1"/>
    <row r="3" spans="1:13" s="3" customFormat="1"/>
    <row r="4" spans="1:13" s="3" customFormat="1"/>
    <row r="5" spans="1:13" s="3" customFormat="1"/>
    <row r="6" spans="1:13" s="3" customFormat="1"/>
    <row r="7" spans="1:13" s="3" customFormat="1"/>
    <row r="8" spans="1:13" s="3" customFormat="1"/>
    <row r="9" spans="1:13" s="3" customFormat="1" ht="21">
      <c r="A9" s="73" t="s">
        <v>256</v>
      </c>
    </row>
    <row r="10" spans="1:13" s="76" customFormat="1" ht="18.75">
      <c r="A10" s="74" t="s">
        <v>56</v>
      </c>
      <c r="B10" s="75"/>
      <c r="C10" s="75"/>
      <c r="D10" s="75"/>
      <c r="E10" s="75"/>
      <c r="F10" s="75"/>
      <c r="G10" s="75"/>
      <c r="H10" s="75"/>
      <c r="I10" s="75"/>
      <c r="J10" s="75"/>
      <c r="K10" s="75"/>
      <c r="L10" s="75"/>
      <c r="M10" s="75"/>
    </row>
    <row r="11" spans="1:13" s="76" customFormat="1">
      <c r="A11" s="75"/>
      <c r="B11" s="75"/>
      <c r="C11" s="75"/>
      <c r="D11" s="75"/>
      <c r="E11" s="75"/>
      <c r="F11" s="75"/>
      <c r="G11" s="75"/>
      <c r="H11" s="75"/>
      <c r="I11" s="75"/>
      <c r="J11" s="75"/>
      <c r="K11" s="75"/>
      <c r="L11" s="75"/>
      <c r="M11" s="75"/>
    </row>
    <row r="12" spans="1:13" s="76" customFormat="1">
      <c r="A12" s="247" t="s">
        <v>255</v>
      </c>
      <c r="B12" s="247"/>
      <c r="C12" s="247"/>
      <c r="D12" s="247"/>
      <c r="E12" s="247"/>
      <c r="F12" s="247"/>
      <c r="G12" s="247"/>
      <c r="H12" s="247"/>
      <c r="I12" s="247"/>
      <c r="J12" s="75"/>
      <c r="K12" s="75"/>
      <c r="L12" s="75"/>
      <c r="M12" s="75"/>
    </row>
    <row r="13" spans="1:13" s="3" customFormat="1">
      <c r="A13" s="75"/>
      <c r="B13" s="75"/>
      <c r="C13" s="75"/>
      <c r="D13" s="75"/>
      <c r="E13" s="75"/>
      <c r="F13" s="75"/>
      <c r="G13" s="75"/>
      <c r="H13" s="75"/>
      <c r="I13" s="75"/>
      <c r="J13" s="75"/>
      <c r="K13" s="75"/>
      <c r="L13" s="75"/>
      <c r="M13" s="75"/>
    </row>
    <row r="14" spans="1:13">
      <c r="A14" s="77" t="str">
        <f>'Figure 3.1'!A1</f>
        <v>Figure 3.1 - Electricity networks regulated by the AER – distribution (map)</v>
      </c>
    </row>
    <row r="15" spans="1:13">
      <c r="A15" s="77" t="str">
        <f>'Figure 3.2'!A1</f>
        <v xml:space="preserve">Figure 3.2 - Electricity networks regulated by the AER – transmission </v>
      </c>
    </row>
    <row r="16" spans="1:13">
      <c r="A16" s="77" t="str">
        <f>'Figure 3.3 '!$A$1</f>
        <v>Figure 3.3 - Electricity networks regulated by the AER – distribution</v>
      </c>
    </row>
    <row r="17" spans="1:2">
      <c r="A17" s="77" t="str">
        <f>'Figure 3.4'!A1</f>
        <v xml:space="preserve">Figure 3.4 - Forecasting electricity network revenues </v>
      </c>
    </row>
    <row r="18" spans="1:2">
      <c r="A18" s="77" t="str">
        <f>'Figure 3.5'!A1</f>
        <v xml:space="preserve">Figure 3.5 - Composition of average annual electricity network revenue </v>
      </c>
    </row>
    <row r="19" spans="1:2">
      <c r="A19" s="77" t="str">
        <f>'Figure 3.6'!A1</f>
        <v>Figure 3.6 - Recent AER electricity network revenue decisions</v>
      </c>
    </row>
    <row r="20" spans="1:2">
      <c r="A20" s="77" t="str">
        <f>'Figure 3.7'!A1</f>
        <v>Figure 3.7 - Residential customers on cost-reflective tariffs</v>
      </c>
    </row>
    <row r="21" spans="1:2">
      <c r="A21" s="77" t="str">
        <f>'Figure 3.8'!A1</f>
        <v>Figure 3.8 - Revenue in 2021 - key outcomes</v>
      </c>
    </row>
    <row r="22" spans="1:2">
      <c r="A22" s="77" t="str">
        <f>'Figure 3.9'!A1</f>
        <v xml:space="preserve">Figure 3.9 - Projected assignment of cost-reflective tariffs for residential consumers – electricity transmission networks </v>
      </c>
    </row>
    <row r="23" spans="1:2">
      <c r="A23" s="77" t="str">
        <f>'Figure 3.10'!A1</f>
        <v>Figure 3.10 - Revenue – electricity transmission networks</v>
      </c>
    </row>
    <row r="24" spans="1:2">
      <c r="A24" s="77" t="str">
        <f>'Figure 3.11'!A1</f>
        <v xml:space="preserve">Figure 3.11 - Revenue and key drivers – electricity distribution networks </v>
      </c>
    </row>
    <row r="25" spans="1:2">
      <c r="A25" s="77" t="str">
        <f>'Figure 3.12'!A1</f>
        <v>Figure 3.12 - Revenue – Electricity distribution networks</v>
      </c>
    </row>
    <row r="26" spans="1:2">
      <c r="A26" s="77" t="str">
        <f>'Figure 3.13'!$A$1</f>
        <v>Figure 3.13 - Per customer financial metrics – Electricity networks</v>
      </c>
      <c r="B26" s="68"/>
    </row>
    <row r="27" spans="1:2">
      <c r="A27" s="77" t="str">
        <f>'Figure 3.14'!A1</f>
        <v>Figure 3.14 - AER electricity network regulatory decisions – current regulatory period</v>
      </c>
    </row>
    <row r="28" spans="1:2">
      <c r="A28" s="77" t="str">
        <f>'Figure 3.15'!A1</f>
        <v>Figure 3.15 - Impact of AER regulatory decisions on residential customer electricity bills</v>
      </c>
    </row>
    <row r="29" spans="1:2">
      <c r="A29" s="77" t="str">
        <f>'Figure 3.16'!A1</f>
        <v>Figure 3.16 - Value of electricity network assets (regulatory asset base)</v>
      </c>
    </row>
    <row r="30" spans="1:2">
      <c r="A30" s="77" t="str">
        <f>'Figure 3.17'!A1</f>
        <v>Figure 3.17 - Overhead support structures – electricity transmission towers</v>
      </c>
    </row>
    <row r="31" spans="1:2">
      <c r="A31" s="77" t="str">
        <f>'Figure 3.18'!A1</f>
        <v>Figure 3.18 - Overhead support structures – electricity distribution poles</v>
      </c>
    </row>
    <row r="32" spans="1:2">
      <c r="A32" s="77" t="str">
        <f>'Figure 3.19 '!A1</f>
        <v>Figure 3.19 - Allowed rates of return</v>
      </c>
    </row>
    <row r="33" spans="1:1">
      <c r="A33" s="77" t="str">
        <f>'Figure 3.20'!A1</f>
        <v>Figure 3.20 - Capital expenditure in 2021</v>
      </c>
    </row>
    <row r="34" spans="1:1">
      <c r="A34" s="77" t="str">
        <f>'Figure 3.21'!A1</f>
        <v>Figure 3.21 - Capital expenditure – electricity transmission networks</v>
      </c>
    </row>
    <row r="35" spans="1:1">
      <c r="A35" s="77" t="str">
        <f>'Figure 3.22'!A1</f>
        <v>Figure 3.22 - Capital expenditure – electricity distribution networks</v>
      </c>
    </row>
    <row r="36" spans="1:1">
      <c r="A36" s="77" t="str">
        <f>'Figure 3.23'!A1</f>
        <v>Figure 3.23 - Capital expenditure against forecast</v>
      </c>
    </row>
    <row r="37" spans="1:1">
      <c r="A37" s="77" t="str">
        <f>'Figure 3.24'!A1</f>
        <v xml:space="preserve">Figure 3.24 - Drivers of capital expenditure – electricity transmission networks </v>
      </c>
    </row>
    <row r="38" spans="1:1">
      <c r="A38" s="77" t="str">
        <f>'Figure 3.25'!A1</f>
        <v xml:space="preserve">Figure 3.25 - Drivers of capital expenditure – electricity distribution networks </v>
      </c>
    </row>
    <row r="39" spans="1:1">
      <c r="A39" s="77" t="str">
        <f>'Figure 3.26'!A1</f>
        <v>Figure 3.26 - Cumulative installed small-scale solar capacity</v>
      </c>
    </row>
    <row r="40" spans="1:1">
      <c r="A40" s="77" t="str">
        <f>'Figure 3.27'!A1</f>
        <v>Figure 3.27 - AEMO's integrated system plan</v>
      </c>
    </row>
    <row r="41" spans="1:1">
      <c r="A41" s="77" t="str">
        <f>'Figure 3.28'!A1</f>
        <v>Figure 3.28 - Funding of demand management innovations – electricity distribution networks</v>
      </c>
    </row>
    <row r="42" spans="1:1">
      <c r="A42" s="77" t="str">
        <f>'Figure 3.29'!A1</f>
        <v>Figure 3.29 - Operating expenditure in 2021</v>
      </c>
    </row>
    <row r="43" spans="1:1">
      <c r="A43" s="77" t="str">
        <f>'Figure 3.30'!A1</f>
        <v>Figure 3.30 - Operating expenditure – electricity transmission networks</v>
      </c>
    </row>
    <row r="44" spans="1:1">
      <c r="A44" s="77" t="str">
        <f>'Figure 3.31'!A1</f>
        <v>Figure 3.31 - Operating expenditure – electricity distribution networks</v>
      </c>
    </row>
    <row r="45" spans="1:1">
      <c r="A45" s="77" t="str">
        <f>'Figure 3.32'!A1</f>
        <v>Figure 3.32 - Operating expenditure against forecast</v>
      </c>
    </row>
    <row r="46" spans="1:1">
      <c r="A46" s="77" t="str">
        <f>'Figure 3.33'!A1</f>
        <v xml:space="preserve">Figure 3.33 - Productivity – electricity transmission networks </v>
      </c>
    </row>
    <row r="47" spans="1:1">
      <c r="A47" s="77" t="str">
        <f>'Figure 3.34'!A1</f>
        <v xml:space="preserve">Figure 3.34 - Productivity – electricity distribution networks </v>
      </c>
    </row>
    <row r="48" spans="1:1">
      <c r="A48" s="77" t="str">
        <f>'Figure 3.35'!A1</f>
        <v xml:space="preserve">Figure 3.35 - Utilisation – electricity distribution networks </v>
      </c>
    </row>
    <row r="49" spans="1:1">
      <c r="A49" s="77" t="str">
        <f>'Figure 3.36'!A1</f>
        <v xml:space="preserve">Figure 3.36 - Growth in customers and demand – electricity distribution networks </v>
      </c>
    </row>
    <row r="50" spans="1:1">
      <c r="A50" s="77" t="str">
        <f>'Figure 3.37'!A1</f>
        <v xml:space="preserve">Figure 3.37 - Growth in average energy usage per customer – electricity distribution networks </v>
      </c>
    </row>
    <row r="51" spans="1:1">
      <c r="A51" s="77" t="str">
        <f>'Figure 3.38'!A1</f>
        <v xml:space="preserve">Figure 3.38 - Network reliability loss of supply events – electricity transmission networks </v>
      </c>
    </row>
    <row r="52" spans="1:1">
      <c r="A52" s="77" t="str">
        <f>'Figure 3.39'!A1</f>
        <v xml:space="preserve">Figure 3.39 - Market impact of loss of supply events – electricity transmission networks </v>
      </c>
    </row>
    <row r="53" spans="1:1">
      <c r="A53" s="77" t="str">
        <f>'Figure 3.40'!A1</f>
        <v xml:space="preserve">Figure 3.40 - Interruptions to supply (SAIFI) – electricity distribution networks </v>
      </c>
    </row>
    <row r="54" spans="1:1">
      <c r="A54" s="77" t="str">
        <f>'Figure 3.41'!A1</f>
        <v xml:space="preserve">Figure 3.41 - Minutes off supply (SAIDI) – electricity distribution networks </v>
      </c>
    </row>
    <row r="55" spans="1:1">
      <c r="A55" s="77" t="str">
        <f>'Figure 3.42'!A1</f>
        <v xml:space="preserve">Figure 3.42 - Key drivers of interruptions to supply (SAIFI) – electricity distribution networks </v>
      </c>
    </row>
    <row r="56" spans="1:1">
      <c r="A56" s="77" t="str">
        <f>'Figure 3.43'!A1</f>
        <v xml:space="preserve">Figure 3.43 - Key drivers of minutes off supply (SAIDI) – electricity distribution networks </v>
      </c>
    </row>
  </sheetData>
  <mergeCells count="1">
    <mergeCell ref="A12:I12"/>
  </mergeCells>
  <hyperlinks>
    <hyperlink ref="A14" location="'Figure 3.1'!A1" display="'Figure 3.1'!A1" xr:uid="{00000000-0004-0000-0000-000000000000}"/>
    <hyperlink ref="A17" location="'Figure 3.4'!A1" display="'Figure 3.4'!A1" xr:uid="{00000000-0004-0000-0000-000001000000}"/>
    <hyperlink ref="A18" location="'Figure 3.5'!A1" display="'Figure 3.5'!A1" xr:uid="{00000000-0004-0000-0000-000002000000}"/>
    <hyperlink ref="A19" location="'Figure 3.6'!A1" display="'Figure 3.6'!A1" xr:uid="{00000000-0004-0000-0000-000003000000}"/>
    <hyperlink ref="A20" location="'Figure 3.7'!A1" display="'Figure 3.7'!A1" xr:uid="{00000000-0004-0000-0000-000004000000}"/>
    <hyperlink ref="A22" location="'Figure 3.9'!A1" display="'Figure 3.9'!A1" xr:uid="{00000000-0004-0000-0000-000005000000}"/>
    <hyperlink ref="A23" location="'Figure 3.10'!A1" display="'Figure 3.10'!A1" xr:uid="{00000000-0004-0000-0000-000006000000}"/>
    <hyperlink ref="A24" location="'Figure 3.11'!A1" display="'Figure 3.11'!A1" xr:uid="{00000000-0004-0000-0000-000007000000}"/>
    <hyperlink ref="A26" location="'Figure 3.13'!A1" display="'Figure 3.13'!A1" xr:uid="{00000000-0004-0000-0000-000008000000}"/>
    <hyperlink ref="A27" location="'Figure 3.14'!A1" display="'Figure 3.14'!A1" xr:uid="{00000000-0004-0000-0000-000009000000}"/>
    <hyperlink ref="A30" location="'Figure 3.17'!A1" display="'Figure 3.17'!A1" xr:uid="{00000000-0004-0000-0000-00000A000000}"/>
    <hyperlink ref="A31" location="'Figure 3.18'!A1" display="'Figure 3.18'!A1" xr:uid="{00000000-0004-0000-0000-00000B000000}"/>
    <hyperlink ref="A32" location="'Figure 3.19 '!A1" display="'Figure 3.19 '!A1" xr:uid="{00000000-0004-0000-0000-00000C000000}"/>
    <hyperlink ref="A33" location="'Figure 3.20'!A1" display="'Figure 3.20'!A1" xr:uid="{00000000-0004-0000-0000-00000D000000}"/>
    <hyperlink ref="A34" location="'Figure 3.21'!A1" display="'Figure 3.21'!A1" xr:uid="{00000000-0004-0000-0000-00000E000000}"/>
    <hyperlink ref="A28" location="'Figure 3.15'!A1" display="'Figure 3.15'!A1" xr:uid="{00000000-0004-0000-0000-00000F000000}"/>
    <hyperlink ref="A29" location="'Figure 3.16'!A1" display="'Figure 3.16'!A1" xr:uid="{00000000-0004-0000-0000-000010000000}"/>
    <hyperlink ref="A35" location="'Figure 3.22'!A1" display="'Figure 3.22'!A1" xr:uid="{00000000-0004-0000-0000-000011000000}"/>
    <hyperlink ref="A36" location="'Figure 3.23'!A1" display="'Figure 3.23'!A1" xr:uid="{00000000-0004-0000-0000-000012000000}"/>
    <hyperlink ref="A37" location="'Figure 3.24'!A1" display="'Figure 3.24'!A1" xr:uid="{00000000-0004-0000-0000-000013000000}"/>
    <hyperlink ref="A38" location="'Figure 3.25'!A1" display="'Figure 3.25'!A1" xr:uid="{00000000-0004-0000-0000-000014000000}"/>
    <hyperlink ref="A39" location="'Figure 3.26'!A1" display="'Figure 3.26'!A1" xr:uid="{00000000-0004-0000-0000-000015000000}"/>
    <hyperlink ref="A40" location="'Figure 3.27'!A1" display="'Figure 3.27'!A1" xr:uid="{00000000-0004-0000-0000-000016000000}"/>
    <hyperlink ref="A42" location="'Figure 3.29'!A1" display="'Figure 3.29'!A1" xr:uid="{00000000-0004-0000-0000-000017000000}"/>
    <hyperlink ref="A43" location="'Figure 3.30'!A1" display="'Figure 3.30'!A1" xr:uid="{00000000-0004-0000-0000-000018000000}"/>
    <hyperlink ref="A44" location="'Figure 3.31'!A1" display="'Figure 3.31'!A1" xr:uid="{00000000-0004-0000-0000-000019000000}"/>
    <hyperlink ref="A45" location="'Figure 3.32'!A1" display="'Figure 3.32'!A1" xr:uid="{00000000-0004-0000-0000-00001A000000}"/>
    <hyperlink ref="A46" location="'Figure 3.33'!A1" display="'Figure 3.33'!A1" xr:uid="{00000000-0004-0000-0000-00001B000000}"/>
    <hyperlink ref="A16" location="'Figure 3.3 '!A1" display="'Figure 3.3 '!A1" xr:uid="{00000000-0004-0000-0000-00001C000000}"/>
    <hyperlink ref="A15" location="'Figure 3.2'!A1" display="'Figure 3.2'!A1" xr:uid="{00000000-0004-0000-0000-00001D000000}"/>
    <hyperlink ref="A21" location="'Figure 3.8'!A1" display="'Figure 3.8'!A1" xr:uid="{00000000-0004-0000-0000-00001E000000}"/>
    <hyperlink ref="A25" location="'Figure 3.12'!A1" display="'Figure 3.12'!A1" xr:uid="{00000000-0004-0000-0000-00001F000000}"/>
    <hyperlink ref="A41" location="'Figure 3.28'!A1" display="'Figure 3.28'!A1" xr:uid="{00000000-0004-0000-0000-000020000000}"/>
    <hyperlink ref="A47" location="'Figure 3.34'!A1" display="'Figure 3.34'!A1" xr:uid="{7DB0E2A1-D09F-4926-A54C-8A4B08DCF063}"/>
    <hyperlink ref="A48" location="'Figure 3.35'!A1" display="'Figure 3.35'!A1" xr:uid="{7754478F-1D2F-4F1E-A104-41393EA48A5A}"/>
    <hyperlink ref="A49" location="'Figure 3.36'!A1" display="'Figure 3.36'!A1" xr:uid="{DFFC3DB3-E7C7-48A5-B391-4C2FF85C68D5}"/>
    <hyperlink ref="A50" location="'Figure 3.37'!A1" display="'Figure 3.37'!A1" xr:uid="{29113583-8284-4D2F-B152-53555D6E1943}"/>
    <hyperlink ref="A51" location="'Figure 3.38'!A1" display="'Figure 3.38'!A1" xr:uid="{A04BD626-DB8E-4087-953F-8253BB7C4DEF}"/>
    <hyperlink ref="A52" location="'Figure 3.39'!A1" display="'Figure 3.39'!A1" xr:uid="{15A9AFD1-9C45-40C2-A4BE-08E4A4F538FB}"/>
    <hyperlink ref="A53" location="'Figure 3.40'!A1" display="'Figure 3.40'!A1" xr:uid="{1032D81B-7881-4735-8869-6DBEE1DE8166}"/>
    <hyperlink ref="A54" location="'Figure 3.41'!A1" display="'Figure 3.41'!A1" xr:uid="{02F42341-6E46-42AA-85D7-C660D0DBB77A}"/>
    <hyperlink ref="A55" location="'Figure 3.42'!A1" display="'Figure 3.42'!A1" xr:uid="{78EEA3CB-4573-475C-8156-9C3339FCF059}"/>
    <hyperlink ref="A56" location="'Figure 3.43'!A1" display="'Figure 3.43'!A1" xr:uid="{DEB0EEC3-B64E-4AB5-A4CA-6462ED66039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18"/>
  <sheetViews>
    <sheetView showGridLines="0" zoomScaleNormal="100" workbookViewId="0"/>
  </sheetViews>
  <sheetFormatPr defaultColWidth="8.7109375" defaultRowHeight="15"/>
  <cols>
    <col min="1" max="1" width="9.28515625" customWidth="1"/>
    <col min="2" max="2" width="23.28515625" customWidth="1"/>
  </cols>
  <sheetData>
    <row r="1" spans="1:21" s="69" customFormat="1" ht="18.75">
      <c r="A1" t="s">
        <v>229</v>
      </c>
      <c r="B1"/>
    </row>
    <row r="3" spans="1:21" ht="61.5" customHeight="1">
      <c r="A3" s="253" t="s">
        <v>267</v>
      </c>
      <c r="B3" s="253"/>
      <c r="C3" s="253"/>
      <c r="D3" s="253"/>
      <c r="E3" s="253"/>
      <c r="F3" s="253"/>
      <c r="G3" s="253"/>
      <c r="H3" s="253"/>
      <c r="I3" s="253"/>
      <c r="J3" s="253"/>
      <c r="K3" s="253"/>
      <c r="L3" s="253"/>
      <c r="M3" s="253"/>
      <c r="N3" s="253"/>
      <c r="O3" s="253"/>
      <c r="P3" s="253"/>
      <c r="Q3" s="253"/>
      <c r="R3" s="253"/>
      <c r="S3" s="253"/>
      <c r="T3" s="253"/>
      <c r="U3" s="253"/>
    </row>
    <row r="4" spans="1:21">
      <c r="A4" s="39"/>
    </row>
    <row r="5" spans="1:21">
      <c r="A5" s="39" t="s">
        <v>268</v>
      </c>
    </row>
    <row r="8" spans="1:21">
      <c r="A8" s="8"/>
      <c r="B8" s="6"/>
      <c r="C8" s="108">
        <v>2006</v>
      </c>
      <c r="D8" s="108">
        <v>2007</v>
      </c>
      <c r="E8" s="108">
        <v>2008</v>
      </c>
      <c r="F8" s="108">
        <v>2009</v>
      </c>
      <c r="G8" s="108">
        <v>2010</v>
      </c>
      <c r="H8" s="108">
        <v>2011</v>
      </c>
      <c r="I8" s="108">
        <v>2012</v>
      </c>
      <c r="J8" s="108">
        <v>2013</v>
      </c>
      <c r="K8" s="108">
        <v>2014</v>
      </c>
      <c r="L8" s="108">
        <v>2015</v>
      </c>
      <c r="M8" s="108">
        <v>2016</v>
      </c>
      <c r="N8" s="108">
        <v>2017</v>
      </c>
      <c r="O8" s="108">
        <v>2018</v>
      </c>
      <c r="P8" s="108">
        <v>2019</v>
      </c>
      <c r="Q8" s="108">
        <v>2020</v>
      </c>
      <c r="R8" s="108">
        <v>2021</v>
      </c>
      <c r="S8" s="108">
        <v>2022</v>
      </c>
      <c r="T8" s="108">
        <v>2023</v>
      </c>
      <c r="U8" s="108">
        <v>2024</v>
      </c>
    </row>
    <row r="9" spans="1:21">
      <c r="A9" s="6" t="s">
        <v>105</v>
      </c>
      <c r="B9" s="43" t="s">
        <v>26</v>
      </c>
      <c r="C9" s="13">
        <v>249171303.40264419</v>
      </c>
      <c r="D9" s="13">
        <v>254973657.11569479</v>
      </c>
      <c r="E9" s="13">
        <v>257440216.0247086</v>
      </c>
      <c r="F9" s="13">
        <v>307335935.76848596</v>
      </c>
      <c r="G9" s="13">
        <v>323933147.13489079</v>
      </c>
      <c r="H9" s="13">
        <v>344339313.04245263</v>
      </c>
      <c r="I9" s="13">
        <v>365919551.95282423</v>
      </c>
      <c r="J9" s="13">
        <v>390868547.73692304</v>
      </c>
      <c r="K9" s="13">
        <v>332753699.55941206</v>
      </c>
      <c r="L9" s="13">
        <v>348749512.78567672</v>
      </c>
      <c r="M9" s="13">
        <v>362952794.86757499</v>
      </c>
      <c r="N9" s="13">
        <v>369426118.41523492</v>
      </c>
      <c r="O9" s="13">
        <v>382286830.87009031</v>
      </c>
      <c r="P9" s="13">
        <v>332677493.955185</v>
      </c>
      <c r="Q9" s="13">
        <v>333536960.9298448</v>
      </c>
      <c r="R9" s="13">
        <v>333129012.84353006</v>
      </c>
      <c r="S9" s="109">
        <v>2779849042.6382403</v>
      </c>
      <c r="T9" s="109">
        <v>2746248960.4918585</v>
      </c>
      <c r="U9" s="109">
        <v>2561664217.1363888</v>
      </c>
    </row>
    <row r="10" spans="1:21">
      <c r="A10" s="6" t="s">
        <v>106</v>
      </c>
      <c r="B10" s="43" t="s">
        <v>26</v>
      </c>
      <c r="C10" s="13">
        <v>-1000000000</v>
      </c>
      <c r="D10" s="13">
        <v>-1000000000</v>
      </c>
      <c r="E10" s="13">
        <v>-1000000000</v>
      </c>
      <c r="F10" s="13">
        <v>-1000000000</v>
      </c>
      <c r="G10" s="13">
        <v>-1000000000</v>
      </c>
      <c r="H10" s="13">
        <v>-1000000000</v>
      </c>
      <c r="I10" s="13">
        <v>-1000000000</v>
      </c>
      <c r="J10" s="13">
        <v>-1000000000</v>
      </c>
      <c r="K10" s="13">
        <v>-1000000000</v>
      </c>
      <c r="L10" s="13">
        <v>-1000000000</v>
      </c>
      <c r="M10" s="13">
        <v>-1000000000</v>
      </c>
      <c r="N10" s="13">
        <v>-1000000000</v>
      </c>
      <c r="O10" s="13">
        <v>-1000000000</v>
      </c>
      <c r="P10" s="13">
        <v>-1000000000</v>
      </c>
      <c r="Q10" s="13">
        <v>-1000000000</v>
      </c>
      <c r="R10" s="109">
        <v>2750685572.4816999</v>
      </c>
      <c r="S10" s="13">
        <v>2779849042.6382403</v>
      </c>
      <c r="T10" s="13">
        <v>2746248960.4918585</v>
      </c>
      <c r="U10" s="13">
        <v>2561664217.1363888</v>
      </c>
    </row>
    <row r="11" spans="1:21">
      <c r="A11" s="6" t="s">
        <v>105</v>
      </c>
      <c r="B11" s="43" t="s">
        <v>27</v>
      </c>
      <c r="C11" s="13">
        <v>99664888.541078046</v>
      </c>
      <c r="D11" s="13">
        <v>114815756.04886851</v>
      </c>
      <c r="E11" s="13">
        <v>231278002.44493476</v>
      </c>
      <c r="F11" s="13">
        <v>128737148.96197075</v>
      </c>
      <c r="G11" s="13">
        <v>151398529.01790369</v>
      </c>
      <c r="H11" s="13">
        <v>292677836.06533349</v>
      </c>
      <c r="I11" s="13">
        <v>213636078.39664215</v>
      </c>
      <c r="J11" s="13">
        <v>269912169.57202601</v>
      </c>
      <c r="K11" s="13">
        <v>154238139.67024106</v>
      </c>
      <c r="L11" s="13">
        <v>130397689.08689934</v>
      </c>
      <c r="M11" s="13">
        <v>188544586.16203246</v>
      </c>
      <c r="N11" s="13">
        <v>167469094.92904425</v>
      </c>
      <c r="O11" s="13">
        <v>190851601.26148632</v>
      </c>
      <c r="P11" s="13">
        <v>168168498.26898339</v>
      </c>
      <c r="Q11" s="13">
        <v>194119398.91596586</v>
      </c>
      <c r="R11" s="13">
        <v>228370287.38509113</v>
      </c>
      <c r="S11" s="13"/>
      <c r="T11" s="13"/>
      <c r="U11" s="13"/>
    </row>
    <row r="12" spans="1:21">
      <c r="A12" s="6" t="s">
        <v>107</v>
      </c>
      <c r="B12" s="43" t="s">
        <v>27</v>
      </c>
      <c r="C12" s="13">
        <v>125900291.03186691</v>
      </c>
      <c r="D12" s="13">
        <v>109854442.61847216</v>
      </c>
      <c r="E12" s="13">
        <v>72812123.962979466</v>
      </c>
      <c r="F12" s="13">
        <v>175343790.29713836</v>
      </c>
      <c r="G12" s="13">
        <v>240248399.6361838</v>
      </c>
      <c r="H12" s="13">
        <v>306928342.42067772</v>
      </c>
      <c r="I12" s="13">
        <v>236891677.07523638</v>
      </c>
      <c r="J12" s="13">
        <v>105360230.83415119</v>
      </c>
      <c r="K12" s="13">
        <v>249397936.64082578</v>
      </c>
      <c r="L12" s="13">
        <v>180658704.20469883</v>
      </c>
      <c r="M12" s="13">
        <v>219228869.47335166</v>
      </c>
      <c r="N12" s="13">
        <v>157354575.00369534</v>
      </c>
      <c r="O12" s="13">
        <v>80365758.311197281</v>
      </c>
      <c r="P12" s="13">
        <v>129559973.64424667</v>
      </c>
      <c r="Q12" s="13">
        <v>231757029.0563634</v>
      </c>
      <c r="R12" s="13">
        <v>225087522.92759925</v>
      </c>
      <c r="S12" s="13">
        <v>452993513.00040048</v>
      </c>
      <c r="T12" s="13">
        <v>373555903.48415267</v>
      </c>
      <c r="U12" s="13">
        <v>152259874.6039153</v>
      </c>
    </row>
    <row r="13" spans="1:21">
      <c r="A13" s="6" t="s">
        <v>105</v>
      </c>
      <c r="B13" s="43" t="s">
        <v>16</v>
      </c>
      <c r="C13" s="13">
        <v>70833888.387247741</v>
      </c>
      <c r="D13" s="13">
        <v>75372124.046431124</v>
      </c>
      <c r="E13" s="13">
        <v>68136764.372982457</v>
      </c>
      <c r="F13" s="13">
        <v>73139501.108347818</v>
      </c>
      <c r="G13" s="13">
        <v>74757122.442626938</v>
      </c>
      <c r="H13" s="13">
        <v>81069915.930620641</v>
      </c>
      <c r="I13" s="13">
        <v>89224257.00112702</v>
      </c>
      <c r="J13" s="13">
        <v>84960344.953413844</v>
      </c>
      <c r="K13" s="13">
        <v>86974652.038520634</v>
      </c>
      <c r="L13" s="13">
        <v>91418189.563996911</v>
      </c>
      <c r="M13" s="13">
        <v>96464101.265597016</v>
      </c>
      <c r="N13" s="13">
        <v>99884679.213009924</v>
      </c>
      <c r="O13" s="13">
        <v>101723390.08982264</v>
      </c>
      <c r="P13" s="13">
        <v>100113901.58305077</v>
      </c>
      <c r="Q13" s="13">
        <v>105210785.88934423</v>
      </c>
      <c r="R13" s="13">
        <v>103677442.61171299</v>
      </c>
      <c r="S13" s="13"/>
      <c r="T13" s="13"/>
      <c r="U13" s="13"/>
    </row>
    <row r="14" spans="1:21">
      <c r="A14" s="6" t="s">
        <v>107</v>
      </c>
      <c r="B14" s="43" t="s">
        <v>16</v>
      </c>
      <c r="C14" s="13">
        <v>75630549.2031506</v>
      </c>
      <c r="D14" s="13">
        <v>75630549.203150615</v>
      </c>
      <c r="E14" s="13">
        <v>75630549.203150511</v>
      </c>
      <c r="F14" s="13">
        <v>75363011.175478444</v>
      </c>
      <c r="G14" s="13">
        <v>77725405.753694549</v>
      </c>
      <c r="H14" s="13">
        <v>80414314.549772143</v>
      </c>
      <c r="I14" s="13">
        <v>84239362.114034027</v>
      </c>
      <c r="J14" s="13">
        <v>87438794.926173925</v>
      </c>
      <c r="K14" s="13">
        <v>94946399.979368046</v>
      </c>
      <c r="L14" s="13">
        <v>98552860.798313066</v>
      </c>
      <c r="M14" s="13">
        <v>100343331.20840587</v>
      </c>
      <c r="N14" s="13">
        <v>105740307.44541611</v>
      </c>
      <c r="O14" s="13">
        <v>106153302.02245799</v>
      </c>
      <c r="P14" s="13">
        <v>97792986.481001839</v>
      </c>
      <c r="Q14" s="13">
        <v>98314361.732208773</v>
      </c>
      <c r="R14" s="13">
        <v>100120087.38819547</v>
      </c>
      <c r="S14" s="13">
        <v>101387266.38797165</v>
      </c>
      <c r="T14" s="13">
        <v>100674018.4078247</v>
      </c>
      <c r="U14" s="13">
        <v>122566911.67170903</v>
      </c>
    </row>
    <row r="15" spans="1:21">
      <c r="A15" s="6"/>
      <c r="B15" s="12"/>
      <c r="C15" s="13"/>
      <c r="D15" s="13"/>
      <c r="E15" s="13"/>
      <c r="F15" s="13"/>
      <c r="G15" s="13"/>
      <c r="H15" s="13"/>
      <c r="I15" s="13"/>
      <c r="J15" s="13"/>
      <c r="K15" s="13"/>
      <c r="L15" s="13"/>
      <c r="M15" s="13"/>
      <c r="N15" s="13"/>
      <c r="O15" s="13"/>
      <c r="P15" s="13"/>
      <c r="Q15" s="13"/>
      <c r="R15" s="13"/>
      <c r="S15" s="13"/>
      <c r="T15" s="13"/>
      <c r="U15" s="13"/>
    </row>
    <row r="16" spans="1:21">
      <c r="A16" s="6"/>
      <c r="B16" s="43" t="s">
        <v>26</v>
      </c>
      <c r="C16" s="10">
        <v>28.689166468737341</v>
      </c>
      <c r="D16" s="10">
        <v>28.978403530435767</v>
      </c>
      <c r="E16" s="10">
        <v>28.87363172911045</v>
      </c>
      <c r="F16" s="10">
        <v>33.933640951808144</v>
      </c>
      <c r="G16" s="10">
        <v>35.326582194056634</v>
      </c>
      <c r="H16" s="10">
        <v>37.092382454865131</v>
      </c>
      <c r="I16" s="10">
        <v>38.951279271145253</v>
      </c>
      <c r="J16" s="10">
        <v>41.110442052817589</v>
      </c>
      <c r="K16" s="10">
        <v>34.604924404082254</v>
      </c>
      <c r="L16" s="10">
        <v>35.787420698144253</v>
      </c>
      <c r="M16" s="10">
        <v>36.724295569679384</v>
      </c>
      <c r="N16" s="10">
        <v>36.764870237747949</v>
      </c>
      <c r="O16" s="10">
        <v>37.465576727115788</v>
      </c>
      <c r="P16" s="10">
        <v>32.101314429347987</v>
      </c>
      <c r="Q16" s="10">
        <v>31.80119513762072</v>
      </c>
      <c r="R16" s="10">
        <v>31.443727340415631</v>
      </c>
      <c r="S16" s="10"/>
      <c r="T16" s="10"/>
      <c r="U16" s="10"/>
    </row>
    <row r="17" spans="1:21">
      <c r="A17" s="6"/>
      <c r="B17" s="43" t="s">
        <v>27</v>
      </c>
      <c r="C17" s="10">
        <v>11.475248310688084</v>
      </c>
      <c r="D17" s="10">
        <v>13.04910220166968</v>
      </c>
      <c r="E17" s="10">
        <v>25.939365545740635</v>
      </c>
      <c r="F17" s="10">
        <v>14.214153574692066</v>
      </c>
      <c r="G17" s="10">
        <v>16.510791275037651</v>
      </c>
      <c r="H17" s="10">
        <v>31.527385402140386</v>
      </c>
      <c r="I17" s="10">
        <v>22.741060180060334</v>
      </c>
      <c r="J17" s="10">
        <v>28.388594249362413</v>
      </c>
      <c r="K17" s="10">
        <v>16.040089623592589</v>
      </c>
      <c r="L17" s="10">
        <v>13.380941868975537</v>
      </c>
      <c r="M17" s="10">
        <v>19.077321371236927</v>
      </c>
      <c r="N17" s="10">
        <v>16.666335261598803</v>
      </c>
      <c r="O17" s="10">
        <v>18.704189454501456</v>
      </c>
      <c r="P17" s="10">
        <v>16.227216863582367</v>
      </c>
      <c r="Q17" s="10">
        <v>18.508380203844123</v>
      </c>
      <c r="R17" s="10">
        <v>21.555651931649606</v>
      </c>
      <c r="S17" s="10"/>
      <c r="T17" s="10"/>
      <c r="U17" s="10"/>
    </row>
    <row r="18" spans="1:21">
      <c r="A18" s="6"/>
      <c r="B18" s="43" t="s">
        <v>16</v>
      </c>
      <c r="C18" s="10">
        <v>8.1556952498894635</v>
      </c>
      <c r="D18" s="10">
        <v>8.5662332739435652</v>
      </c>
      <c r="E18" s="10">
        <v>7.6419911080631078</v>
      </c>
      <c r="F18" s="10">
        <v>8.0754942105912377</v>
      </c>
      <c r="G18" s="10">
        <v>8.152650180813076</v>
      </c>
      <c r="H18" s="10">
        <v>8.7328870488616275</v>
      </c>
      <c r="I18" s="10">
        <v>9.4977131822116938</v>
      </c>
      <c r="J18" s="10">
        <v>8.9358874184615633</v>
      </c>
      <c r="K18" s="10">
        <v>9.0449821079359154</v>
      </c>
      <c r="L18" s="10">
        <v>9.3810058206447628</v>
      </c>
      <c r="M18" s="10">
        <v>9.7604322568553119</v>
      </c>
      <c r="N18" s="10">
        <v>9.940410509572537</v>
      </c>
      <c r="O18" s="10">
        <v>9.969282665788942</v>
      </c>
      <c r="P18" s="10">
        <v>9.6603704544535312</v>
      </c>
      <c r="Q18" s="10">
        <v>10.031358213859903</v>
      </c>
      <c r="R18" s="10">
        <v>9.7860141601221304</v>
      </c>
      <c r="S18" s="10"/>
      <c r="T18" s="10"/>
      <c r="U18" s="10"/>
    </row>
  </sheetData>
  <mergeCells count="1">
    <mergeCell ref="A3:U3"/>
  </mergeCells>
  <conditionalFormatting sqref="A15">
    <cfRule type="top10" dxfId="1" priority="1" rank="1"/>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19"/>
  <sheetViews>
    <sheetView showGridLines="0" zoomScaleNormal="100" workbookViewId="0"/>
  </sheetViews>
  <sheetFormatPr defaultColWidth="8.7109375" defaultRowHeight="15"/>
  <cols>
    <col min="1" max="1" width="10.42578125" style="6" customWidth="1"/>
    <col min="2" max="2" width="21.140625" style="6" customWidth="1"/>
    <col min="3" max="24" width="8.42578125" style="6" customWidth="1"/>
    <col min="25" max="16384" width="8.7109375" style="6"/>
  </cols>
  <sheetData>
    <row r="1" spans="1:24" s="69" customFormat="1" ht="18.75">
      <c r="A1" t="s">
        <v>230</v>
      </c>
      <c r="B1"/>
    </row>
    <row r="2" spans="1:24" s="20" customFormat="1" ht="12.6" customHeight="1">
      <c r="A2" s="16"/>
      <c r="B2" s="16"/>
      <c r="C2" s="16"/>
      <c r="D2" s="16"/>
      <c r="E2" s="16"/>
    </row>
    <row r="3" spans="1:24" s="57" customFormat="1">
      <c r="A3" s="39" t="s">
        <v>269</v>
      </c>
      <c r="B3" s="26"/>
      <c r="C3" s="26"/>
      <c r="D3" s="26"/>
      <c r="E3" s="26"/>
      <c r="F3" s="26"/>
      <c r="G3" s="26"/>
      <c r="H3" s="83"/>
      <c r="I3" s="83"/>
      <c r="J3" s="83"/>
      <c r="K3" s="83"/>
      <c r="L3" s="83"/>
      <c r="M3" s="83"/>
      <c r="N3" s="56"/>
      <c r="O3" s="56"/>
      <c r="P3" s="56"/>
    </row>
    <row r="4" spans="1:24" s="20" customFormat="1" ht="13.15" customHeight="1">
      <c r="B4" s="39"/>
      <c r="C4" s="39"/>
      <c r="D4" s="39"/>
      <c r="E4" s="39"/>
      <c r="F4" s="39"/>
      <c r="G4" s="39"/>
      <c r="H4" s="83"/>
      <c r="I4" s="83"/>
      <c r="J4" s="83"/>
      <c r="K4" s="83"/>
      <c r="L4" s="83"/>
      <c r="M4" s="83"/>
    </row>
    <row r="5" spans="1:24" s="20" customFormat="1">
      <c r="A5" s="39" t="s">
        <v>270</v>
      </c>
      <c r="B5" s="26"/>
      <c r="C5" s="26"/>
      <c r="D5" s="26"/>
      <c r="E5" s="26"/>
      <c r="F5" s="26"/>
      <c r="G5" s="26"/>
      <c r="H5" s="83"/>
      <c r="I5" s="83"/>
      <c r="J5" s="83"/>
      <c r="K5" s="83"/>
      <c r="L5" s="83"/>
      <c r="M5" s="83"/>
    </row>
    <row r="6" spans="1:24">
      <c r="P6" s="113"/>
    </row>
    <row r="7" spans="1:24">
      <c r="A7" s="8"/>
      <c r="C7" s="114">
        <v>2006</v>
      </c>
      <c r="D7" s="114">
        <v>2007</v>
      </c>
      <c r="E7" s="114">
        <v>2008</v>
      </c>
      <c r="F7" s="114">
        <v>2009</v>
      </c>
      <c r="G7" s="114">
        <v>2010</v>
      </c>
      <c r="H7" s="114">
        <v>2011</v>
      </c>
      <c r="I7" s="114">
        <v>2012</v>
      </c>
      <c r="J7" s="114">
        <v>2013</v>
      </c>
      <c r="K7" s="114">
        <v>2014</v>
      </c>
      <c r="L7" s="114">
        <v>2015</v>
      </c>
      <c r="M7" s="114">
        <v>2016</v>
      </c>
      <c r="N7" s="114">
        <v>2017</v>
      </c>
      <c r="O7" s="114">
        <v>2018</v>
      </c>
      <c r="P7" s="114">
        <v>2019</v>
      </c>
      <c r="Q7" s="114">
        <v>2020</v>
      </c>
      <c r="R7" s="114">
        <v>2021</v>
      </c>
      <c r="S7" s="114">
        <v>2022</v>
      </c>
      <c r="T7" s="114">
        <v>2023</v>
      </c>
      <c r="U7" s="114">
        <v>2024</v>
      </c>
      <c r="V7" s="114">
        <v>2025</v>
      </c>
      <c r="W7" s="114">
        <v>2026</v>
      </c>
      <c r="X7" s="114">
        <v>2027</v>
      </c>
    </row>
    <row r="8" spans="1:24">
      <c r="A8" s="12" t="s">
        <v>106</v>
      </c>
      <c r="B8" s="12" t="s">
        <v>20</v>
      </c>
      <c r="C8" s="110"/>
      <c r="D8" s="110"/>
      <c r="E8" s="110"/>
      <c r="F8" s="110"/>
      <c r="G8" s="110"/>
      <c r="H8" s="110"/>
      <c r="I8" s="110"/>
      <c r="J8" s="110"/>
      <c r="K8" s="110"/>
      <c r="L8" s="110"/>
      <c r="M8" s="110"/>
      <c r="N8" s="110"/>
      <c r="O8" s="110"/>
      <c r="P8" s="110"/>
      <c r="Q8" s="110"/>
      <c r="R8" s="112">
        <v>766979494.53968179</v>
      </c>
      <c r="S8" s="111">
        <v>870978193.7694906</v>
      </c>
      <c r="T8" s="111">
        <v>849971501.79716039</v>
      </c>
      <c r="U8" s="111">
        <v>680006909.30047512</v>
      </c>
      <c r="V8" s="111">
        <v>665949915.20729399</v>
      </c>
      <c r="W8" s="111">
        <v>667521917.03646886</v>
      </c>
      <c r="X8" s="111">
        <v>683379311.59143484</v>
      </c>
    </row>
    <row r="9" spans="1:24">
      <c r="A9" s="12" t="s">
        <v>105</v>
      </c>
      <c r="B9" s="12" t="s">
        <v>20</v>
      </c>
      <c r="C9" s="110">
        <v>670295263.44165218</v>
      </c>
      <c r="D9" s="110">
        <v>706216515.23662555</v>
      </c>
      <c r="E9" s="110">
        <v>719236313.73756289</v>
      </c>
      <c r="F9" s="110">
        <v>775629646.82038867</v>
      </c>
      <c r="G9" s="110">
        <v>823198579.37519145</v>
      </c>
      <c r="H9" s="110">
        <v>886493728.39539659</v>
      </c>
      <c r="I9" s="110">
        <v>978212901.68487382</v>
      </c>
      <c r="J9" s="110">
        <v>993876357.04851556</v>
      </c>
      <c r="K9" s="110">
        <v>1022674122.8013439</v>
      </c>
      <c r="L9" s="110">
        <v>1061124197.5997546</v>
      </c>
      <c r="M9" s="110">
        <v>1074988372.3591857</v>
      </c>
      <c r="N9" s="110">
        <v>1120836505.5773311</v>
      </c>
      <c r="O9" s="110">
        <v>822353471.28427255</v>
      </c>
      <c r="P9" s="110">
        <v>817720819.46694398</v>
      </c>
      <c r="Q9" s="110">
        <v>794262957.78682101</v>
      </c>
      <c r="R9" s="111">
        <v>766979494.53968179</v>
      </c>
      <c r="S9" s="111"/>
      <c r="T9" s="110"/>
      <c r="U9" s="110"/>
      <c r="V9" s="110"/>
      <c r="W9" s="110"/>
      <c r="X9" s="110"/>
    </row>
    <row r="10" spans="1:24">
      <c r="A10" s="12" t="s">
        <v>106</v>
      </c>
      <c r="B10" s="12" t="s">
        <v>108</v>
      </c>
      <c r="C10" s="110"/>
      <c r="D10" s="110"/>
      <c r="E10" s="110"/>
      <c r="F10" s="110"/>
      <c r="G10" s="110"/>
      <c r="H10" s="110"/>
      <c r="I10" s="110"/>
      <c r="J10" s="110"/>
      <c r="K10" s="110"/>
      <c r="L10" s="110"/>
      <c r="M10" s="110"/>
      <c r="N10" s="110"/>
      <c r="O10" s="110"/>
      <c r="P10" s="110"/>
      <c r="Q10" s="110"/>
      <c r="R10" s="112">
        <v>757874193.54330766</v>
      </c>
      <c r="S10" s="111">
        <v>831044637.6334188</v>
      </c>
      <c r="T10" s="111">
        <v>842436647.38185966</v>
      </c>
      <c r="U10" s="111">
        <v>866430776.49212778</v>
      </c>
      <c r="V10" s="111"/>
      <c r="W10" s="111"/>
      <c r="X10" s="111"/>
    </row>
    <row r="11" spans="1:24">
      <c r="A11" s="12" t="s">
        <v>105</v>
      </c>
      <c r="B11" s="12" t="s">
        <v>108</v>
      </c>
      <c r="C11" s="110">
        <v>650133138.98207366</v>
      </c>
      <c r="D11" s="110">
        <v>670249105.40409434</v>
      </c>
      <c r="E11" s="110">
        <v>693818256.42697549</v>
      </c>
      <c r="F11" s="110">
        <v>736081067.9637711</v>
      </c>
      <c r="G11" s="110">
        <v>848056231.5078187</v>
      </c>
      <c r="H11" s="110">
        <v>900750805.90873814</v>
      </c>
      <c r="I11" s="110">
        <v>959826067.89255929</v>
      </c>
      <c r="J11" s="110">
        <v>1007383986.8937815</v>
      </c>
      <c r="K11" s="110">
        <v>996238503.03053188</v>
      </c>
      <c r="L11" s="110">
        <v>947093267.81575823</v>
      </c>
      <c r="M11" s="110">
        <v>809791089.65199316</v>
      </c>
      <c r="N11" s="110">
        <v>780891326.44446933</v>
      </c>
      <c r="O11" s="110">
        <v>752653020.93452096</v>
      </c>
      <c r="P11" s="110">
        <v>777302326.25205648</v>
      </c>
      <c r="Q11" s="110">
        <v>774129737.39972579</v>
      </c>
      <c r="R11" s="111">
        <v>757874193.54330766</v>
      </c>
      <c r="S11" s="111"/>
      <c r="T11" s="111"/>
      <c r="U11" s="110"/>
      <c r="V11" s="110"/>
      <c r="W11" s="110"/>
      <c r="X11" s="110"/>
    </row>
    <row r="12" spans="1:24">
      <c r="A12" s="12" t="s">
        <v>106</v>
      </c>
      <c r="B12" s="12" t="s">
        <v>9</v>
      </c>
      <c r="C12" s="110"/>
      <c r="D12" s="110"/>
      <c r="E12" s="110"/>
      <c r="F12" s="110"/>
      <c r="G12" s="110"/>
      <c r="H12" s="110"/>
      <c r="I12" s="110"/>
      <c r="J12" s="110"/>
      <c r="K12" s="110"/>
      <c r="L12" s="110"/>
      <c r="M12" s="110"/>
      <c r="N12" s="110"/>
      <c r="O12" s="110"/>
      <c r="P12" s="110"/>
      <c r="Q12" s="110"/>
      <c r="R12" s="112">
        <v>534511902.00166672</v>
      </c>
      <c r="S12" s="111">
        <v>591428778.76559532</v>
      </c>
      <c r="T12" s="111">
        <v>555834416.94585335</v>
      </c>
      <c r="U12" s="111">
        <v>522638086.28803056</v>
      </c>
      <c r="V12" s="111">
        <v>495201928.88955784</v>
      </c>
      <c r="W12" s="111">
        <v>504944819.41179937</v>
      </c>
      <c r="X12" s="111">
        <v>519772201.6153515</v>
      </c>
    </row>
    <row r="13" spans="1:24">
      <c r="A13" s="12" t="s">
        <v>105</v>
      </c>
      <c r="B13" s="12" t="s">
        <v>9</v>
      </c>
      <c r="C13" s="110">
        <v>522873123.37289292</v>
      </c>
      <c r="D13" s="110">
        <v>523982970.64979964</v>
      </c>
      <c r="E13" s="110">
        <v>545179269.91747034</v>
      </c>
      <c r="F13" s="110">
        <v>601222829.58704591</v>
      </c>
      <c r="G13" s="110">
        <v>627153355.73217618</v>
      </c>
      <c r="H13" s="110">
        <v>633774299.3334583</v>
      </c>
      <c r="I13" s="110">
        <v>638024608.80064332</v>
      </c>
      <c r="J13" s="110">
        <v>652188367.39899576</v>
      </c>
      <c r="K13" s="110">
        <v>657009872.50600696</v>
      </c>
      <c r="L13" s="110">
        <v>637877441.36257875</v>
      </c>
      <c r="M13" s="110">
        <v>619829470.40888</v>
      </c>
      <c r="N13" s="110">
        <v>608798214.48421526</v>
      </c>
      <c r="O13" s="110">
        <v>619184761.45347881</v>
      </c>
      <c r="P13" s="110">
        <v>622964401.90629888</v>
      </c>
      <c r="Q13" s="110">
        <v>650621892.18862772</v>
      </c>
      <c r="R13" s="111">
        <v>534511902.00166672</v>
      </c>
      <c r="S13" s="111"/>
      <c r="T13" s="110"/>
      <c r="U13" s="110"/>
      <c r="V13" s="110"/>
      <c r="W13" s="110"/>
      <c r="X13" s="110"/>
    </row>
    <row r="14" spans="1:24">
      <c r="A14" s="12"/>
      <c r="B14" s="12"/>
      <c r="C14" s="110"/>
      <c r="D14" s="110"/>
      <c r="E14" s="110"/>
      <c r="F14" s="110"/>
      <c r="G14" s="110"/>
      <c r="H14" s="110"/>
      <c r="I14" s="110"/>
      <c r="J14" s="110"/>
      <c r="K14" s="110"/>
      <c r="L14" s="110"/>
      <c r="M14" s="110"/>
      <c r="N14" s="110"/>
      <c r="O14" s="110"/>
      <c r="P14" s="110"/>
      <c r="Q14" s="110"/>
      <c r="R14" s="111"/>
      <c r="S14" s="111"/>
      <c r="T14" s="110"/>
      <c r="U14" s="110"/>
      <c r="V14" s="110"/>
      <c r="W14" s="110"/>
      <c r="X14" s="110"/>
    </row>
    <row r="15" spans="1:24">
      <c r="A15" s="12" t="s">
        <v>106</v>
      </c>
      <c r="B15" s="12" t="s">
        <v>21</v>
      </c>
      <c r="C15" s="110"/>
      <c r="D15" s="110"/>
      <c r="E15" s="110"/>
      <c r="F15" s="110"/>
      <c r="G15" s="110"/>
      <c r="H15" s="110"/>
      <c r="I15" s="110"/>
      <c r="J15" s="110"/>
      <c r="K15" s="110"/>
      <c r="L15" s="110"/>
      <c r="M15" s="110"/>
      <c r="N15" s="110"/>
      <c r="O15" s="110"/>
      <c r="P15" s="110"/>
      <c r="Q15" s="110"/>
      <c r="R15" s="112">
        <v>313405375.44857919</v>
      </c>
      <c r="S15" s="111">
        <v>337463153.46217942</v>
      </c>
      <c r="T15" s="111">
        <v>349227180.56610465</v>
      </c>
      <c r="U15" s="111">
        <v>351105512.90936297</v>
      </c>
      <c r="V15" s="111"/>
      <c r="W15" s="111"/>
      <c r="X15" s="111"/>
    </row>
    <row r="16" spans="1:24">
      <c r="A16" s="12" t="s">
        <v>105</v>
      </c>
      <c r="B16" s="12" t="s">
        <v>21</v>
      </c>
      <c r="C16" s="110">
        <v>240749190.09719723</v>
      </c>
      <c r="D16" s="110">
        <v>246355421.38466263</v>
      </c>
      <c r="E16" s="110">
        <v>248738609.38248906</v>
      </c>
      <c r="F16" s="110">
        <v>296947829.11843646</v>
      </c>
      <c r="G16" s="110">
        <v>312984046.53099298</v>
      </c>
      <c r="H16" s="110">
        <v>332700473.9371438</v>
      </c>
      <c r="I16" s="110">
        <v>353551290.0978632</v>
      </c>
      <c r="J16" s="110">
        <v>377656997.48365408</v>
      </c>
      <c r="K16" s="110">
        <v>321506459.92055374</v>
      </c>
      <c r="L16" s="110">
        <v>336961606.74757904</v>
      </c>
      <c r="M16" s="110">
        <v>350684810.8695789</v>
      </c>
      <c r="N16" s="110">
        <v>356939332.87935257</v>
      </c>
      <c r="O16" s="110">
        <v>369365346.89179397</v>
      </c>
      <c r="P16" s="110">
        <v>321432830.10344261</v>
      </c>
      <c r="Q16" s="110">
        <v>322263246.66923195</v>
      </c>
      <c r="R16" s="111">
        <v>313405375.44857919</v>
      </c>
      <c r="S16" s="112">
        <v>318404465.23112577</v>
      </c>
      <c r="T16" s="112">
        <v>323483294.86694717</v>
      </c>
      <c r="U16" s="110"/>
      <c r="V16" s="110"/>
      <c r="W16" s="110"/>
      <c r="X16" s="110"/>
    </row>
    <row r="17" spans="1:24">
      <c r="A17" s="12" t="s">
        <v>106</v>
      </c>
      <c r="B17" s="12" t="s">
        <v>8</v>
      </c>
      <c r="C17" s="110"/>
      <c r="D17" s="110"/>
      <c r="E17" s="110"/>
      <c r="F17" s="110"/>
      <c r="G17" s="110"/>
      <c r="H17" s="110"/>
      <c r="I17" s="110"/>
      <c r="J17" s="110"/>
      <c r="K17" s="110"/>
      <c r="L17" s="110"/>
      <c r="M17" s="110"/>
      <c r="N17" s="110"/>
      <c r="O17" s="110"/>
      <c r="P17" s="110"/>
      <c r="Q17" s="110"/>
      <c r="R17" s="112">
        <v>141763438.35190064</v>
      </c>
      <c r="S17" s="111">
        <v>148934279.00755665</v>
      </c>
      <c r="T17" s="111">
        <v>148779213.80088022</v>
      </c>
      <c r="U17" s="111">
        <v>141482932.1463922</v>
      </c>
      <c r="V17" s="111">
        <v>142693293.97799864</v>
      </c>
      <c r="W17" s="111"/>
      <c r="X17" s="111"/>
    </row>
    <row r="18" spans="1:24" ht="17.45" customHeight="1">
      <c r="A18" s="12" t="s">
        <v>105</v>
      </c>
      <c r="B18" s="12" t="s">
        <v>8</v>
      </c>
      <c r="C18" s="110">
        <v>163855887.21887884</v>
      </c>
      <c r="D18" s="110">
        <v>169939010.87736937</v>
      </c>
      <c r="E18" s="110">
        <v>173584112.26952669</v>
      </c>
      <c r="F18" s="110">
        <v>186051258.37553993</v>
      </c>
      <c r="G18" s="110">
        <v>208354358.03082791</v>
      </c>
      <c r="H18" s="110">
        <v>245118740.04502738</v>
      </c>
      <c r="I18" s="110">
        <v>251331749.54928666</v>
      </c>
      <c r="J18" s="110">
        <v>254489064.16431111</v>
      </c>
      <c r="K18" s="110">
        <v>243634737.85259479</v>
      </c>
      <c r="L18" s="110">
        <v>213798930.47435826</v>
      </c>
      <c r="M18" s="110">
        <v>208799061.59918076</v>
      </c>
      <c r="N18" s="110">
        <v>187929481.53995731</v>
      </c>
      <c r="O18" s="110">
        <v>189088540.25555485</v>
      </c>
      <c r="P18" s="110">
        <v>172954740.82484633</v>
      </c>
      <c r="Q18" s="110">
        <v>155741265.32281294</v>
      </c>
      <c r="R18" s="111">
        <v>141763438.35190064</v>
      </c>
      <c r="S18" s="112">
        <v>140345803.9683809</v>
      </c>
      <c r="T18" s="112">
        <v>138942345.92869771</v>
      </c>
      <c r="U18" s="112">
        <v>137552922.46941087</v>
      </c>
      <c r="V18" s="111"/>
      <c r="W18" s="111"/>
      <c r="X18" s="111"/>
    </row>
    <row r="19" spans="1:24" ht="18" customHeight="1"/>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8"/>
  <sheetViews>
    <sheetView showGridLines="0" zoomScaleNormal="100" workbookViewId="0"/>
  </sheetViews>
  <sheetFormatPr defaultColWidth="8.7109375" defaultRowHeight="15"/>
  <cols>
    <col min="1" max="1" width="17.7109375" style="6" customWidth="1"/>
    <col min="2" max="2" width="22.28515625" style="6" customWidth="1"/>
    <col min="3" max="21" width="10.85546875" style="6" customWidth="1"/>
    <col min="22" max="16384" width="8.7109375" style="6"/>
  </cols>
  <sheetData>
    <row r="1" spans="1:22" s="69" customFormat="1" ht="18.75">
      <c r="A1" t="s">
        <v>231</v>
      </c>
      <c r="B1"/>
    </row>
    <row r="2" spans="1:22" s="20" customFormat="1" ht="18.75">
      <c r="A2" s="16"/>
      <c r="B2" s="16"/>
      <c r="C2" s="16"/>
      <c r="D2" s="16"/>
      <c r="E2" s="16"/>
    </row>
    <row r="3" spans="1:22" s="20" customFormat="1" ht="51" customHeight="1">
      <c r="A3" s="253" t="s">
        <v>271</v>
      </c>
      <c r="B3" s="253"/>
      <c r="C3" s="253"/>
      <c r="D3" s="253"/>
      <c r="E3" s="253"/>
      <c r="F3" s="253"/>
      <c r="G3" s="253"/>
      <c r="H3" s="253"/>
      <c r="I3" s="253"/>
      <c r="J3" s="253"/>
      <c r="K3" s="253"/>
      <c r="L3" s="253"/>
      <c r="M3" s="253"/>
      <c r="N3" s="253"/>
      <c r="O3" s="253"/>
      <c r="P3" s="253"/>
      <c r="Q3" s="253"/>
      <c r="R3" s="253"/>
      <c r="S3" s="253"/>
      <c r="T3" s="253"/>
      <c r="U3" s="253"/>
      <c r="V3" s="253"/>
    </row>
    <row r="4" spans="1:22" s="20" customFormat="1">
      <c r="A4" s="203"/>
      <c r="B4" s="203"/>
      <c r="C4" s="203"/>
      <c r="D4" s="203"/>
      <c r="E4" s="203"/>
      <c r="F4" s="203"/>
      <c r="G4" s="203"/>
      <c r="H4" s="203"/>
      <c r="I4" s="203"/>
      <c r="J4" s="203"/>
      <c r="K4" s="203"/>
      <c r="L4" s="203"/>
      <c r="M4" s="203"/>
      <c r="N4" s="203"/>
      <c r="O4" s="203"/>
      <c r="P4" s="203"/>
      <c r="Q4" s="203"/>
      <c r="R4" s="203"/>
      <c r="S4" s="203"/>
      <c r="T4" s="203"/>
      <c r="U4" s="203"/>
      <c r="V4" s="203"/>
    </row>
    <row r="5" spans="1:22" s="20" customFormat="1" ht="16.149999999999999" customHeight="1">
      <c r="A5" s="39" t="s">
        <v>272</v>
      </c>
      <c r="B5" s="39"/>
      <c r="C5" s="39"/>
      <c r="D5" s="39"/>
      <c r="E5" s="39"/>
      <c r="F5" s="39"/>
      <c r="G5" s="39"/>
      <c r="H5" s="83"/>
      <c r="I5" s="83"/>
      <c r="J5" s="83"/>
      <c r="K5" s="83"/>
      <c r="L5" s="83"/>
      <c r="M5" s="83"/>
      <c r="P5" s="61"/>
    </row>
    <row r="6" spans="1:22" s="20" customFormat="1">
      <c r="A6" s="26"/>
      <c r="B6" s="26"/>
      <c r="C6" s="26"/>
      <c r="D6" s="26"/>
      <c r="E6" s="26"/>
      <c r="F6" s="26"/>
      <c r="G6" s="83"/>
      <c r="H6" s="83"/>
      <c r="I6" s="83"/>
      <c r="J6" s="83"/>
      <c r="K6" s="83"/>
      <c r="L6" s="83"/>
      <c r="O6" s="61"/>
    </row>
    <row r="7" spans="1:22">
      <c r="P7" s="60"/>
    </row>
    <row r="8" spans="1:22">
      <c r="A8" s="8"/>
      <c r="C8" s="114">
        <v>2006</v>
      </c>
      <c r="D8" s="114">
        <v>2007</v>
      </c>
      <c r="E8" s="114">
        <v>2008</v>
      </c>
      <c r="F8" s="114">
        <v>2009</v>
      </c>
      <c r="G8" s="114">
        <v>2010</v>
      </c>
      <c r="H8" s="114">
        <v>2011</v>
      </c>
      <c r="I8" s="114">
        <v>2012</v>
      </c>
      <c r="J8" s="114">
        <v>2013</v>
      </c>
      <c r="K8" s="114">
        <v>2014</v>
      </c>
      <c r="L8" s="114">
        <v>2015</v>
      </c>
      <c r="M8" s="114">
        <v>2016</v>
      </c>
      <c r="N8" s="114">
        <v>2017</v>
      </c>
      <c r="O8" s="114">
        <v>2018</v>
      </c>
      <c r="P8" s="114">
        <v>2019</v>
      </c>
      <c r="Q8" s="114">
        <v>2020</v>
      </c>
      <c r="R8" s="114">
        <v>2021</v>
      </c>
      <c r="S8" s="114">
        <v>2022</v>
      </c>
      <c r="T8" s="114">
        <v>2023</v>
      </c>
      <c r="U8" s="114">
        <v>2024</v>
      </c>
    </row>
    <row r="9" spans="1:22">
      <c r="A9" s="12" t="s">
        <v>105</v>
      </c>
      <c r="B9" s="12" t="s">
        <v>26</v>
      </c>
      <c r="C9" s="13">
        <v>7812450252.1768465</v>
      </c>
      <c r="D9" s="13">
        <v>8000485097.3916817</v>
      </c>
      <c r="E9" s="13">
        <v>8290042168.2497816</v>
      </c>
      <c r="F9" s="13">
        <v>8646510372.3950405</v>
      </c>
      <c r="G9" s="13">
        <v>9409837633.5178547</v>
      </c>
      <c r="H9" s="13">
        <v>10258052638.094046</v>
      </c>
      <c r="I9" s="13">
        <v>11446969037.833481</v>
      </c>
      <c r="J9" s="13">
        <v>12754459551.082754</v>
      </c>
      <c r="K9" s="13">
        <v>13072539987.274231</v>
      </c>
      <c r="L9" s="13">
        <v>13534229817.71752</v>
      </c>
      <c r="M9" s="13">
        <v>10837490219.891306</v>
      </c>
      <c r="N9" s="13">
        <v>11118301985.746061</v>
      </c>
      <c r="O9" s="13">
        <v>10573562417.708052</v>
      </c>
      <c r="P9" s="13">
        <v>10391803974.302139</v>
      </c>
      <c r="Q9" s="13">
        <v>10206098556.791615</v>
      </c>
      <c r="R9" s="13">
        <v>9574854350.8083191</v>
      </c>
      <c r="S9" s="13"/>
      <c r="T9" s="13"/>
      <c r="U9" s="13"/>
    </row>
    <row r="10" spans="1:22">
      <c r="A10" s="12" t="s">
        <v>106</v>
      </c>
      <c r="B10" s="12" t="s">
        <v>26</v>
      </c>
      <c r="C10" s="13">
        <v>7451880729.7768135</v>
      </c>
      <c r="D10" s="13">
        <v>7656470766.1472378</v>
      </c>
      <c r="E10" s="13">
        <v>7961793490.3285828</v>
      </c>
      <c r="F10" s="13">
        <v>8246426919.4063854</v>
      </c>
      <c r="G10" s="13">
        <v>9249222363.032568</v>
      </c>
      <c r="H10" s="13">
        <v>10404068072.595577</v>
      </c>
      <c r="I10" s="13">
        <v>11735696771.30764</v>
      </c>
      <c r="J10" s="13">
        <v>13002464476.546373</v>
      </c>
      <c r="K10" s="13">
        <v>13402137454.612082</v>
      </c>
      <c r="L10" s="13">
        <v>13366264279.266111</v>
      </c>
      <c r="M10" s="13">
        <v>10771073744.741217</v>
      </c>
      <c r="N10" s="13">
        <v>10666880988.396299</v>
      </c>
      <c r="O10" s="13">
        <v>10490026436.127192</v>
      </c>
      <c r="P10" s="13">
        <v>10349638124.913149</v>
      </c>
      <c r="Q10" s="13">
        <v>10221594963.720091</v>
      </c>
      <c r="R10" s="13">
        <v>9411768684.7881603</v>
      </c>
      <c r="S10" s="13">
        <v>9285711846.6531963</v>
      </c>
      <c r="T10" s="13">
        <v>9151334955.5586472</v>
      </c>
      <c r="U10" s="13">
        <v>9032070141.728159</v>
      </c>
    </row>
    <row r="11" spans="1:22">
      <c r="A11" s="12" t="s">
        <v>105</v>
      </c>
      <c r="B11" s="12" t="s">
        <v>27</v>
      </c>
      <c r="C11" s="13">
        <v>4807876212.6816101</v>
      </c>
      <c r="D11" s="13">
        <v>5185803492.1288614</v>
      </c>
      <c r="E11" s="13">
        <v>5181882822.2415581</v>
      </c>
      <c r="F11" s="13">
        <v>6224883188.6264982</v>
      </c>
      <c r="G11" s="13">
        <v>6693496507.3808651</v>
      </c>
      <c r="H11" s="13">
        <v>7401004456.6322222</v>
      </c>
      <c r="I11" s="13">
        <v>7530058786.0979757</v>
      </c>
      <c r="J11" s="13">
        <v>6865472263.2013998</v>
      </c>
      <c r="K11" s="13">
        <v>5762169159.5662327</v>
      </c>
      <c r="L11" s="13">
        <v>5148533713.0416412</v>
      </c>
      <c r="M11" s="13">
        <v>3930952069.3950858</v>
      </c>
      <c r="N11" s="13">
        <v>3963326283.6136565</v>
      </c>
      <c r="O11" s="13">
        <v>4338237113.7114067</v>
      </c>
      <c r="P11" s="13">
        <v>4594381552.5651245</v>
      </c>
      <c r="Q11" s="13">
        <v>4304534064.1021223</v>
      </c>
      <c r="R11" s="13">
        <v>4248731449.5237598</v>
      </c>
      <c r="S11" s="13"/>
      <c r="T11" s="13"/>
      <c r="U11" s="13"/>
    </row>
    <row r="12" spans="1:22">
      <c r="A12" s="12" t="s">
        <v>107</v>
      </c>
      <c r="B12" s="12" t="s">
        <v>27</v>
      </c>
      <c r="C12" s="13">
        <v>4217856926.9175634</v>
      </c>
      <c r="D12" s="13">
        <v>4778619146.3885307</v>
      </c>
      <c r="E12" s="13">
        <v>5037767003.0250006</v>
      </c>
      <c r="F12" s="13">
        <v>5195571291.6717472</v>
      </c>
      <c r="G12" s="13">
        <v>6769331026.6144209</v>
      </c>
      <c r="H12" s="13">
        <v>8215412987.2580185</v>
      </c>
      <c r="I12" s="13">
        <v>8438734325.5790672</v>
      </c>
      <c r="J12" s="13">
        <v>8342463654.9792242</v>
      </c>
      <c r="K12" s="13">
        <v>8294012191.5667639</v>
      </c>
      <c r="L12" s="13">
        <v>6534250966.7137833</v>
      </c>
      <c r="M12" s="13">
        <v>5115260319.7571688</v>
      </c>
      <c r="N12" s="13">
        <v>5128459204.4622812</v>
      </c>
      <c r="O12" s="13">
        <v>4813330783.194582</v>
      </c>
      <c r="P12" s="13">
        <v>4580859715.6586971</v>
      </c>
      <c r="Q12" s="13">
        <v>4778125255.7468357</v>
      </c>
      <c r="R12" s="13">
        <v>4152720324.8175039</v>
      </c>
      <c r="S12" s="13">
        <v>4139479896.0624299</v>
      </c>
      <c r="T12" s="13">
        <v>4063063405.7710266</v>
      </c>
      <c r="U12" s="13">
        <v>3790390574.8208404</v>
      </c>
    </row>
    <row r="13" spans="1:22">
      <c r="A13" s="12" t="s">
        <v>105</v>
      </c>
      <c r="B13" s="12" t="s">
        <v>16</v>
      </c>
      <c r="C13" s="13">
        <v>2732932588.5864739</v>
      </c>
      <c r="D13" s="13">
        <v>2782828306.9569321</v>
      </c>
      <c r="E13" s="13">
        <v>3197974689.0330925</v>
      </c>
      <c r="F13" s="13">
        <v>3196436694.3222299</v>
      </c>
      <c r="G13" s="13">
        <v>3296806443.9104185</v>
      </c>
      <c r="H13" s="13">
        <v>3530421515.9244404</v>
      </c>
      <c r="I13" s="13">
        <v>3903159870.4339647</v>
      </c>
      <c r="J13" s="13">
        <v>3720529698.8719306</v>
      </c>
      <c r="K13" s="13">
        <v>3806615591.7597041</v>
      </c>
      <c r="L13" s="13">
        <v>3805671385.6696548</v>
      </c>
      <c r="M13" s="13">
        <v>3603815049.2093015</v>
      </c>
      <c r="N13" s="13">
        <v>3386021988.7939019</v>
      </c>
      <c r="O13" s="13">
        <v>3252471553.5645561</v>
      </c>
      <c r="P13" s="13">
        <v>3250962804.3077426</v>
      </c>
      <c r="Q13" s="13">
        <v>3094603426.7833815</v>
      </c>
      <c r="R13" s="13">
        <v>3060124953.722486</v>
      </c>
      <c r="S13" s="13"/>
      <c r="T13" s="13"/>
      <c r="U13" s="13"/>
    </row>
    <row r="14" spans="1:22">
      <c r="A14" s="12" t="s">
        <v>107</v>
      </c>
      <c r="B14" s="12" t="s">
        <v>16</v>
      </c>
      <c r="C14" s="13">
        <v>2834031815.9156156</v>
      </c>
      <c r="D14" s="13">
        <v>2989211885.826695</v>
      </c>
      <c r="E14" s="13">
        <v>3129279080.0640478</v>
      </c>
      <c r="F14" s="13">
        <v>3194487982.2725267</v>
      </c>
      <c r="G14" s="13">
        <v>3542913506.1108422</v>
      </c>
      <c r="H14" s="13">
        <v>3745085851.3719707</v>
      </c>
      <c r="I14" s="13">
        <v>3860227090.9798388</v>
      </c>
      <c r="J14" s="13">
        <v>3932268635.3577995</v>
      </c>
      <c r="K14" s="13">
        <v>3930878127.9340553</v>
      </c>
      <c r="L14" s="13">
        <v>3301456025.0478334</v>
      </c>
      <c r="M14" s="13">
        <v>3295650681.0059962</v>
      </c>
      <c r="N14" s="13">
        <v>3337088512.6972485</v>
      </c>
      <c r="O14" s="13">
        <v>3353935799.5302143</v>
      </c>
      <c r="P14" s="13">
        <v>3399955084.657361</v>
      </c>
      <c r="Q14" s="13">
        <v>3502018113.4709649</v>
      </c>
      <c r="R14" s="13">
        <v>3436535119.6287999</v>
      </c>
      <c r="S14" s="13">
        <v>3356017465.4080768</v>
      </c>
      <c r="T14" s="13">
        <v>3351164677.3484569</v>
      </c>
      <c r="U14" s="13">
        <v>3339082115.0000567</v>
      </c>
    </row>
    <row r="15" spans="1:22">
      <c r="G15" s="8"/>
      <c r="H15" s="116"/>
      <c r="L15" s="115"/>
    </row>
    <row r="16" spans="1:22">
      <c r="B16" s="12" t="s">
        <v>26</v>
      </c>
      <c r="C16" s="10">
        <v>892.61535855236571</v>
      </c>
      <c r="D16" s="10">
        <v>902.31850224872312</v>
      </c>
      <c r="E16" s="10">
        <v>922.64903665477038</v>
      </c>
      <c r="F16" s="10">
        <v>947.14966266043621</v>
      </c>
      <c r="G16" s="10">
        <v>1017.9387844258342</v>
      </c>
      <c r="H16" s="10">
        <v>1096.0598283189377</v>
      </c>
      <c r="I16" s="10">
        <v>1208.5932435911493</v>
      </c>
      <c r="J16" s="10">
        <v>1330.4757553112081</v>
      </c>
      <c r="K16" s="10">
        <v>1348.1346462403683</v>
      </c>
      <c r="L16" s="10">
        <v>1377.1545659902952</v>
      </c>
      <c r="M16" s="10">
        <v>1087.2957567555661</v>
      </c>
      <c r="N16" s="10">
        <v>1097.1226658109729</v>
      </c>
      <c r="O16" s="10">
        <v>1027.6611506926213</v>
      </c>
      <c r="P16" s="10">
        <v>994.51632135734314</v>
      </c>
      <c r="Q16" s="10">
        <v>965.16567234016236</v>
      </c>
      <c r="R16" s="10">
        <v>896.71618948620744</v>
      </c>
    </row>
    <row r="17" spans="2:18">
      <c r="B17" s="12" t="s">
        <v>27</v>
      </c>
      <c r="C17" s="10">
        <v>549.32626908726706</v>
      </c>
      <c r="D17" s="10">
        <v>584.87034011218145</v>
      </c>
      <c r="E17" s="10">
        <v>576.72314530680706</v>
      </c>
      <c r="F17" s="10">
        <v>681.88156357639048</v>
      </c>
      <c r="G17" s="10">
        <v>724.09003891968337</v>
      </c>
      <c r="H17" s="10">
        <v>790.78787761331</v>
      </c>
      <c r="I17" s="10">
        <v>795.03824485268717</v>
      </c>
      <c r="J17" s="10">
        <v>716.16867483621422</v>
      </c>
      <c r="K17" s="10">
        <v>594.23645971411054</v>
      </c>
      <c r="L17" s="10">
        <v>523.88106353775606</v>
      </c>
      <c r="M17" s="10">
        <v>394.38167124875662</v>
      </c>
      <c r="N17" s="10">
        <v>391.08985376827155</v>
      </c>
      <c r="O17" s="10">
        <v>421.64008383661462</v>
      </c>
      <c r="P17" s="10">
        <v>439.69145798633582</v>
      </c>
      <c r="Q17" s="10">
        <v>407.06921366398126</v>
      </c>
      <c r="R17" s="10">
        <v>397.90749143307022</v>
      </c>
    </row>
    <row r="18" spans="2:18">
      <c r="B18" s="12" t="s">
        <v>16</v>
      </c>
      <c r="C18" s="10">
        <v>312.25256145225813</v>
      </c>
      <c r="D18" s="10">
        <v>313.8556524237967</v>
      </c>
      <c r="E18" s="10">
        <v>355.92198522021062</v>
      </c>
      <c r="F18" s="10">
        <v>350.14171108941105</v>
      </c>
      <c r="G18" s="10">
        <v>356.64240709611613</v>
      </c>
      <c r="H18" s="10">
        <v>377.22103182311145</v>
      </c>
      <c r="I18" s="10">
        <v>412.10320675030187</v>
      </c>
      <c r="J18" s="10">
        <v>388.10539493570241</v>
      </c>
      <c r="K18" s="10">
        <v>392.56566582819704</v>
      </c>
      <c r="L18" s="10">
        <v>387.24018994953394</v>
      </c>
      <c r="M18" s="10">
        <v>361.56090862672301</v>
      </c>
      <c r="N18" s="10">
        <v>334.12309501960891</v>
      </c>
      <c r="O18" s="10">
        <v>316.11282246118179</v>
      </c>
      <c r="P18" s="10">
        <v>311.12361020328132</v>
      </c>
      <c r="Q18" s="10">
        <v>292.64904511920406</v>
      </c>
      <c r="R18" s="10">
        <v>286.59063493973963</v>
      </c>
    </row>
  </sheetData>
  <sheetProtection formatCells="0" formatColumns="0" formatRows="0" insertColumns="0" insertRows="0" insertHyperlinks="0" selectLockedCells="1" sort="0" autoFilter="0" pivotTables="0"/>
  <mergeCells count="1">
    <mergeCell ref="A3:V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4"/>
  <sheetViews>
    <sheetView showGridLines="0" zoomScaleNormal="100" workbookViewId="0"/>
  </sheetViews>
  <sheetFormatPr defaultColWidth="8.7109375" defaultRowHeight="15"/>
  <cols>
    <col min="1" max="1" width="13.28515625" customWidth="1"/>
    <col min="2" max="2" width="25.85546875" style="5" customWidth="1"/>
    <col min="3" max="3" width="12.140625" style="19" customWidth="1"/>
    <col min="4" max="4" width="11.85546875" style="36" customWidth="1"/>
    <col min="5" max="5" width="10.85546875" style="36" customWidth="1"/>
  </cols>
  <sheetData>
    <row r="1" spans="1:23" s="69" customFormat="1" ht="18.75">
      <c r="A1" t="s">
        <v>232</v>
      </c>
      <c r="B1"/>
    </row>
    <row r="2" spans="1:23">
      <c r="B2"/>
      <c r="C2" s="5"/>
      <c r="D2" s="19"/>
      <c r="F2" s="36"/>
    </row>
    <row r="3" spans="1:23" s="3" customFormat="1" ht="26.25" customHeight="1">
      <c r="A3" s="253" t="s">
        <v>273</v>
      </c>
      <c r="B3" s="253"/>
      <c r="C3" s="253"/>
      <c r="D3" s="253"/>
      <c r="E3" s="253"/>
      <c r="F3" s="253"/>
      <c r="G3" s="253"/>
      <c r="H3" s="253"/>
      <c r="I3" s="253"/>
      <c r="J3" s="253"/>
      <c r="K3" s="253"/>
      <c r="L3" s="253"/>
      <c r="M3" s="253"/>
      <c r="N3" s="253"/>
      <c r="O3" s="253"/>
      <c r="P3" s="253"/>
      <c r="Q3" s="253"/>
      <c r="R3" s="253"/>
      <c r="S3" s="253"/>
      <c r="T3" s="253"/>
      <c r="U3" s="253"/>
      <c r="V3" s="253"/>
      <c r="W3" s="253"/>
    </row>
    <row r="4" spans="1:23" s="3" customFormat="1">
      <c r="A4" s="39"/>
      <c r="B4" s="81"/>
      <c r="C4" s="81"/>
      <c r="D4" s="81"/>
      <c r="E4" s="81"/>
      <c r="F4" s="81"/>
      <c r="G4" s="81"/>
      <c r="H4" s="84"/>
      <c r="I4" s="84"/>
      <c r="J4" s="84"/>
      <c r="K4" s="84"/>
      <c r="L4" s="84"/>
      <c r="M4" s="84"/>
    </row>
    <row r="5" spans="1:23" s="3" customFormat="1" ht="17.45" customHeight="1">
      <c r="A5" s="255" t="s">
        <v>274</v>
      </c>
      <c r="B5" s="255"/>
      <c r="C5" s="255"/>
      <c r="D5" s="255"/>
      <c r="E5" s="255"/>
      <c r="F5" s="255"/>
      <c r="G5" s="255"/>
      <c r="H5" s="85"/>
      <c r="I5" s="85"/>
      <c r="J5" s="85"/>
      <c r="K5" s="85"/>
      <c r="L5" s="85"/>
      <c r="M5" s="85"/>
    </row>
    <row r="6" spans="1:23" s="3" customFormat="1">
      <c r="A6" s="79"/>
      <c r="B6" s="79"/>
      <c r="C6" s="79"/>
      <c r="D6" s="79"/>
      <c r="E6" s="79"/>
      <c r="F6" s="79"/>
      <c r="G6" s="85"/>
      <c r="H6" s="85"/>
      <c r="I6" s="85"/>
      <c r="J6" s="85"/>
      <c r="K6" s="85"/>
      <c r="L6" s="85"/>
    </row>
    <row r="7" spans="1:23" s="3" customFormat="1">
      <c r="A7" s="18"/>
      <c r="B7" s="18"/>
      <c r="C7" s="18"/>
      <c r="D7" s="18"/>
      <c r="E7" s="18"/>
      <c r="F7" s="18"/>
    </row>
    <row r="8" spans="1:23" s="1" customFormat="1">
      <c r="A8" s="8"/>
      <c r="B8" s="6"/>
      <c r="C8" s="114" t="s">
        <v>109</v>
      </c>
      <c r="D8" s="114" t="s">
        <v>110</v>
      </c>
      <c r="E8" s="114" t="s">
        <v>111</v>
      </c>
      <c r="F8" s="114" t="s">
        <v>112</v>
      </c>
      <c r="G8" s="114" t="s">
        <v>113</v>
      </c>
      <c r="H8" s="114" t="s">
        <v>114</v>
      </c>
      <c r="I8" s="114" t="s">
        <v>115</v>
      </c>
      <c r="J8" s="114" t="s">
        <v>116</v>
      </c>
      <c r="K8" s="114" t="s">
        <v>117</v>
      </c>
      <c r="L8" s="114" t="s">
        <v>118</v>
      </c>
      <c r="M8" s="114" t="s">
        <v>119</v>
      </c>
      <c r="N8" s="114" t="s">
        <v>120</v>
      </c>
      <c r="O8" s="114" t="s">
        <v>121</v>
      </c>
      <c r="P8" s="114" t="s">
        <v>122</v>
      </c>
      <c r="Q8" s="114" t="s">
        <v>123</v>
      </c>
      <c r="R8" s="114" t="s">
        <v>124</v>
      </c>
      <c r="S8" s="114" t="s">
        <v>125</v>
      </c>
      <c r="T8" s="114" t="s">
        <v>126</v>
      </c>
      <c r="U8" s="114" t="s">
        <v>127</v>
      </c>
      <c r="V8" s="114" t="s">
        <v>128</v>
      </c>
      <c r="W8" s="6"/>
    </row>
    <row r="9" spans="1:23">
      <c r="A9" s="12" t="s">
        <v>106</v>
      </c>
      <c r="B9" s="12" t="s">
        <v>5</v>
      </c>
      <c r="C9" s="13">
        <v>905446886.45948815</v>
      </c>
      <c r="D9" s="13">
        <v>985573294.31016612</v>
      </c>
      <c r="E9" s="13">
        <v>1072884599.3475033</v>
      </c>
      <c r="F9" s="13">
        <v>1167805809.8838089</v>
      </c>
      <c r="G9" s="13">
        <v>1198843491.9186192</v>
      </c>
      <c r="H9" s="13">
        <v>1362264594.5890837</v>
      </c>
      <c r="I9" s="13">
        <v>1495955722.7025816</v>
      </c>
      <c r="J9" s="13">
        <v>1791752509.6552689</v>
      </c>
      <c r="K9" s="13">
        <v>1989142417.4822419</v>
      </c>
      <c r="L9" s="13">
        <v>2205405742.4302282</v>
      </c>
      <c r="M9" s="13">
        <v>1767205469.4002883</v>
      </c>
      <c r="N9" s="13">
        <v>1668804406.9865942</v>
      </c>
      <c r="O9" s="13">
        <v>1606784520.2068584</v>
      </c>
      <c r="P9" s="13">
        <v>1467399416.7250187</v>
      </c>
      <c r="Q9" s="13">
        <v>1435243360.8823791</v>
      </c>
      <c r="R9" s="13">
        <v>1241533852.4352324</v>
      </c>
      <c r="S9" s="13">
        <v>1190244945.6036375</v>
      </c>
      <c r="T9" s="13">
        <v>1173102301.8219786</v>
      </c>
      <c r="U9" s="13">
        <v>1154791632.2247171</v>
      </c>
      <c r="V9" s="13">
        <v>1136766769.4326997</v>
      </c>
      <c r="W9" s="6"/>
    </row>
    <row r="10" spans="1:23">
      <c r="A10" s="12" t="s">
        <v>105</v>
      </c>
      <c r="B10" s="12" t="s">
        <v>5</v>
      </c>
      <c r="C10" s="13">
        <v>923011270.04142272</v>
      </c>
      <c r="D10" s="13">
        <v>976465910.47384429</v>
      </c>
      <c r="E10" s="13">
        <v>1036840327.5643227</v>
      </c>
      <c r="F10" s="13">
        <v>1210985498.9189742</v>
      </c>
      <c r="G10" s="13">
        <v>1285792558.5383809</v>
      </c>
      <c r="H10" s="13">
        <v>1293181746.0888684</v>
      </c>
      <c r="I10" s="13">
        <v>1449910621.105139</v>
      </c>
      <c r="J10" s="13">
        <v>1639442597.0589843</v>
      </c>
      <c r="K10" s="13">
        <v>1881395872.9854038</v>
      </c>
      <c r="L10" s="13">
        <v>2183391169.576447</v>
      </c>
      <c r="M10" s="13">
        <v>1759960636.5209863</v>
      </c>
      <c r="N10" s="13">
        <v>1713859572.9988363</v>
      </c>
      <c r="O10" s="13">
        <v>1621193210.8104322</v>
      </c>
      <c r="P10" s="13">
        <v>1485839478.1224709</v>
      </c>
      <c r="Q10" s="13">
        <v>1435732952.5877616</v>
      </c>
      <c r="R10" s="13">
        <v>1255828766.1487157</v>
      </c>
      <c r="S10" s="13"/>
      <c r="T10" s="13"/>
      <c r="U10" s="13"/>
      <c r="V10" s="13"/>
      <c r="W10" s="6"/>
    </row>
    <row r="11" spans="1:23">
      <c r="A11" s="12" t="s">
        <v>106</v>
      </c>
      <c r="B11" s="12" t="s">
        <v>6</v>
      </c>
      <c r="C11" s="13">
        <v>1087256587.4478533</v>
      </c>
      <c r="D11" s="13">
        <v>1119319656.0131388</v>
      </c>
      <c r="E11" s="13">
        <v>1164429050.7923372</v>
      </c>
      <c r="F11" s="13">
        <v>1160636469.9868414</v>
      </c>
      <c r="G11" s="13">
        <v>1198068294.0576954</v>
      </c>
      <c r="H11" s="13">
        <v>1360096213.6342468</v>
      </c>
      <c r="I11" s="13">
        <v>1464874272.3538322</v>
      </c>
      <c r="J11" s="13">
        <v>1642400220.7533746</v>
      </c>
      <c r="K11" s="13">
        <v>1862802715.0328872</v>
      </c>
      <c r="L11" s="13">
        <v>2105657185.8809662</v>
      </c>
      <c r="M11" s="13">
        <v>1629592083.0523977</v>
      </c>
      <c r="N11" s="13">
        <v>1625374642.6708775</v>
      </c>
      <c r="O11" s="13">
        <v>1458267545.4124265</v>
      </c>
      <c r="P11" s="13">
        <v>1377304819.1744275</v>
      </c>
      <c r="Q11" s="13">
        <v>1362498259.2317812</v>
      </c>
      <c r="R11" s="13">
        <v>1223445243.3143601</v>
      </c>
      <c r="S11" s="13">
        <v>1178490293.753334</v>
      </c>
      <c r="T11" s="13">
        <v>1156802659.5417571</v>
      </c>
      <c r="U11" s="13">
        <v>1134235610.0333693</v>
      </c>
      <c r="V11" s="13">
        <v>1112108801.3208513</v>
      </c>
      <c r="W11" s="6"/>
    </row>
    <row r="12" spans="1:23">
      <c r="A12" s="12" t="s">
        <v>105</v>
      </c>
      <c r="B12" s="12" t="s">
        <v>6</v>
      </c>
      <c r="C12" s="13">
        <v>998004439.42011404</v>
      </c>
      <c r="D12" s="13">
        <v>984063408.63640237</v>
      </c>
      <c r="E12" s="13">
        <v>1008059749.8016522</v>
      </c>
      <c r="F12" s="13">
        <v>1048532021.1099138</v>
      </c>
      <c r="G12" s="13">
        <v>1104931220.6297348</v>
      </c>
      <c r="H12" s="13">
        <v>1277750909.3057787</v>
      </c>
      <c r="I12" s="13">
        <v>1404184666.7334571</v>
      </c>
      <c r="J12" s="13">
        <v>1597210625.8799369</v>
      </c>
      <c r="K12" s="13">
        <v>1793524263.4244409</v>
      </c>
      <c r="L12" s="13">
        <v>2030489811.3627925</v>
      </c>
      <c r="M12" s="13">
        <v>1633548968.6624784</v>
      </c>
      <c r="N12" s="13">
        <v>1667259647.4380968</v>
      </c>
      <c r="O12" s="13">
        <v>1485841466.0782316</v>
      </c>
      <c r="P12" s="13">
        <v>1404087304.4829152</v>
      </c>
      <c r="Q12" s="13">
        <v>1385103578.5132542</v>
      </c>
      <c r="R12" s="13">
        <v>1163052433.664366</v>
      </c>
      <c r="S12" s="13"/>
      <c r="T12" s="13"/>
      <c r="U12" s="13"/>
      <c r="V12" s="13"/>
      <c r="W12" s="6"/>
    </row>
    <row r="13" spans="1:23">
      <c r="A13" s="12" t="s">
        <v>106</v>
      </c>
      <c r="B13" s="12" t="s">
        <v>7</v>
      </c>
      <c r="C13" s="13">
        <v>659574015.95061266</v>
      </c>
      <c r="D13" s="13">
        <v>675270670.32571173</v>
      </c>
      <c r="E13" s="13">
        <v>690652792.5043633</v>
      </c>
      <c r="F13" s="13">
        <v>704402342.80621541</v>
      </c>
      <c r="G13" s="13">
        <v>717852338.63526034</v>
      </c>
      <c r="H13" s="13">
        <v>722337952.69644213</v>
      </c>
      <c r="I13" s="13">
        <v>961943301.20771849</v>
      </c>
      <c r="J13" s="13">
        <v>987929231.39058745</v>
      </c>
      <c r="K13" s="13">
        <v>1047687968.1026325</v>
      </c>
      <c r="L13" s="13">
        <v>1048559712.1853975</v>
      </c>
      <c r="M13" s="13">
        <v>769613760.72923934</v>
      </c>
      <c r="N13" s="13">
        <v>843772703.27362061</v>
      </c>
      <c r="O13" s="13">
        <v>861377023.75283253</v>
      </c>
      <c r="P13" s="13">
        <v>862494803.85499644</v>
      </c>
      <c r="Q13" s="13">
        <v>882105769.99786997</v>
      </c>
      <c r="R13" s="13">
        <v>840510557.87173975</v>
      </c>
      <c r="S13" s="13">
        <v>777593601.9489404</v>
      </c>
      <c r="T13" s="13">
        <v>764725829.58574617</v>
      </c>
      <c r="U13" s="13">
        <v>751042976.33882987</v>
      </c>
      <c r="V13" s="13">
        <v>737604943.4781661</v>
      </c>
      <c r="W13" s="6"/>
    </row>
    <row r="14" spans="1:23">
      <c r="A14" s="12" t="s">
        <v>105</v>
      </c>
      <c r="B14" s="12" t="s">
        <v>7</v>
      </c>
      <c r="C14" s="13">
        <v>667082002.98945355</v>
      </c>
      <c r="D14" s="13">
        <v>678456071.61391509</v>
      </c>
      <c r="E14" s="13">
        <v>685580913.11914003</v>
      </c>
      <c r="F14" s="13">
        <v>700290555.90734303</v>
      </c>
      <c r="G14" s="13">
        <v>716692223.9616878</v>
      </c>
      <c r="H14" s="13">
        <v>775094425.5137223</v>
      </c>
      <c r="I14" s="13">
        <v>948821656.96186733</v>
      </c>
      <c r="J14" s="13">
        <v>981733065.16656756</v>
      </c>
      <c r="K14" s="13">
        <v>994186348.43013835</v>
      </c>
      <c r="L14" s="13">
        <v>1063094859.9344581</v>
      </c>
      <c r="M14" s="13">
        <v>766204684.73787165</v>
      </c>
      <c r="N14" s="13">
        <v>839576121.88506746</v>
      </c>
      <c r="O14" s="13">
        <v>859898704.12752545</v>
      </c>
      <c r="P14" s="13">
        <v>863278244.07233882</v>
      </c>
      <c r="Q14" s="13">
        <v>882105769.99786997</v>
      </c>
      <c r="R14" s="13">
        <v>840540821.58482707</v>
      </c>
      <c r="S14" s="13"/>
      <c r="T14" s="13"/>
      <c r="U14" s="13"/>
      <c r="V14" s="13"/>
      <c r="W14" s="6"/>
    </row>
    <row r="15" spans="1:23">
      <c r="A15" s="6"/>
      <c r="B15" s="117"/>
      <c r="C15" s="8"/>
      <c r="D15" s="8"/>
      <c r="E15" s="8"/>
      <c r="F15" s="8"/>
      <c r="G15" s="8"/>
      <c r="H15" s="8"/>
      <c r="I15" s="8"/>
      <c r="J15" s="8"/>
      <c r="K15" s="8"/>
      <c r="L15" s="8"/>
      <c r="M15" s="8"/>
      <c r="N15" s="8"/>
      <c r="O15" s="8"/>
      <c r="P15" s="8"/>
      <c r="Q15" s="52"/>
      <c r="R15" s="8"/>
      <c r="S15" s="8"/>
      <c r="T15" s="8"/>
      <c r="U15" s="8"/>
      <c r="V15" s="8"/>
      <c r="W15" s="8"/>
    </row>
    <row r="16" spans="1:23">
      <c r="A16" s="8"/>
      <c r="B16" s="6"/>
      <c r="C16" s="114" t="s">
        <v>109</v>
      </c>
      <c r="D16" s="114" t="s">
        <v>110</v>
      </c>
      <c r="E16" s="114" t="s">
        <v>111</v>
      </c>
      <c r="F16" s="114" t="s">
        <v>112</v>
      </c>
      <c r="G16" s="114" t="s">
        <v>113</v>
      </c>
      <c r="H16" s="114" t="s">
        <v>114</v>
      </c>
      <c r="I16" s="114" t="s">
        <v>115</v>
      </c>
      <c r="J16" s="114" t="s">
        <v>116</v>
      </c>
      <c r="K16" s="114" t="s">
        <v>117</v>
      </c>
      <c r="L16" s="114" t="s">
        <v>118</v>
      </c>
      <c r="M16" s="114" t="s">
        <v>119</v>
      </c>
      <c r="N16" s="114" t="s">
        <v>120</v>
      </c>
      <c r="O16" s="114" t="s">
        <v>121</v>
      </c>
      <c r="P16" s="114" t="s">
        <v>122</v>
      </c>
      <c r="Q16" s="114" t="s">
        <v>123</v>
      </c>
      <c r="R16" s="114" t="s">
        <v>124</v>
      </c>
      <c r="S16" s="114" t="s">
        <v>125</v>
      </c>
      <c r="T16" s="114" t="s">
        <v>126</v>
      </c>
      <c r="U16" s="114" t="s">
        <v>127</v>
      </c>
      <c r="V16" s="6"/>
      <c r="W16" s="6"/>
    </row>
    <row r="17" spans="1:23">
      <c r="A17" s="12" t="s">
        <v>106</v>
      </c>
      <c r="B17" s="12" t="s">
        <v>2</v>
      </c>
      <c r="C17" s="13">
        <v>883772041.66998208</v>
      </c>
      <c r="D17" s="13">
        <v>951456605.24296975</v>
      </c>
      <c r="E17" s="13">
        <v>1006989517.7620125</v>
      </c>
      <c r="F17" s="13">
        <v>1067931879.0159243</v>
      </c>
      <c r="G17" s="13">
        <v>1621391720.3299305</v>
      </c>
      <c r="H17" s="13">
        <v>1941914937.934875</v>
      </c>
      <c r="I17" s="13">
        <v>2296035334.436089</v>
      </c>
      <c r="J17" s="13">
        <v>2716255676.4653039</v>
      </c>
      <c r="K17" s="13">
        <v>2564063444.6990185</v>
      </c>
      <c r="L17" s="13">
        <v>2248522416.7641644</v>
      </c>
      <c r="M17" s="13">
        <v>1656821418.457664</v>
      </c>
      <c r="N17" s="13">
        <v>1587855890.7522352</v>
      </c>
      <c r="O17" s="13">
        <v>1633529577.5293746</v>
      </c>
      <c r="P17" s="13">
        <v>1602599055.5622675</v>
      </c>
      <c r="Q17" s="13">
        <v>1538551371.9393325</v>
      </c>
      <c r="R17" s="13">
        <v>1513392373.5005701</v>
      </c>
      <c r="S17" s="13">
        <v>1425780287.2645304</v>
      </c>
      <c r="T17" s="13">
        <v>1373235491.4511251</v>
      </c>
      <c r="U17" s="13">
        <v>1345799967.1592577</v>
      </c>
      <c r="V17" s="6"/>
      <c r="W17" s="6"/>
    </row>
    <row r="18" spans="1:23">
      <c r="A18" s="12" t="s">
        <v>105</v>
      </c>
      <c r="B18" s="12" t="s">
        <v>2</v>
      </c>
      <c r="C18" s="13">
        <v>1224535916.1513424</v>
      </c>
      <c r="D18" s="13">
        <v>1254056766.6106124</v>
      </c>
      <c r="E18" s="13">
        <v>1321066732.1683354</v>
      </c>
      <c r="F18" s="13">
        <v>1384519637.1044753</v>
      </c>
      <c r="G18" s="13">
        <v>1637134578.2702456</v>
      </c>
      <c r="H18" s="13">
        <v>1947582648.9521067</v>
      </c>
      <c r="I18" s="13">
        <v>2213532504.7897153</v>
      </c>
      <c r="J18" s="13">
        <v>2626591048.0092154</v>
      </c>
      <c r="K18" s="13">
        <v>2497362990.3513193</v>
      </c>
      <c r="L18" s="13">
        <v>2304613157.8753366</v>
      </c>
      <c r="M18" s="13">
        <v>1696572973.1853313</v>
      </c>
      <c r="N18" s="13">
        <v>1721805784.5014188</v>
      </c>
      <c r="O18" s="13">
        <v>1644176713.4347219</v>
      </c>
      <c r="P18" s="13">
        <v>1605375399.2951453</v>
      </c>
      <c r="Q18" s="13">
        <v>1512132294.8607283</v>
      </c>
      <c r="R18" s="13">
        <v>1552454100.9208405</v>
      </c>
      <c r="S18" s="13"/>
      <c r="T18" s="13"/>
      <c r="U18" s="13"/>
      <c r="V18" s="6"/>
      <c r="W18" s="6"/>
    </row>
    <row r="19" spans="1:23">
      <c r="A19" s="12" t="s">
        <v>106</v>
      </c>
      <c r="B19" s="12" t="s">
        <v>3</v>
      </c>
      <c r="C19" s="13">
        <v>762583529.38028669</v>
      </c>
      <c r="D19" s="13">
        <v>792165747.59318066</v>
      </c>
      <c r="E19" s="13">
        <v>819851282.03282201</v>
      </c>
      <c r="F19" s="13">
        <v>857509192.14505482</v>
      </c>
      <c r="G19" s="13">
        <v>992049789.47049522</v>
      </c>
      <c r="H19" s="13">
        <v>1148050555.7827842</v>
      </c>
      <c r="I19" s="13">
        <v>1290219986.2634454</v>
      </c>
      <c r="J19" s="13">
        <v>1284348535.4931157</v>
      </c>
      <c r="K19" s="13">
        <v>1210264991.7344866</v>
      </c>
      <c r="L19" s="13">
        <v>1099994179.6408291</v>
      </c>
      <c r="M19" s="13">
        <v>885623252.36927617</v>
      </c>
      <c r="N19" s="13">
        <v>855912194.71675527</v>
      </c>
      <c r="O19" s="13">
        <v>905211039.87962639</v>
      </c>
      <c r="P19" s="13">
        <v>905376652.88996339</v>
      </c>
      <c r="Q19" s="13">
        <v>883319832.79790115</v>
      </c>
      <c r="R19" s="13">
        <v>877599644.50017881</v>
      </c>
      <c r="S19" s="13">
        <v>822774775.53281772</v>
      </c>
      <c r="T19" s="13">
        <v>812151503.22691512</v>
      </c>
      <c r="U19" s="13">
        <v>808090745.7107811</v>
      </c>
      <c r="V19" s="6"/>
      <c r="W19" s="6"/>
    </row>
    <row r="20" spans="1:23">
      <c r="A20" s="12" t="s">
        <v>105</v>
      </c>
      <c r="B20" s="12" t="s">
        <v>3</v>
      </c>
      <c r="C20" s="13">
        <v>785309996.57653928</v>
      </c>
      <c r="D20" s="13">
        <v>803498566.5116179</v>
      </c>
      <c r="E20" s="13">
        <v>884017866.02130103</v>
      </c>
      <c r="F20" s="13">
        <v>902593932.82102776</v>
      </c>
      <c r="G20" s="13">
        <v>1012399024.3181121</v>
      </c>
      <c r="H20" s="13">
        <v>1142076200.9212079</v>
      </c>
      <c r="I20" s="13">
        <v>1223416393.0769832</v>
      </c>
      <c r="J20" s="13">
        <v>1237371786.8362038</v>
      </c>
      <c r="K20" s="13">
        <v>1189592469.7545931</v>
      </c>
      <c r="L20" s="13">
        <v>1126198488.6171811</v>
      </c>
      <c r="M20" s="13">
        <v>951301504.65192521</v>
      </c>
      <c r="N20" s="13">
        <v>973435486.50459528</v>
      </c>
      <c r="O20" s="13">
        <v>920292920.89021528</v>
      </c>
      <c r="P20" s="13">
        <v>935452118.01515782</v>
      </c>
      <c r="Q20" s="13">
        <v>876396218.68253458</v>
      </c>
      <c r="R20" s="13">
        <v>880946344.74355066</v>
      </c>
      <c r="S20" s="13"/>
      <c r="T20" s="13"/>
      <c r="U20" s="13"/>
      <c r="V20" s="6"/>
      <c r="W20" s="6"/>
    </row>
    <row r="21" spans="1:23">
      <c r="A21" s="12" t="s">
        <v>106</v>
      </c>
      <c r="B21" s="12" t="s">
        <v>4</v>
      </c>
      <c r="C21" s="13">
        <v>846830852.62610888</v>
      </c>
      <c r="D21" s="13">
        <v>878609594.82606792</v>
      </c>
      <c r="E21" s="13">
        <v>906951839.82045746</v>
      </c>
      <c r="F21" s="13">
        <v>961939309.75463176</v>
      </c>
      <c r="G21" s="13">
        <v>1109815902.7657077</v>
      </c>
      <c r="H21" s="13">
        <v>1328322824.3280857</v>
      </c>
      <c r="I21" s="13">
        <v>1568165423.7541592</v>
      </c>
      <c r="J21" s="13">
        <v>1750577822.8360312</v>
      </c>
      <c r="K21" s="13">
        <v>1665126382.1435244</v>
      </c>
      <c r="L21" s="13">
        <v>1485220328.4556751</v>
      </c>
      <c r="M21" s="13">
        <v>1028167249.453407</v>
      </c>
      <c r="N21" s="13">
        <v>1022491791.178213</v>
      </c>
      <c r="O21" s="13">
        <v>1054019133.5002699</v>
      </c>
      <c r="P21" s="13">
        <v>1057537008.4168394</v>
      </c>
      <c r="Q21" s="13">
        <v>1055273823.1826921</v>
      </c>
      <c r="R21" s="13">
        <v>1029073942.0646892</v>
      </c>
      <c r="S21" s="13">
        <v>996854038.39678383</v>
      </c>
      <c r="T21" s="13">
        <v>995974119.84632564</v>
      </c>
      <c r="U21" s="13">
        <v>980486251.73736894</v>
      </c>
      <c r="V21" s="6"/>
      <c r="W21" s="6"/>
    </row>
    <row r="22" spans="1:23">
      <c r="A22" s="12" t="s">
        <v>105</v>
      </c>
      <c r="B22" s="12" t="s">
        <v>4</v>
      </c>
      <c r="C22" s="13">
        <v>837090677.29530859</v>
      </c>
      <c r="D22" s="13">
        <v>896552101.99308443</v>
      </c>
      <c r="E22" s="13">
        <v>938275947.30977631</v>
      </c>
      <c r="F22" s="13">
        <v>980251632.62528813</v>
      </c>
      <c r="G22" s="13">
        <v>1132514411.505142</v>
      </c>
      <c r="H22" s="13">
        <v>1263796785.4018183</v>
      </c>
      <c r="I22" s="13">
        <v>1538346874.988739</v>
      </c>
      <c r="J22" s="13">
        <v>1786797130.3062952</v>
      </c>
      <c r="K22" s="13">
        <v>1628044044.1893325</v>
      </c>
      <c r="L22" s="13">
        <v>1568997059.9013224</v>
      </c>
      <c r="M22" s="13">
        <v>966641849.41940033</v>
      </c>
      <c r="N22" s="13">
        <v>1056642889.4403872</v>
      </c>
      <c r="O22" s="13">
        <v>1068957409.0779326</v>
      </c>
      <c r="P22" s="13">
        <v>1061990848.7435637</v>
      </c>
      <c r="Q22" s="13">
        <v>1030427375.2240803</v>
      </c>
      <c r="R22" s="13">
        <v>1010871763.0873662</v>
      </c>
      <c r="S22" s="13"/>
      <c r="T22" s="13"/>
      <c r="U22" s="13"/>
      <c r="V22" s="6"/>
      <c r="W22" s="6"/>
    </row>
    <row r="23" spans="1:23">
      <c r="A23" s="6"/>
      <c r="B23" s="6"/>
      <c r="C23" s="6"/>
      <c r="D23" s="6"/>
      <c r="E23" s="6"/>
      <c r="F23" s="6"/>
      <c r="G23" s="8"/>
      <c r="H23" s="116"/>
      <c r="I23" s="6"/>
      <c r="J23" s="6"/>
      <c r="K23" s="6"/>
      <c r="L23" s="115"/>
      <c r="M23" s="6"/>
      <c r="N23" s="6"/>
      <c r="O23" s="6"/>
      <c r="P23" s="6"/>
      <c r="Q23" s="6"/>
      <c r="R23" s="6"/>
      <c r="S23" s="6"/>
      <c r="T23" s="6"/>
      <c r="U23" s="6"/>
      <c r="V23" s="6"/>
      <c r="W23" s="6"/>
    </row>
    <row r="24" spans="1:23">
      <c r="A24" s="6"/>
      <c r="B24" s="6"/>
      <c r="C24" s="6"/>
      <c r="D24" s="6"/>
      <c r="E24" s="6"/>
      <c r="F24" s="6"/>
      <c r="G24" s="6"/>
      <c r="H24" s="6"/>
      <c r="I24" s="6"/>
      <c r="J24" s="6"/>
      <c r="K24" s="6"/>
      <c r="L24" s="6"/>
      <c r="M24" s="6"/>
      <c r="N24" s="6"/>
      <c r="O24" s="6"/>
      <c r="P24" s="6"/>
      <c r="Q24" s="6"/>
      <c r="R24" s="6"/>
      <c r="S24" s="6"/>
      <c r="T24" s="6"/>
      <c r="U24" s="6"/>
      <c r="V24" s="6"/>
      <c r="W24" s="6"/>
    </row>
    <row r="25" spans="1:23">
      <c r="A25" s="8"/>
      <c r="B25" s="6"/>
      <c r="C25" s="114">
        <v>2006</v>
      </c>
      <c r="D25" s="114">
        <v>2007</v>
      </c>
      <c r="E25" s="114">
        <v>2008</v>
      </c>
      <c r="F25" s="114">
        <v>2009</v>
      </c>
      <c r="G25" s="114">
        <v>2010</v>
      </c>
      <c r="H25" s="114">
        <v>2011</v>
      </c>
      <c r="I25" s="114">
        <v>2012</v>
      </c>
      <c r="J25" s="114">
        <v>2013</v>
      </c>
      <c r="K25" s="114">
        <v>2014</v>
      </c>
      <c r="L25" s="114">
        <v>2015</v>
      </c>
      <c r="M25" s="114">
        <v>2016</v>
      </c>
      <c r="N25" s="114">
        <v>2017</v>
      </c>
      <c r="O25" s="114">
        <v>2018</v>
      </c>
      <c r="P25" s="114">
        <v>2019</v>
      </c>
      <c r="Q25" s="114">
        <v>2020</v>
      </c>
      <c r="R25" s="114">
        <v>2021</v>
      </c>
      <c r="S25" s="114" t="s">
        <v>125</v>
      </c>
      <c r="T25" s="114" t="s">
        <v>126</v>
      </c>
      <c r="U25" s="114" t="s">
        <v>127</v>
      </c>
      <c r="V25" s="114" t="s">
        <v>128</v>
      </c>
      <c r="W25" s="114" t="s">
        <v>129</v>
      </c>
    </row>
    <row r="26" spans="1:23">
      <c r="A26" s="12" t="s">
        <v>106</v>
      </c>
      <c r="B26" s="12" t="s">
        <v>9</v>
      </c>
      <c r="C26" s="13">
        <v>441537525.20392352</v>
      </c>
      <c r="D26" s="13">
        <v>425991502.56988823</v>
      </c>
      <c r="E26" s="13">
        <v>443214057.05661362</v>
      </c>
      <c r="F26" s="13">
        <v>440927877.25749075</v>
      </c>
      <c r="G26" s="13">
        <v>468819270.80678934</v>
      </c>
      <c r="H26" s="13">
        <v>532709702.21450227</v>
      </c>
      <c r="I26" s="13">
        <v>561886302.23460984</v>
      </c>
      <c r="J26" s="13">
        <v>590892838.18431365</v>
      </c>
      <c r="K26" s="13">
        <v>664249153.27528811</v>
      </c>
      <c r="L26" s="13">
        <v>678838000.12378573</v>
      </c>
      <c r="M26" s="13">
        <v>674515261.40528309</v>
      </c>
      <c r="N26" s="13">
        <v>710435015.6969924</v>
      </c>
      <c r="O26" s="13">
        <v>668920401.24202049</v>
      </c>
      <c r="P26" s="13">
        <v>689523201.16810763</v>
      </c>
      <c r="Q26" s="13">
        <v>698659519.55335343</v>
      </c>
      <c r="R26" s="13">
        <v>612880765.0136497</v>
      </c>
      <c r="S26" s="13">
        <v>700937515.12992227</v>
      </c>
      <c r="T26" s="13">
        <v>690149297.53815699</v>
      </c>
      <c r="U26" s="13">
        <v>678236548.72563004</v>
      </c>
      <c r="V26" s="13">
        <v>666529427.28210402</v>
      </c>
      <c r="W26" s="13">
        <v>655024383.84919381</v>
      </c>
    </row>
    <row r="27" spans="1:23">
      <c r="A27" s="12" t="s">
        <v>105</v>
      </c>
      <c r="B27" s="12" t="s">
        <v>9</v>
      </c>
      <c r="C27" s="13">
        <v>435640017.36749595</v>
      </c>
      <c r="D27" s="13">
        <v>453891043.20373154</v>
      </c>
      <c r="E27" s="13">
        <v>453009954.67763001</v>
      </c>
      <c r="F27" s="13">
        <v>437717168.27201939</v>
      </c>
      <c r="G27" s="13">
        <v>493357495.23768222</v>
      </c>
      <c r="H27" s="13">
        <v>518434198.23933321</v>
      </c>
      <c r="I27" s="13">
        <v>543321968.41979897</v>
      </c>
      <c r="J27" s="13">
        <v>596922414.8630898</v>
      </c>
      <c r="K27" s="13">
        <v>673863966.21165276</v>
      </c>
      <c r="L27" s="13">
        <v>750618992.16271651</v>
      </c>
      <c r="M27" s="13">
        <v>660254529.8873136</v>
      </c>
      <c r="N27" s="13">
        <v>716927753.04878783</v>
      </c>
      <c r="O27" s="13">
        <v>668456497.17925406</v>
      </c>
      <c r="P27" s="13">
        <v>705752872.8704294</v>
      </c>
      <c r="Q27" s="13">
        <v>709172462.21554101</v>
      </c>
      <c r="R27" s="13">
        <v>676637499.34415877</v>
      </c>
      <c r="S27" s="13"/>
      <c r="T27" s="13"/>
      <c r="U27" s="13"/>
      <c r="V27" s="13"/>
      <c r="W27" s="13"/>
    </row>
    <row r="28" spans="1:23">
      <c r="A28" s="12" t="s">
        <v>106</v>
      </c>
      <c r="B28" s="12" t="s">
        <v>10</v>
      </c>
      <c r="C28" s="13">
        <v>278456699.53316128</v>
      </c>
      <c r="D28" s="13">
        <v>261081733.05982774</v>
      </c>
      <c r="E28" s="13">
        <v>244011590.55971059</v>
      </c>
      <c r="F28" s="13">
        <v>245535710.42579249</v>
      </c>
      <c r="G28" s="13">
        <v>258185905.3142722</v>
      </c>
      <c r="H28" s="13">
        <v>251632172.91038233</v>
      </c>
      <c r="I28" s="13">
        <v>269907005.94971049</v>
      </c>
      <c r="J28" s="13">
        <v>282027587.7640034</v>
      </c>
      <c r="K28" s="13">
        <v>300282161.14111829</v>
      </c>
      <c r="L28" s="13">
        <v>324924994.03948838</v>
      </c>
      <c r="M28" s="13">
        <v>313579858.29834402</v>
      </c>
      <c r="N28" s="13">
        <v>309418070.01131338</v>
      </c>
      <c r="O28" s="13">
        <v>318160512.58718461</v>
      </c>
      <c r="P28" s="13">
        <v>320867843.06368309</v>
      </c>
      <c r="Q28" s="13">
        <v>328329946.24440485</v>
      </c>
      <c r="R28" s="13">
        <v>271879187.00341201</v>
      </c>
      <c r="S28" s="13">
        <v>295675970.86291581</v>
      </c>
      <c r="T28" s="13">
        <v>293233669.44820237</v>
      </c>
      <c r="U28" s="13">
        <v>290301332.75372118</v>
      </c>
      <c r="V28" s="13">
        <v>287398319.4261834</v>
      </c>
      <c r="W28" s="13">
        <v>284524336.23192245</v>
      </c>
    </row>
    <row r="29" spans="1:23">
      <c r="A29" s="12" t="s">
        <v>105</v>
      </c>
      <c r="B29" s="12" t="s">
        <v>10</v>
      </c>
      <c r="C29" s="13">
        <v>287003177.84351754</v>
      </c>
      <c r="D29" s="13">
        <v>287965349.25409675</v>
      </c>
      <c r="E29" s="13">
        <v>274829574.40905553</v>
      </c>
      <c r="F29" s="13">
        <v>274180766.85452455</v>
      </c>
      <c r="G29" s="13">
        <v>277251129.29928005</v>
      </c>
      <c r="H29" s="13">
        <v>248691926.82045323</v>
      </c>
      <c r="I29" s="13">
        <v>260646474.76462692</v>
      </c>
      <c r="J29" s="13">
        <v>277954761.62545246</v>
      </c>
      <c r="K29" s="13">
        <v>294832120.94705731</v>
      </c>
      <c r="L29" s="13">
        <v>327033858.26404971</v>
      </c>
      <c r="M29" s="13">
        <v>313583561.15756512</v>
      </c>
      <c r="N29" s="13">
        <v>308145071.25903624</v>
      </c>
      <c r="O29" s="13">
        <v>315162918.3086825</v>
      </c>
      <c r="P29" s="13">
        <v>318626240.92680258</v>
      </c>
      <c r="Q29" s="13">
        <v>303152714.99905211</v>
      </c>
      <c r="R29" s="13">
        <v>276299969.42809916</v>
      </c>
      <c r="S29" s="13"/>
      <c r="T29" s="13"/>
      <c r="U29" s="13"/>
      <c r="V29" s="13"/>
      <c r="W29" s="13"/>
    </row>
    <row r="30" spans="1:23">
      <c r="A30" s="12" t="s">
        <v>106</v>
      </c>
      <c r="B30" s="12" t="s">
        <v>11</v>
      </c>
      <c r="C30" s="13">
        <v>197678346.63082114</v>
      </c>
      <c r="D30" s="13">
        <v>187771567.50128883</v>
      </c>
      <c r="E30" s="13">
        <v>194020458.95222458</v>
      </c>
      <c r="F30" s="13">
        <v>205756181.92105514</v>
      </c>
      <c r="G30" s="13">
        <v>201945882.25585043</v>
      </c>
      <c r="H30" s="13">
        <v>228506358.07297379</v>
      </c>
      <c r="I30" s="13">
        <v>247300909.4157044</v>
      </c>
      <c r="J30" s="13">
        <v>272533355.47190726</v>
      </c>
      <c r="K30" s="13">
        <v>293675665.96152526</v>
      </c>
      <c r="L30" s="13">
        <v>293372155.74632794</v>
      </c>
      <c r="M30" s="13">
        <v>277740322.18642932</v>
      </c>
      <c r="N30" s="13">
        <v>281514394.28270465</v>
      </c>
      <c r="O30" s="13">
        <v>270650804.88339132</v>
      </c>
      <c r="P30" s="13">
        <v>272043256.25976205</v>
      </c>
      <c r="Q30" s="13">
        <v>287669937.79862189</v>
      </c>
      <c r="R30" s="13">
        <v>243541333.53924829</v>
      </c>
      <c r="S30" s="13">
        <v>265272103.36880615</v>
      </c>
      <c r="T30" s="13">
        <v>263254423.67604166</v>
      </c>
      <c r="U30" s="13">
        <v>260885133.86295778</v>
      </c>
      <c r="V30" s="13">
        <v>258537167.65819094</v>
      </c>
      <c r="W30" s="13">
        <v>256210333.14926752</v>
      </c>
    </row>
    <row r="31" spans="1:23">
      <c r="A31" s="12" t="s">
        <v>105</v>
      </c>
      <c r="B31" s="12" t="s">
        <v>11</v>
      </c>
      <c r="C31" s="13">
        <v>218418249.25855339</v>
      </c>
      <c r="D31" s="13">
        <v>226240107.06978375</v>
      </c>
      <c r="E31" s="13">
        <v>225269802.25868735</v>
      </c>
      <c r="F31" s="13">
        <v>233898613.41804948</v>
      </c>
      <c r="G31" s="13">
        <v>222265197.06436452</v>
      </c>
      <c r="H31" s="13">
        <v>233867358.55928105</v>
      </c>
      <c r="I31" s="13">
        <v>241456351.72462797</v>
      </c>
      <c r="J31" s="13">
        <v>268016145.68791199</v>
      </c>
      <c r="K31" s="13">
        <v>284310664.41644311</v>
      </c>
      <c r="L31" s="13">
        <v>294754270.89050329</v>
      </c>
      <c r="M31" s="13">
        <v>287492918.13054031</v>
      </c>
      <c r="N31" s="13">
        <v>300316708.92441809</v>
      </c>
      <c r="O31" s="13">
        <v>271641931.12124103</v>
      </c>
      <c r="P31" s="13">
        <v>275541079.76456779</v>
      </c>
      <c r="Q31" s="13">
        <v>284225980.65334541</v>
      </c>
      <c r="R31" s="13">
        <v>263586550.68851846</v>
      </c>
      <c r="S31" s="13"/>
      <c r="T31" s="13"/>
      <c r="U31" s="13"/>
      <c r="V31" s="13"/>
      <c r="W31" s="13"/>
    </row>
    <row r="32" spans="1:23">
      <c r="A32" s="6"/>
      <c r="B32" s="12"/>
      <c r="C32" s="13"/>
      <c r="D32" s="13"/>
      <c r="E32" s="13"/>
      <c r="F32" s="13"/>
      <c r="G32" s="13"/>
      <c r="H32" s="13"/>
      <c r="I32" s="13"/>
      <c r="J32" s="13"/>
      <c r="K32" s="13"/>
      <c r="L32" s="13"/>
      <c r="M32" s="13"/>
      <c r="N32" s="13"/>
      <c r="O32" s="13"/>
      <c r="P32" s="13"/>
      <c r="Q32" s="13"/>
      <c r="R32" s="13"/>
      <c r="S32" s="13"/>
      <c r="T32" s="13"/>
      <c r="U32" s="13"/>
      <c r="V32" s="13"/>
      <c r="W32" s="13"/>
    </row>
    <row r="33" spans="1:23">
      <c r="A33" s="12" t="s">
        <v>106</v>
      </c>
      <c r="B33" s="12" t="s">
        <v>12</v>
      </c>
      <c r="C33" s="13">
        <v>487718357.14620477</v>
      </c>
      <c r="D33" s="13">
        <v>496863076.34269613</v>
      </c>
      <c r="E33" s="13">
        <v>505550559.57936293</v>
      </c>
      <c r="F33" s="13">
        <v>518505578.44105899</v>
      </c>
      <c r="G33" s="13">
        <v>530393713.39649767</v>
      </c>
      <c r="H33" s="13">
        <v>541584143.26940441</v>
      </c>
      <c r="I33" s="13">
        <v>563335994.69891202</v>
      </c>
      <c r="J33" s="13">
        <v>603447353.59401488</v>
      </c>
      <c r="K33" s="13">
        <v>663358812.81779432</v>
      </c>
      <c r="L33" s="13">
        <v>716463936.36509073</v>
      </c>
      <c r="M33" s="13">
        <v>687026045.68141758</v>
      </c>
      <c r="N33" s="13">
        <v>683463975.01292276</v>
      </c>
      <c r="O33" s="13">
        <v>680290177.29072666</v>
      </c>
      <c r="P33" s="13">
        <v>698102489.7773025</v>
      </c>
      <c r="Q33" s="13">
        <v>717839712.51634812</v>
      </c>
      <c r="R33" s="13">
        <v>628086850.21501482</v>
      </c>
      <c r="S33" s="13">
        <v>674241238.54130626</v>
      </c>
      <c r="T33" s="13">
        <v>674761025.30501461</v>
      </c>
      <c r="U33" s="13">
        <v>674086264.2797097</v>
      </c>
      <c r="V33" s="13">
        <v>673412178.01543093</v>
      </c>
      <c r="W33" s="13">
        <v>672738765.83741617</v>
      </c>
    </row>
    <row r="34" spans="1:23">
      <c r="A34" s="12" t="s">
        <v>105</v>
      </c>
      <c r="B34" s="12" t="s">
        <v>12</v>
      </c>
      <c r="C34" s="13">
        <v>561360052.94899988</v>
      </c>
      <c r="D34" s="13">
        <v>559557636.54367125</v>
      </c>
      <c r="E34" s="13">
        <v>552453156.37735462</v>
      </c>
      <c r="F34" s="13">
        <v>565135696.15728676</v>
      </c>
      <c r="G34" s="13">
        <v>544291660.83581221</v>
      </c>
      <c r="H34" s="13">
        <v>530943872.29624635</v>
      </c>
      <c r="I34" s="13">
        <v>563668033.14759147</v>
      </c>
      <c r="J34" s="13">
        <v>630979158.56454873</v>
      </c>
      <c r="K34" s="13">
        <v>682357544.31629968</v>
      </c>
      <c r="L34" s="13">
        <v>746992264.94019043</v>
      </c>
      <c r="M34" s="13">
        <v>697075754.41539681</v>
      </c>
      <c r="N34" s="13">
        <v>695384417.8239969</v>
      </c>
      <c r="O34" s="13">
        <v>685025868.92743409</v>
      </c>
      <c r="P34" s="13">
        <v>698737535.6245451</v>
      </c>
      <c r="Q34" s="13">
        <v>719892577.13937736</v>
      </c>
      <c r="R34" s="13">
        <v>672632087.41385388</v>
      </c>
      <c r="S34" s="13"/>
      <c r="T34" s="13"/>
      <c r="U34" s="13"/>
      <c r="V34" s="13"/>
      <c r="W34" s="13"/>
    </row>
    <row r="35" spans="1:23">
      <c r="A35" s="12" t="s">
        <v>106</v>
      </c>
      <c r="B35" s="12" t="s">
        <v>13</v>
      </c>
      <c r="C35" s="13">
        <v>414103367.6144495</v>
      </c>
      <c r="D35" s="13">
        <v>383925794.26602811</v>
      </c>
      <c r="E35" s="13">
        <v>391698805.58304572</v>
      </c>
      <c r="F35" s="13">
        <v>371123187.39094019</v>
      </c>
      <c r="G35" s="13">
        <v>350852393.17205107</v>
      </c>
      <c r="H35" s="13">
        <v>379667074.93091041</v>
      </c>
      <c r="I35" s="13">
        <v>395394535.90102714</v>
      </c>
      <c r="J35" s="13">
        <v>412077031.78437525</v>
      </c>
      <c r="K35" s="13">
        <v>424484412.07127941</v>
      </c>
      <c r="L35" s="13">
        <v>460107092.29774791</v>
      </c>
      <c r="M35" s="13">
        <v>407578324.79616582</v>
      </c>
      <c r="N35" s="13">
        <v>430383725.84383154</v>
      </c>
      <c r="O35" s="13">
        <v>445919962.17611176</v>
      </c>
      <c r="P35" s="13">
        <v>463719910.11337799</v>
      </c>
      <c r="Q35" s="13">
        <v>468484182.25420272</v>
      </c>
      <c r="R35" s="13">
        <v>382170578.59385532</v>
      </c>
      <c r="S35" s="13">
        <v>418851103.85759717</v>
      </c>
      <c r="T35" s="13">
        <v>413213545.84792978</v>
      </c>
      <c r="U35" s="13">
        <v>407015342.66021103</v>
      </c>
      <c r="V35" s="13">
        <v>400910112.52030855</v>
      </c>
      <c r="W35" s="13">
        <v>394896460.83250386</v>
      </c>
    </row>
    <row r="36" spans="1:23">
      <c r="A36" s="12" t="s">
        <v>105</v>
      </c>
      <c r="B36" s="12" t="s">
        <v>13</v>
      </c>
      <c r="C36" s="13">
        <v>406149175.58322728</v>
      </c>
      <c r="D36" s="13">
        <v>411454666.79085946</v>
      </c>
      <c r="E36" s="13">
        <v>401376710.16183895</v>
      </c>
      <c r="F36" s="13">
        <v>385836241.27040857</v>
      </c>
      <c r="G36" s="13">
        <v>384308827.47419822</v>
      </c>
      <c r="H36" s="13">
        <v>381763852.40233308</v>
      </c>
      <c r="I36" s="13">
        <v>391700345.07860351</v>
      </c>
      <c r="J36" s="13">
        <v>406288559.1434828</v>
      </c>
      <c r="K36" s="13">
        <v>409120055.27447766</v>
      </c>
      <c r="L36" s="13">
        <v>456139650.62792593</v>
      </c>
      <c r="M36" s="13">
        <v>419074196.32443708</v>
      </c>
      <c r="N36" s="13">
        <v>444885140.18911386</v>
      </c>
      <c r="O36" s="13">
        <v>448499895.37980551</v>
      </c>
      <c r="P36" s="13">
        <v>459695097.23561883</v>
      </c>
      <c r="Q36" s="13">
        <v>490471861.89070368</v>
      </c>
      <c r="R36" s="13">
        <v>430296445.47348875</v>
      </c>
      <c r="S36" s="13"/>
      <c r="T36" s="13"/>
      <c r="U36" s="13"/>
      <c r="V36" s="13"/>
      <c r="W36" s="13"/>
    </row>
    <row r="37" spans="1:23">
      <c r="A37" s="6"/>
      <c r="B37" s="6"/>
      <c r="C37" s="6"/>
      <c r="D37" s="6"/>
      <c r="E37" s="6"/>
      <c r="F37" s="6"/>
      <c r="G37" s="6"/>
      <c r="H37" s="6"/>
      <c r="I37" s="6"/>
      <c r="J37" s="6"/>
      <c r="K37" s="6"/>
      <c r="L37" s="6"/>
      <c r="M37" s="6"/>
      <c r="N37" s="6"/>
      <c r="O37" s="6"/>
      <c r="P37" s="6"/>
      <c r="Q37" s="6"/>
      <c r="R37" s="6"/>
      <c r="S37" s="6"/>
      <c r="T37" s="6"/>
      <c r="U37" s="6"/>
      <c r="V37" s="6"/>
      <c r="W37" s="6"/>
    </row>
    <row r="38" spans="1:23">
      <c r="A38" s="8"/>
      <c r="B38" s="6"/>
      <c r="C38" s="114" t="s">
        <v>109</v>
      </c>
      <c r="D38" s="114" t="s">
        <v>110</v>
      </c>
      <c r="E38" s="114" t="s">
        <v>111</v>
      </c>
      <c r="F38" s="114" t="s">
        <v>112</v>
      </c>
      <c r="G38" s="114" t="s">
        <v>113</v>
      </c>
      <c r="H38" s="114" t="s">
        <v>114</v>
      </c>
      <c r="I38" s="114" t="s">
        <v>115</v>
      </c>
      <c r="J38" s="114" t="s">
        <v>116</v>
      </c>
      <c r="K38" s="114" t="s">
        <v>117</v>
      </c>
      <c r="L38" s="114" t="s">
        <v>118</v>
      </c>
      <c r="M38" s="114" t="s">
        <v>119</v>
      </c>
      <c r="N38" s="114" t="s">
        <v>120</v>
      </c>
      <c r="O38" s="114" t="s">
        <v>121</v>
      </c>
      <c r="P38" s="114" t="s">
        <v>122</v>
      </c>
      <c r="Q38" s="114" t="s">
        <v>123</v>
      </c>
      <c r="R38" s="114" t="s">
        <v>124</v>
      </c>
      <c r="S38" s="114" t="s">
        <v>125</v>
      </c>
      <c r="T38" s="114" t="s">
        <v>126</v>
      </c>
      <c r="U38" s="114" t="s">
        <v>127</v>
      </c>
      <c r="V38" s="6"/>
      <c r="W38" s="6"/>
    </row>
    <row r="39" spans="1:23">
      <c r="A39" s="12" t="s">
        <v>106</v>
      </c>
      <c r="B39" s="12" t="s">
        <v>8</v>
      </c>
      <c r="C39" s="13">
        <v>224222320.28181079</v>
      </c>
      <c r="D39" s="13">
        <v>241732463.80018914</v>
      </c>
      <c r="E39" s="13">
        <v>255605843.29215744</v>
      </c>
      <c r="F39" s="13">
        <v>278240405.97970694</v>
      </c>
      <c r="G39" s="13">
        <v>292474080.79394263</v>
      </c>
      <c r="H39" s="13">
        <v>295451935.16207039</v>
      </c>
      <c r="I39" s="13">
        <v>302859639.38437939</v>
      </c>
      <c r="J39" s="13">
        <v>332993464.57233757</v>
      </c>
      <c r="K39" s="13">
        <v>339157425.45211554</v>
      </c>
      <c r="L39" s="13">
        <v>345071966.97239709</v>
      </c>
      <c r="M39" s="13">
        <v>338654222.5814817</v>
      </c>
      <c r="N39" s="13">
        <v>324777752.96075827</v>
      </c>
      <c r="O39" s="13">
        <v>252028824.01541308</v>
      </c>
      <c r="P39" s="13">
        <v>260559921.9738408</v>
      </c>
      <c r="Q39" s="13">
        <v>249015672.21523362</v>
      </c>
      <c r="R39" s="13">
        <v>243785878.2000556</v>
      </c>
      <c r="S39" s="13">
        <v>250435066.06380725</v>
      </c>
      <c r="T39" s="13">
        <v>252491814.74311587</v>
      </c>
      <c r="U39" s="13">
        <v>256531683.77900648</v>
      </c>
      <c r="V39" s="6"/>
      <c r="W39" s="6"/>
    </row>
    <row r="40" spans="1:23">
      <c r="A40" s="12" t="s">
        <v>105</v>
      </c>
      <c r="B40" s="12" t="s">
        <v>8</v>
      </c>
      <c r="C40" s="13">
        <v>194830469.3486166</v>
      </c>
      <c r="D40" s="13">
        <v>204491001.91983837</v>
      </c>
      <c r="E40" s="13">
        <v>234142616.10214734</v>
      </c>
      <c r="F40" s="13">
        <v>253294020.83674669</v>
      </c>
      <c r="G40" s="13">
        <v>285618199.60750204</v>
      </c>
      <c r="H40" s="13">
        <v>280611875.1181435</v>
      </c>
      <c r="I40" s="13">
        <v>297979758.88229918</v>
      </c>
      <c r="J40" s="13">
        <v>319615022.07214326</v>
      </c>
      <c r="K40" s="13">
        <v>319966135.42783588</v>
      </c>
      <c r="L40" s="13">
        <v>335792524.88128954</v>
      </c>
      <c r="M40" s="13">
        <v>345802442.32850331</v>
      </c>
      <c r="N40" s="13">
        <v>333633278.20671457</v>
      </c>
      <c r="O40" s="13">
        <v>265266610.62997231</v>
      </c>
      <c r="P40" s="13">
        <v>254606085.23406383</v>
      </c>
      <c r="Q40" s="13">
        <v>256919734.39078811</v>
      </c>
      <c r="R40" s="13">
        <v>248682120.71472901</v>
      </c>
      <c r="S40" s="13"/>
      <c r="T40" s="13"/>
      <c r="U40" s="13"/>
      <c r="V40" s="6"/>
      <c r="W40" s="6"/>
    </row>
    <row r="41" spans="1:23">
      <c r="A41" s="12" t="s">
        <v>106</v>
      </c>
      <c r="B41" s="12" t="s">
        <v>1</v>
      </c>
      <c r="C41" s="13">
        <v>149976536.50834146</v>
      </c>
      <c r="D41" s="13">
        <v>156149509.46385697</v>
      </c>
      <c r="E41" s="13">
        <v>163175558.28640169</v>
      </c>
      <c r="F41" s="13">
        <v>156185421.17960632</v>
      </c>
      <c r="G41" s="13">
        <v>178971787.72099328</v>
      </c>
      <c r="H41" s="13">
        <v>188052706.54072624</v>
      </c>
      <c r="I41" s="13">
        <v>192632056.14221051</v>
      </c>
      <c r="J41" s="13">
        <v>204359410.44222745</v>
      </c>
      <c r="K41" s="13">
        <v>220610315.38511547</v>
      </c>
      <c r="L41" s="13">
        <v>178189287.06499422</v>
      </c>
      <c r="M41" s="13">
        <v>144912773.15633979</v>
      </c>
      <c r="N41" s="13">
        <v>132431375.53941844</v>
      </c>
      <c r="O41" s="13">
        <v>145026385.18913481</v>
      </c>
      <c r="P41" s="13">
        <v>145662582.47076067</v>
      </c>
      <c r="Q41" s="13">
        <v>146401401.69816187</v>
      </c>
      <c r="R41" s="13">
        <v>152185279.04224622</v>
      </c>
      <c r="S41" s="13">
        <v>139274332.73892891</v>
      </c>
      <c r="T41" s="13">
        <v>138753449.75100043</v>
      </c>
      <c r="U41" s="13">
        <v>139585970.44950664</v>
      </c>
      <c r="V41" s="6"/>
      <c r="W41" s="6"/>
    </row>
    <row r="42" spans="1:23">
      <c r="A42" s="12" t="s">
        <v>105</v>
      </c>
      <c r="B42" s="12" t="s">
        <v>1</v>
      </c>
      <c r="C42" s="13">
        <v>161291144.02848607</v>
      </c>
      <c r="D42" s="13">
        <v>163232915.93799549</v>
      </c>
      <c r="E42" s="13">
        <v>172361283.51897144</v>
      </c>
      <c r="F42" s="13">
        <v>159347033.88072512</v>
      </c>
      <c r="G42" s="13">
        <v>183723314.38124844</v>
      </c>
      <c r="H42" s="13">
        <v>240779937.94566661</v>
      </c>
      <c r="I42" s="13">
        <v>244797101.29676926</v>
      </c>
      <c r="J42" s="13">
        <v>254667797.72940987</v>
      </c>
      <c r="K42" s="13">
        <v>266751922.23218495</v>
      </c>
      <c r="L42" s="13">
        <v>181427788.14971641</v>
      </c>
      <c r="M42" s="13">
        <v>153310854.76759934</v>
      </c>
      <c r="N42" s="13">
        <v>160030362.34088233</v>
      </c>
      <c r="O42" s="13">
        <v>144609965.16018477</v>
      </c>
      <c r="P42" s="13">
        <v>145116425.74479848</v>
      </c>
      <c r="Q42" s="13">
        <v>139071175.21551114</v>
      </c>
      <c r="R42" s="13">
        <v>145387742.75541914</v>
      </c>
      <c r="S42" s="13"/>
      <c r="T42" s="13"/>
      <c r="U42" s="13"/>
      <c r="V42" s="6"/>
      <c r="W42" s="6"/>
    </row>
    <row r="43" spans="1:23">
      <c r="A43" s="12" t="s">
        <v>106</v>
      </c>
      <c r="B43" s="12" t="s">
        <v>39</v>
      </c>
      <c r="C43" s="13">
        <v>112723663.32376936</v>
      </c>
      <c r="D43" s="13">
        <v>100559550.83222906</v>
      </c>
      <c r="E43" s="13">
        <v>102757534.7595702</v>
      </c>
      <c r="F43" s="13">
        <v>109927553.21825743</v>
      </c>
      <c r="G43" s="13">
        <v>129557792.39446355</v>
      </c>
      <c r="H43" s="13">
        <v>123476900.52908891</v>
      </c>
      <c r="I43" s="13">
        <v>125186286.86325943</v>
      </c>
      <c r="J43" s="13">
        <v>130869438.13951288</v>
      </c>
      <c r="K43" s="13">
        <v>157231589.31305382</v>
      </c>
      <c r="L43" s="13">
        <v>175937281.29901648</v>
      </c>
      <c r="M43" s="13">
        <v>190043703.17348087</v>
      </c>
      <c r="N43" s="13">
        <v>190245049.47006309</v>
      </c>
      <c r="O43" s="13">
        <v>189840528.46182263</v>
      </c>
      <c r="P43" s="13">
        <v>226447163.4628019</v>
      </c>
      <c r="Q43" s="13">
        <v>168202173.40781018</v>
      </c>
      <c r="R43" s="13">
        <v>151683199.493907</v>
      </c>
      <c r="S43" s="13">
        <v>149286573.58986908</v>
      </c>
      <c r="T43" s="13">
        <v>149485823.77533865</v>
      </c>
      <c r="U43" s="13">
        <v>150980682.01309213</v>
      </c>
      <c r="V43" s="6"/>
      <c r="W43" s="6"/>
    </row>
    <row r="44" spans="1:23">
      <c r="A44" s="12" t="s">
        <v>105</v>
      </c>
      <c r="B44" s="12" t="s">
        <v>39</v>
      </c>
      <c r="C44" s="13">
        <v>112723663.32376936</v>
      </c>
      <c r="D44" s="13">
        <v>100559550.83222906</v>
      </c>
      <c r="E44" s="13">
        <v>102757534.7595702</v>
      </c>
      <c r="F44" s="13">
        <v>109927553.21825743</v>
      </c>
      <c r="G44" s="13">
        <v>129557792.39446355</v>
      </c>
      <c r="H44" s="13">
        <v>123476900.52908891</v>
      </c>
      <c r="I44" s="13">
        <v>125186286.86325943</v>
      </c>
      <c r="J44" s="13">
        <v>130869438.13951288</v>
      </c>
      <c r="K44" s="13">
        <v>157231589.31305382</v>
      </c>
      <c r="L44" s="13">
        <v>164685920.53359094</v>
      </c>
      <c r="M44" s="13">
        <v>186665345.7019572</v>
      </c>
      <c r="N44" s="13">
        <v>186399751.18471038</v>
      </c>
      <c r="O44" s="13">
        <v>174538306.58241713</v>
      </c>
      <c r="P44" s="13">
        <v>177705244.16972309</v>
      </c>
      <c r="Q44" s="13">
        <v>181293860.42106748</v>
      </c>
      <c r="R44" s="13">
        <v>157637704.84038633</v>
      </c>
      <c r="S44" s="13"/>
      <c r="T44" s="13"/>
      <c r="U44" s="13"/>
      <c r="V44" s="6"/>
      <c r="W44" s="6"/>
    </row>
  </sheetData>
  <mergeCells count="2">
    <mergeCell ref="A5:G5"/>
    <mergeCell ref="A3:W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0"/>
  <sheetViews>
    <sheetView showGridLines="0" zoomScaleNormal="100" workbookViewId="0"/>
  </sheetViews>
  <sheetFormatPr defaultColWidth="8.7109375" defaultRowHeight="15"/>
  <cols>
    <col min="1" max="1" width="16.140625" style="3" customWidth="1"/>
    <col min="2" max="2" width="29" style="70" customWidth="1"/>
    <col min="3" max="3" width="14.42578125" style="3" customWidth="1"/>
    <col min="4" max="4" width="12.42578125" style="3" customWidth="1"/>
    <col min="5" max="5" width="31.7109375" style="3" customWidth="1"/>
    <col min="6" max="6" width="12.42578125" style="3" customWidth="1"/>
    <col min="7" max="7" width="17.85546875" style="3" customWidth="1"/>
    <col min="8" max="8" width="33.28515625" style="3" customWidth="1"/>
    <col min="9" max="9" width="8.7109375" style="3"/>
    <col min="10" max="10" width="24.28515625" style="3" customWidth="1"/>
    <col min="11" max="11" width="23.5703125" style="3" customWidth="1"/>
    <col min="12" max="16384" width="8.7109375" style="3"/>
  </cols>
  <sheetData>
    <row r="1" spans="1:11" s="69" customFormat="1" ht="18.75">
      <c r="A1" t="s">
        <v>233</v>
      </c>
      <c r="B1"/>
      <c r="C1" s="71"/>
    </row>
    <row r="2" spans="1:11" ht="18.75">
      <c r="A2" s="15"/>
      <c r="B2" s="3"/>
      <c r="C2" s="70"/>
    </row>
    <row r="3" spans="1:11" ht="51.75" customHeight="1">
      <c r="A3" s="253" t="s">
        <v>275</v>
      </c>
      <c r="B3" s="253"/>
      <c r="C3" s="253"/>
      <c r="D3" s="253"/>
      <c r="E3" s="253"/>
      <c r="F3" s="253"/>
      <c r="G3" s="253"/>
      <c r="H3" s="253"/>
      <c r="I3" s="253"/>
      <c r="J3" s="253"/>
      <c r="K3" s="253"/>
    </row>
    <row r="4" spans="1:11" ht="15.6" customHeight="1">
      <c r="A4" s="39"/>
      <c r="B4" s="39"/>
      <c r="C4" s="39"/>
      <c r="D4" s="39"/>
      <c r="E4" s="39"/>
      <c r="F4" s="39"/>
      <c r="G4" s="39"/>
    </row>
    <row r="5" spans="1:11">
      <c r="A5" s="39" t="s">
        <v>258</v>
      </c>
      <c r="B5" s="39"/>
      <c r="C5" s="39"/>
      <c r="D5" s="39"/>
      <c r="E5" s="39"/>
      <c r="F5" s="39"/>
      <c r="G5" s="39"/>
    </row>
    <row r="6" spans="1:11">
      <c r="A6" s="256"/>
      <c r="B6" s="256"/>
    </row>
    <row r="7" spans="1:11">
      <c r="A7" s="118"/>
      <c r="B7" s="118"/>
      <c r="C7" s="118"/>
      <c r="D7" s="118"/>
      <c r="E7" s="118"/>
      <c r="F7" s="118"/>
      <c r="G7" s="118"/>
      <c r="H7" s="118"/>
      <c r="I7" s="118"/>
      <c r="J7" s="118"/>
      <c r="K7" s="118"/>
    </row>
    <row r="8" spans="1:11" ht="30">
      <c r="A8" s="92" t="s">
        <v>130</v>
      </c>
      <c r="B8" s="92" t="s">
        <v>131</v>
      </c>
      <c r="C8" s="119"/>
      <c r="D8" s="92" t="s">
        <v>130</v>
      </c>
      <c r="E8" s="92" t="s">
        <v>132</v>
      </c>
      <c r="F8" s="119"/>
      <c r="G8" s="92" t="s">
        <v>130</v>
      </c>
      <c r="H8" s="92" t="s">
        <v>133</v>
      </c>
      <c r="I8" s="119"/>
      <c r="J8" s="92" t="s">
        <v>130</v>
      </c>
      <c r="K8" s="92" t="s">
        <v>134</v>
      </c>
    </row>
    <row r="9" spans="1:11" ht="14.45" customHeight="1">
      <c r="A9" s="120" t="s">
        <v>8</v>
      </c>
      <c r="B9" s="121">
        <v>603.28940286594207</v>
      </c>
      <c r="C9" s="11"/>
      <c r="D9" s="120" t="s">
        <v>21</v>
      </c>
      <c r="E9" s="121">
        <v>210.21440591301999</v>
      </c>
      <c r="F9" s="11"/>
      <c r="G9" s="120" t="s">
        <v>21</v>
      </c>
      <c r="H9" s="121">
        <v>113.10854423991746</v>
      </c>
      <c r="I9" s="11"/>
      <c r="J9" s="120" t="s">
        <v>8</v>
      </c>
      <c r="K9" s="121">
        <v>4857.0990364187155</v>
      </c>
    </row>
    <row r="10" spans="1:11" ht="14.45" customHeight="1">
      <c r="A10" s="120" t="s">
        <v>20</v>
      </c>
      <c r="B10" s="121">
        <v>399.00543836754133</v>
      </c>
      <c r="C10" s="11"/>
      <c r="D10" s="120" t="s">
        <v>8</v>
      </c>
      <c r="E10" s="121">
        <v>190.61267459889197</v>
      </c>
      <c r="F10" s="11"/>
      <c r="G10" s="120" t="s">
        <v>8</v>
      </c>
      <c r="H10" s="121">
        <v>110.61666726500205</v>
      </c>
      <c r="I10" s="11"/>
      <c r="J10" s="120" t="s">
        <v>21</v>
      </c>
      <c r="K10" s="121">
        <v>3228.8457916438019</v>
      </c>
    </row>
    <row r="11" spans="1:11" ht="14.45" customHeight="1">
      <c r="A11" s="120" t="s">
        <v>21</v>
      </c>
      <c r="B11" s="121">
        <v>387.88775165126867</v>
      </c>
      <c r="C11" s="11"/>
      <c r="D11" s="120" t="s">
        <v>108</v>
      </c>
      <c r="E11" s="121">
        <v>95.520753587741794</v>
      </c>
      <c r="F11" s="11"/>
      <c r="G11" s="120" t="s">
        <v>20</v>
      </c>
      <c r="H11" s="121">
        <v>97.980412287426361</v>
      </c>
      <c r="I11" s="11"/>
      <c r="J11" s="120" t="s">
        <v>20</v>
      </c>
      <c r="K11" s="121">
        <v>3159.3772195708343</v>
      </c>
    </row>
    <row r="12" spans="1:11" ht="14.45" customHeight="1">
      <c r="A12" s="122" t="s">
        <v>135</v>
      </c>
      <c r="B12" s="121">
        <v>277.54201383559638</v>
      </c>
      <c r="C12" s="11"/>
      <c r="D12" s="122" t="s">
        <v>135</v>
      </c>
      <c r="E12" s="121">
        <v>92.501789832923464</v>
      </c>
      <c r="F12" s="11"/>
      <c r="G12" s="122" t="s">
        <v>135</v>
      </c>
      <c r="H12" s="121">
        <v>59.540800132940049</v>
      </c>
      <c r="I12" s="11"/>
      <c r="J12" s="122" t="s">
        <v>135</v>
      </c>
      <c r="K12" s="121">
        <v>2147.8459442656508</v>
      </c>
    </row>
    <row r="13" spans="1:11" ht="14.45" customHeight="1">
      <c r="A13" s="120" t="s">
        <v>9</v>
      </c>
      <c r="B13" s="121">
        <v>214.17712577264862</v>
      </c>
      <c r="C13" s="11"/>
      <c r="D13" s="120" t="s">
        <v>20</v>
      </c>
      <c r="E13" s="121">
        <v>79.770717228209065</v>
      </c>
      <c r="F13" s="11"/>
      <c r="G13" s="120" t="s">
        <v>108</v>
      </c>
      <c r="H13" s="121">
        <v>44.649855913481296</v>
      </c>
      <c r="I13" s="11"/>
      <c r="J13" s="120" t="s">
        <v>108</v>
      </c>
      <c r="K13" s="121">
        <v>1868.2780139413173</v>
      </c>
    </row>
    <row r="14" spans="1:11" ht="14.45" customHeight="1">
      <c r="A14" s="120" t="s">
        <v>108</v>
      </c>
      <c r="B14" s="121">
        <v>206.16104788992806</v>
      </c>
      <c r="C14" s="11"/>
      <c r="D14" s="120" t="s">
        <v>9</v>
      </c>
      <c r="E14" s="121">
        <v>53.267646342180733</v>
      </c>
      <c r="F14" s="11"/>
      <c r="G14" s="120" t="s">
        <v>9</v>
      </c>
      <c r="H14" s="121">
        <v>28.976319333970491</v>
      </c>
      <c r="I14" s="11"/>
      <c r="J14" s="120" t="s">
        <v>9</v>
      </c>
      <c r="K14" s="121">
        <v>1078.9456041381088</v>
      </c>
    </row>
    <row r="15" spans="1:11" ht="14.45" customHeight="1">
      <c r="A15" s="92"/>
      <c r="B15" s="92"/>
      <c r="C15" s="11"/>
      <c r="D15" s="92"/>
      <c r="E15" s="92"/>
      <c r="F15" s="11"/>
      <c r="G15" s="92"/>
      <c r="H15" s="92"/>
      <c r="I15" s="11"/>
      <c r="J15" s="123"/>
      <c r="K15" s="92"/>
    </row>
    <row r="16" spans="1:11" ht="14.45" customHeight="1">
      <c r="A16" s="120" t="s">
        <v>14</v>
      </c>
      <c r="B16" s="121">
        <v>2058.932935420255</v>
      </c>
      <c r="C16" s="124"/>
      <c r="D16" s="120" t="s">
        <v>6</v>
      </c>
      <c r="E16" s="121">
        <v>784.55589665503555</v>
      </c>
      <c r="F16" s="125"/>
      <c r="G16" s="120" t="s">
        <v>14</v>
      </c>
      <c r="H16" s="121">
        <v>1066.0106811182031</v>
      </c>
      <c r="I16" s="125">
        <v>1</v>
      </c>
      <c r="J16" s="120" t="s">
        <v>6</v>
      </c>
      <c r="K16" s="121">
        <v>16310.626394494433</v>
      </c>
    </row>
    <row r="17" spans="1:11" ht="14.45" customHeight="1">
      <c r="A17" s="120" t="s">
        <v>6</v>
      </c>
      <c r="B17" s="121">
        <v>1877.1116628307807</v>
      </c>
      <c r="C17" s="124"/>
      <c r="D17" s="120" t="s">
        <v>14</v>
      </c>
      <c r="E17" s="121">
        <v>618.20169875893987</v>
      </c>
      <c r="F17" s="125"/>
      <c r="G17" s="120" t="s">
        <v>6</v>
      </c>
      <c r="H17" s="121">
        <v>549.15863224549616</v>
      </c>
      <c r="I17" s="125">
        <v>2</v>
      </c>
      <c r="J17" s="120" t="s">
        <v>14</v>
      </c>
      <c r="K17" s="121">
        <v>12545.22800136357</v>
      </c>
    </row>
    <row r="18" spans="1:11" ht="14.45" customHeight="1">
      <c r="A18" s="120" t="s">
        <v>4</v>
      </c>
      <c r="B18" s="121">
        <v>1142.7970715835283</v>
      </c>
      <c r="C18" s="124"/>
      <c r="D18" s="120" t="s">
        <v>4</v>
      </c>
      <c r="E18" s="121">
        <v>495.33245825740448</v>
      </c>
      <c r="F18" s="125"/>
      <c r="G18" s="120" t="s">
        <v>4</v>
      </c>
      <c r="H18" s="121">
        <v>435.54333912729078</v>
      </c>
      <c r="I18" s="125">
        <v>3</v>
      </c>
      <c r="J18" s="120" t="s">
        <v>4</v>
      </c>
      <c r="K18" s="121">
        <v>9460.1015870789306</v>
      </c>
    </row>
    <row r="19" spans="1:11" ht="14.45" customHeight="1">
      <c r="A19" s="120" t="s">
        <v>5</v>
      </c>
      <c r="B19" s="121">
        <v>1005.6877066081039</v>
      </c>
      <c r="C19" s="124"/>
      <c r="D19" s="120" t="s">
        <v>9</v>
      </c>
      <c r="E19" s="121">
        <v>492.98182073450971</v>
      </c>
      <c r="F19" s="125"/>
      <c r="G19" s="120" t="s">
        <v>8</v>
      </c>
      <c r="H19" s="121">
        <v>312.73387727513398</v>
      </c>
      <c r="I19" s="125">
        <v>4</v>
      </c>
      <c r="J19" s="120" t="s">
        <v>2</v>
      </c>
      <c r="K19" s="121">
        <v>9400.3867736511183</v>
      </c>
    </row>
    <row r="20" spans="1:11" ht="14.45" customHeight="1">
      <c r="A20" s="122" t="s">
        <v>136</v>
      </c>
      <c r="B20" s="121">
        <v>995.01892718155409</v>
      </c>
      <c r="C20" s="124"/>
      <c r="D20" s="120" t="s">
        <v>12</v>
      </c>
      <c r="E20" s="121">
        <v>471.01509887326563</v>
      </c>
      <c r="F20" s="125"/>
      <c r="G20" s="122" t="s">
        <v>136</v>
      </c>
      <c r="H20" s="121">
        <v>307.80649851656943</v>
      </c>
      <c r="I20" s="125">
        <v>5</v>
      </c>
      <c r="J20" s="120" t="s">
        <v>5</v>
      </c>
      <c r="K20" s="121">
        <v>8741.1492548311417</v>
      </c>
    </row>
    <row r="21" spans="1:11" ht="14.45" customHeight="1">
      <c r="A21" s="120" t="s">
        <v>7</v>
      </c>
      <c r="B21" s="121">
        <v>949.28639850796026</v>
      </c>
      <c r="C21" s="124"/>
      <c r="D21" s="120" t="s">
        <v>8</v>
      </c>
      <c r="E21" s="121">
        <v>466.19905019527033</v>
      </c>
      <c r="F21" s="125"/>
      <c r="G21" s="120" t="s">
        <v>7</v>
      </c>
      <c r="H21" s="121">
        <v>296.71614564871055</v>
      </c>
      <c r="I21" s="125">
        <v>6</v>
      </c>
      <c r="J21" s="122" t="s">
        <v>136</v>
      </c>
      <c r="K21" s="121">
        <v>7736.6238198929323</v>
      </c>
    </row>
    <row r="22" spans="1:11" ht="14.45" customHeight="1">
      <c r="A22" s="120" t="s">
        <v>8</v>
      </c>
      <c r="B22" s="121">
        <v>932.40390472879778</v>
      </c>
      <c r="C22" s="124"/>
      <c r="D22" s="122" t="s">
        <v>136</v>
      </c>
      <c r="E22" s="121">
        <v>411.51189549134978</v>
      </c>
      <c r="F22" s="125"/>
      <c r="G22" s="120" t="s">
        <v>9</v>
      </c>
      <c r="H22" s="121">
        <v>294.24787045682433</v>
      </c>
      <c r="I22" s="125">
        <v>7</v>
      </c>
      <c r="J22" s="120" t="s">
        <v>3</v>
      </c>
      <c r="K22" s="121">
        <v>6625.5024312955193</v>
      </c>
    </row>
    <row r="23" spans="1:11" ht="14.45" customHeight="1">
      <c r="A23" s="120" t="s">
        <v>2</v>
      </c>
      <c r="B23" s="121">
        <v>921.89530794515053</v>
      </c>
      <c r="C23" s="124"/>
      <c r="D23" s="120" t="s">
        <v>7</v>
      </c>
      <c r="E23" s="121">
        <v>401.0709193443742</v>
      </c>
      <c r="F23" s="125"/>
      <c r="G23" s="120" t="s">
        <v>1</v>
      </c>
      <c r="H23" s="121">
        <v>280.45122961959743</v>
      </c>
      <c r="I23" s="125">
        <v>8</v>
      </c>
      <c r="J23" s="120" t="s">
        <v>8</v>
      </c>
      <c r="K23" s="121">
        <v>6510.1623141199188</v>
      </c>
    </row>
    <row r="24" spans="1:11" ht="14.45" customHeight="1">
      <c r="A24" s="120" t="s">
        <v>9</v>
      </c>
      <c r="B24" s="121">
        <v>914.99534525762192</v>
      </c>
      <c r="C24" s="124"/>
      <c r="D24" s="120" t="s">
        <v>11</v>
      </c>
      <c r="E24" s="121">
        <v>358.21496540170392</v>
      </c>
      <c r="F24" s="125"/>
      <c r="G24" s="120" t="s">
        <v>12</v>
      </c>
      <c r="H24" s="121">
        <v>277.96063565139099</v>
      </c>
      <c r="I24" s="125">
        <v>9</v>
      </c>
      <c r="J24" s="120" t="s">
        <v>9</v>
      </c>
      <c r="K24" s="121">
        <v>6166.926570308271</v>
      </c>
    </row>
    <row r="25" spans="1:11" ht="14.45" customHeight="1">
      <c r="A25" s="120" t="s">
        <v>3</v>
      </c>
      <c r="B25" s="121">
        <v>893.38155709321302</v>
      </c>
      <c r="C25" s="124"/>
      <c r="D25" s="120" t="s">
        <v>10</v>
      </c>
      <c r="E25" s="121">
        <v>352.87246896707433</v>
      </c>
      <c r="F25" s="125"/>
      <c r="G25" s="120" t="s">
        <v>2</v>
      </c>
      <c r="H25" s="121">
        <v>277.87566231592751</v>
      </c>
      <c r="I25" s="125">
        <v>10</v>
      </c>
      <c r="J25" s="120" t="s">
        <v>10</v>
      </c>
      <c r="K25" s="121">
        <v>5876.9004195565249</v>
      </c>
    </row>
    <row r="26" spans="1:11" ht="14.45" customHeight="1">
      <c r="A26" s="120" t="s">
        <v>10</v>
      </c>
      <c r="B26" s="121">
        <v>884.32110590593277</v>
      </c>
      <c r="C26" s="124"/>
      <c r="D26" s="120" t="s">
        <v>2</v>
      </c>
      <c r="E26" s="121">
        <v>342.10620362154208</v>
      </c>
      <c r="F26" s="125"/>
      <c r="G26" s="120" t="s">
        <v>3</v>
      </c>
      <c r="H26" s="121">
        <v>265.37441671229732</v>
      </c>
      <c r="I26" s="125">
        <v>11</v>
      </c>
      <c r="J26" s="120" t="s">
        <v>12</v>
      </c>
      <c r="K26" s="121">
        <v>5327.044858904479</v>
      </c>
    </row>
    <row r="27" spans="1:11" ht="14.45" customHeight="1">
      <c r="A27" s="120" t="s">
        <v>12</v>
      </c>
      <c r="B27" s="121">
        <v>817.39417065023974</v>
      </c>
      <c r="C27" s="124"/>
      <c r="D27" s="120" t="s">
        <v>3</v>
      </c>
      <c r="E27" s="121">
        <v>335.76599681613573</v>
      </c>
      <c r="F27" s="125"/>
      <c r="G27" s="120" t="s">
        <v>5</v>
      </c>
      <c r="H27" s="121">
        <v>251.52906453918561</v>
      </c>
      <c r="I27" s="125">
        <v>12</v>
      </c>
      <c r="J27" s="120" t="s">
        <v>7</v>
      </c>
      <c r="K27" s="121">
        <v>4852.3988851640652</v>
      </c>
    </row>
    <row r="28" spans="1:11" ht="14.45" customHeight="1">
      <c r="A28" s="120" t="s">
        <v>11</v>
      </c>
      <c r="B28" s="121">
        <v>776.37275310672442</v>
      </c>
      <c r="C28" s="124"/>
      <c r="D28" s="120" t="s">
        <v>5</v>
      </c>
      <c r="E28" s="121">
        <v>334.91710727923186</v>
      </c>
      <c r="F28" s="125"/>
      <c r="G28" s="120" t="s">
        <v>11</v>
      </c>
      <c r="H28" s="121">
        <v>243.0773957615981</v>
      </c>
      <c r="I28" s="125">
        <v>13</v>
      </c>
      <c r="J28" s="120" t="s">
        <v>1</v>
      </c>
      <c r="K28" s="121">
        <v>4751.242970843954</v>
      </c>
    </row>
    <row r="29" spans="1:11" ht="14.45" customHeight="1">
      <c r="A29" s="120" t="s">
        <v>1</v>
      </c>
      <c r="B29" s="121">
        <v>725.56834764950611</v>
      </c>
      <c r="C29" s="124"/>
      <c r="D29" s="120" t="s">
        <v>1</v>
      </c>
      <c r="E29" s="121">
        <v>320.29325493811223</v>
      </c>
      <c r="F29" s="125"/>
      <c r="G29" s="120" t="s">
        <v>10</v>
      </c>
      <c r="H29" s="121">
        <v>234.4139292182839</v>
      </c>
      <c r="I29" s="125">
        <v>14</v>
      </c>
      <c r="J29" s="120" t="s">
        <v>11</v>
      </c>
      <c r="K29" s="121">
        <v>4254.3378406145666</v>
      </c>
    </row>
    <row r="30" spans="1:11" ht="14.45" customHeight="1">
      <c r="A30" s="120" t="s">
        <v>13</v>
      </c>
      <c r="B30" s="121">
        <v>655.68227803033369</v>
      </c>
      <c r="C30" s="124"/>
      <c r="D30" s="120" t="s">
        <v>13</v>
      </c>
      <c r="E30" s="121">
        <v>231.54369647570434</v>
      </c>
      <c r="F30" s="125"/>
      <c r="G30" s="120" t="s">
        <v>13</v>
      </c>
      <c r="H30" s="121">
        <v>183.63075098855944</v>
      </c>
      <c r="I30" s="125">
        <v>15</v>
      </c>
      <c r="J30" s="120" t="s">
        <v>13</v>
      </c>
      <c r="K30" s="121">
        <v>3528.2084044695112</v>
      </c>
    </row>
  </sheetData>
  <mergeCells count="2">
    <mergeCell ref="A6:B6"/>
    <mergeCell ref="A3:K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22"/>
  <sheetViews>
    <sheetView showGridLines="0" zoomScaleNormal="100" workbookViewId="0"/>
  </sheetViews>
  <sheetFormatPr defaultColWidth="8.7109375" defaultRowHeight="15"/>
  <cols>
    <col min="1" max="1" width="12.85546875" style="3" customWidth="1"/>
    <col min="2" max="16" width="9.7109375" style="3" customWidth="1"/>
    <col min="17" max="16384" width="8.7109375" style="3"/>
  </cols>
  <sheetData>
    <row r="1" spans="1:31" s="69" customFormat="1" ht="18.75">
      <c r="A1" t="s">
        <v>234</v>
      </c>
      <c r="B1"/>
    </row>
    <row r="3" spans="1:31" ht="13.9" customHeight="1">
      <c r="A3" s="39" t="s">
        <v>276</v>
      </c>
      <c r="B3" s="39"/>
      <c r="C3" s="39"/>
      <c r="D3" s="39"/>
      <c r="E3" s="39"/>
      <c r="F3" s="39"/>
      <c r="G3" s="39"/>
      <c r="H3" s="85"/>
      <c r="I3" s="85"/>
      <c r="J3" s="85"/>
      <c r="K3" s="85"/>
      <c r="L3" s="85"/>
      <c r="M3" s="85"/>
      <c r="N3" s="85"/>
      <c r="O3" s="85"/>
      <c r="P3" s="85"/>
    </row>
    <row r="4" spans="1:31" ht="13.9" customHeight="1">
      <c r="A4" s="39"/>
      <c r="B4" s="39"/>
      <c r="C4" s="39"/>
      <c r="D4" s="39"/>
      <c r="E4" s="39"/>
      <c r="F4" s="39"/>
      <c r="G4" s="39"/>
      <c r="H4" s="85"/>
      <c r="I4" s="85"/>
      <c r="J4" s="85"/>
      <c r="K4" s="85"/>
      <c r="L4" s="85"/>
      <c r="M4" s="85"/>
      <c r="N4" s="85"/>
      <c r="O4" s="85"/>
      <c r="P4" s="85"/>
    </row>
    <row r="5" spans="1:31">
      <c r="A5" s="39" t="s">
        <v>264</v>
      </c>
      <c r="B5" s="39"/>
      <c r="C5" s="39"/>
      <c r="D5" s="39"/>
      <c r="E5" s="39"/>
      <c r="F5" s="39"/>
      <c r="G5" s="39"/>
      <c r="H5" s="85"/>
      <c r="I5" s="85"/>
      <c r="J5" s="85"/>
      <c r="K5" s="85"/>
      <c r="L5" s="85"/>
      <c r="M5" s="85"/>
      <c r="N5" s="85"/>
      <c r="O5" s="85"/>
      <c r="P5" s="85"/>
    </row>
    <row r="6" spans="1:31">
      <c r="A6" s="256"/>
      <c r="B6" s="256"/>
      <c r="C6" s="256"/>
      <c r="D6" s="256"/>
      <c r="E6" s="256"/>
      <c r="F6" s="256"/>
      <c r="G6" s="256"/>
      <c r="H6" s="256"/>
      <c r="I6" s="256"/>
      <c r="J6" s="256"/>
      <c r="K6" s="256"/>
      <c r="L6" s="256"/>
      <c r="M6" s="256"/>
      <c r="N6" s="256"/>
      <c r="O6" s="256"/>
    </row>
    <row r="7" spans="1:31">
      <c r="A7" s="78"/>
      <c r="B7" s="78"/>
      <c r="C7" s="78"/>
      <c r="D7" s="78"/>
      <c r="E7" s="78"/>
      <c r="F7" s="78"/>
      <c r="G7" s="78"/>
      <c r="H7" s="78"/>
      <c r="I7" s="78"/>
      <c r="J7" s="78"/>
      <c r="K7" s="78"/>
      <c r="L7" s="78"/>
      <c r="M7" s="78"/>
      <c r="N7" s="78"/>
      <c r="O7" s="78"/>
    </row>
    <row r="8" spans="1:31">
      <c r="A8"/>
      <c r="B8" s="100" t="s">
        <v>26</v>
      </c>
      <c r="C8" s="100" t="s">
        <v>91</v>
      </c>
      <c r="D8" s="100" t="s">
        <v>92</v>
      </c>
      <c r="E8" s="100" t="s">
        <v>93</v>
      </c>
      <c r="F8" s="35"/>
      <c r="G8" s="35"/>
      <c r="H8" s="35"/>
      <c r="I8" s="35"/>
      <c r="J8" s="35"/>
      <c r="K8" s="35"/>
      <c r="L8" s="35"/>
      <c r="M8" s="35"/>
      <c r="N8" s="35"/>
      <c r="O8"/>
      <c r="P8"/>
      <c r="Q8"/>
    </row>
    <row r="9" spans="1:31">
      <c r="A9" s="94" t="s">
        <v>29</v>
      </c>
      <c r="B9" s="93">
        <v>12589616105.771397</v>
      </c>
      <c r="C9" s="93">
        <v>7000383279.2873898</v>
      </c>
      <c r="D9" s="96">
        <v>3232384605.0603466</v>
      </c>
      <c r="E9" s="97"/>
      <c r="F9" s="126"/>
      <c r="G9" s="126"/>
      <c r="H9" s="126"/>
      <c r="I9" s="126"/>
      <c r="J9" s="126"/>
      <c r="K9" s="126"/>
      <c r="L9" s="126"/>
      <c r="M9" s="126"/>
      <c r="N9" s="126"/>
      <c r="O9" s="126"/>
      <c r="P9" s="126"/>
      <c r="Q9"/>
    </row>
    <row r="10" spans="1:31">
      <c r="A10" s="94" t="s">
        <v>29</v>
      </c>
      <c r="B10" s="98">
        <v>-5.1636237566585128E-2</v>
      </c>
      <c r="C10" s="98">
        <v>0.60928766386406741</v>
      </c>
      <c r="D10" s="98">
        <v>-2.8479548455804738E-2</v>
      </c>
      <c r="E10" s="99">
        <v>3.0000000000000001E-3</v>
      </c>
      <c r="F10" s="127"/>
      <c r="G10" s="127"/>
      <c r="H10" s="127"/>
      <c r="I10" s="127"/>
      <c r="J10" s="127"/>
      <c r="K10" s="127"/>
      <c r="L10" s="127"/>
      <c r="M10" s="127"/>
      <c r="N10" s="127"/>
      <c r="O10" s="127"/>
      <c r="P10" s="127"/>
      <c r="Q10"/>
      <c r="R10" s="23"/>
      <c r="S10" s="23"/>
      <c r="T10" s="23"/>
      <c r="U10" s="23"/>
      <c r="V10" s="23"/>
      <c r="W10" s="23"/>
      <c r="X10" s="23"/>
      <c r="Y10" s="23"/>
      <c r="Z10" s="23"/>
      <c r="AA10" s="23"/>
      <c r="AB10" s="23"/>
      <c r="AC10" s="23"/>
      <c r="AD10" s="23"/>
      <c r="AE10" s="23"/>
    </row>
    <row r="11" spans="1:31">
      <c r="A11" s="94" t="s">
        <v>30</v>
      </c>
      <c r="B11" s="93">
        <v>46319753188.638351</v>
      </c>
      <c r="C11" s="93">
        <v>19886276962.522663</v>
      </c>
      <c r="D11" s="93">
        <v>16918078078.689348</v>
      </c>
      <c r="E11" s="97"/>
      <c r="F11" s="127"/>
      <c r="G11" s="127"/>
      <c r="H11" s="127"/>
      <c r="I11" s="127"/>
      <c r="J11" s="127"/>
      <c r="K11" s="127"/>
      <c r="L11" s="127"/>
      <c r="M11" s="127"/>
      <c r="N11" s="127"/>
      <c r="O11" s="127"/>
      <c r="P11" s="127"/>
      <c r="Q11"/>
      <c r="R11" s="23"/>
      <c r="S11" s="23"/>
      <c r="T11" s="23"/>
      <c r="U11" s="23"/>
      <c r="V11" s="23"/>
      <c r="W11" s="23"/>
      <c r="X11" s="23"/>
      <c r="Y11" s="23"/>
      <c r="Z11" s="23"/>
      <c r="AA11" s="23"/>
      <c r="AB11" s="23"/>
      <c r="AC11" s="23"/>
      <c r="AD11" s="23"/>
      <c r="AE11" s="23"/>
    </row>
    <row r="12" spans="1:31">
      <c r="A12" s="94" t="s">
        <v>30</v>
      </c>
      <c r="B12" s="98">
        <v>-0.13826544083378939</v>
      </c>
      <c r="C12" s="98">
        <v>-0.18882128434061229</v>
      </c>
      <c r="D12" s="99">
        <v>6.0793021301982731E-3</v>
      </c>
      <c r="E12" s="99">
        <v>-4.0000000000000001E-3</v>
      </c>
      <c r="F12" s="127"/>
      <c r="G12" s="127"/>
      <c r="H12" s="127"/>
      <c r="I12" s="127"/>
      <c r="J12" s="127"/>
      <c r="K12" s="127"/>
      <c r="L12" s="127"/>
      <c r="M12" s="127"/>
      <c r="N12" s="127"/>
      <c r="O12" s="127"/>
      <c r="P12" s="127"/>
      <c r="Q12"/>
      <c r="R12" s="23"/>
      <c r="S12" s="23"/>
      <c r="T12" s="23"/>
      <c r="U12" s="23"/>
      <c r="V12" s="23"/>
      <c r="W12" s="23"/>
      <c r="X12" s="23"/>
      <c r="Y12" s="23"/>
      <c r="Z12" s="23"/>
      <c r="AA12" s="23"/>
      <c r="AB12" s="23"/>
      <c r="AC12" s="23"/>
      <c r="AD12" s="23"/>
      <c r="AE12" s="23"/>
    </row>
    <row r="13" spans="1:31">
      <c r="A13" s="94" t="s">
        <v>0</v>
      </c>
      <c r="B13" s="93">
        <v>58909369294.409744</v>
      </c>
      <c r="C13" s="93">
        <v>26886660241.810051</v>
      </c>
      <c r="D13" s="93">
        <v>20150462683.749695</v>
      </c>
      <c r="E13" s="99"/>
      <c r="F13" s="128"/>
      <c r="G13" s="128"/>
      <c r="H13" s="128"/>
      <c r="I13" s="128"/>
      <c r="J13" s="128"/>
      <c r="K13" s="128"/>
      <c r="L13" s="128"/>
      <c r="M13" s="128"/>
      <c r="N13" s="128"/>
      <c r="O13" s="128"/>
      <c r="P13" s="128"/>
      <c r="Q13"/>
      <c r="R13" s="23"/>
      <c r="S13" s="23"/>
      <c r="T13" s="23"/>
      <c r="U13" s="23"/>
      <c r="V13" s="23"/>
      <c r="W13" s="23"/>
      <c r="X13" s="23"/>
      <c r="Y13" s="23"/>
      <c r="Z13" s="23"/>
      <c r="AA13" s="23"/>
      <c r="AB13" s="23"/>
      <c r="AC13" s="23"/>
      <c r="AD13" s="23"/>
      <c r="AE13" s="23"/>
    </row>
    <row r="14" spans="1:31">
      <c r="A14" s="94" t="s">
        <v>0</v>
      </c>
      <c r="B14" s="98">
        <v>-0.12110798045641392</v>
      </c>
      <c r="C14" s="98">
        <v>-6.8546484236259475E-2</v>
      </c>
      <c r="D14" s="131">
        <v>3.7100665051339695E-4</v>
      </c>
      <c r="E14" s="99">
        <v>-2E-3</v>
      </c>
      <c r="F14" s="129"/>
      <c r="G14" s="129"/>
      <c r="H14" s="129"/>
      <c r="I14" s="129"/>
      <c r="J14" s="129"/>
      <c r="K14" s="129"/>
      <c r="L14" s="129"/>
      <c r="M14" s="129"/>
      <c r="N14" s="129"/>
      <c r="O14" s="129"/>
      <c r="P14" s="129"/>
      <c r="Q14"/>
      <c r="R14" s="23"/>
      <c r="S14" s="23"/>
      <c r="T14" s="23"/>
      <c r="U14" s="23"/>
      <c r="V14" s="23"/>
      <c r="W14" s="23"/>
      <c r="X14" s="23"/>
      <c r="Y14" s="23"/>
      <c r="Z14" s="23"/>
      <c r="AA14" s="23"/>
      <c r="AB14" s="23"/>
      <c r="AC14" s="23"/>
      <c r="AD14" s="23"/>
      <c r="AE14" s="23"/>
    </row>
    <row r="15" spans="1:31">
      <c r="A15"/>
      <c r="B15" s="129"/>
      <c r="C15" s="129"/>
      <c r="D15" s="129"/>
      <c r="E15" s="129"/>
      <c r="F15" s="129"/>
      <c r="G15" s="129"/>
      <c r="H15" s="129"/>
      <c r="I15" s="129"/>
      <c r="J15" s="129"/>
      <c r="K15" s="129"/>
      <c r="L15" s="129"/>
      <c r="M15" s="129"/>
      <c r="N15" s="129"/>
      <c r="O15" s="129"/>
      <c r="P15" s="129"/>
      <c r="Q15"/>
      <c r="R15" s="23"/>
      <c r="S15" s="23"/>
      <c r="T15" s="23"/>
      <c r="U15" s="23"/>
      <c r="V15" s="23"/>
      <c r="W15" s="23"/>
      <c r="X15" s="23"/>
      <c r="Y15" s="23"/>
      <c r="Z15" s="23"/>
      <c r="AA15" s="23"/>
      <c r="AB15" s="23"/>
      <c r="AC15" s="23"/>
      <c r="AD15" s="23"/>
      <c r="AE15" s="23"/>
    </row>
    <row r="16" spans="1:31">
      <c r="A16"/>
      <c r="B16" s="129"/>
      <c r="C16" s="129"/>
      <c r="D16" s="129"/>
      <c r="E16" s="129"/>
      <c r="F16" s="129"/>
      <c r="G16" s="129"/>
      <c r="H16" s="129"/>
      <c r="I16" s="129"/>
      <c r="J16" s="129"/>
      <c r="K16" s="129"/>
      <c r="L16" s="129"/>
      <c r="M16" s="129"/>
      <c r="N16" s="129"/>
      <c r="O16" s="129"/>
      <c r="P16" s="129"/>
      <c r="Q16"/>
      <c r="R16" s="23"/>
      <c r="S16" s="23"/>
      <c r="T16" s="23"/>
      <c r="U16" s="23"/>
      <c r="V16" s="23"/>
      <c r="W16" s="23"/>
      <c r="X16" s="23"/>
      <c r="Y16" s="23"/>
      <c r="Z16" s="23"/>
      <c r="AA16" s="23"/>
      <c r="AB16" s="23"/>
      <c r="AC16" s="23"/>
      <c r="AD16" s="23"/>
      <c r="AE16" s="23"/>
    </row>
    <row r="17" spans="1:17">
      <c r="A17" s="130"/>
      <c r="B17" s="130"/>
      <c r="C17" s="130"/>
      <c r="D17" s="130"/>
      <c r="E17" s="130"/>
      <c r="F17" s="130"/>
      <c r="G17" s="130"/>
      <c r="H17" s="130"/>
      <c r="I17" s="130"/>
      <c r="J17" s="130"/>
      <c r="K17" s="130"/>
      <c r="L17" s="130"/>
      <c r="M17" s="130"/>
      <c r="N17" s="130"/>
      <c r="O17" s="130"/>
      <c r="P17" s="130"/>
      <c r="Q17"/>
    </row>
    <row r="18" spans="1:17">
      <c r="A18" s="130"/>
      <c r="B18" s="130"/>
      <c r="C18" s="130"/>
      <c r="D18" s="130"/>
      <c r="E18" s="130"/>
      <c r="F18" s="130"/>
      <c r="G18" s="130"/>
      <c r="H18" s="130"/>
      <c r="I18" s="130"/>
      <c r="J18" s="130"/>
      <c r="K18" s="130"/>
      <c r="L18" s="130"/>
      <c r="M18" s="130"/>
      <c r="N18" s="130"/>
      <c r="O18" s="130"/>
      <c r="P18" s="130"/>
      <c r="Q18"/>
    </row>
    <row r="19" spans="1:17">
      <c r="A19" s="130"/>
      <c r="B19" s="130"/>
      <c r="C19" s="130"/>
      <c r="D19" s="130"/>
      <c r="E19" s="130"/>
      <c r="F19" s="130"/>
      <c r="G19" s="130"/>
      <c r="H19" s="130"/>
      <c r="I19" s="130"/>
      <c r="J19" s="130"/>
      <c r="K19" s="130"/>
      <c r="L19" s="130"/>
      <c r="M19" s="130"/>
      <c r="N19" s="130"/>
      <c r="O19" s="130"/>
      <c r="P19" s="130"/>
      <c r="Q19"/>
    </row>
    <row r="20" spans="1:17">
      <c r="A20" s="130"/>
      <c r="B20" s="130"/>
      <c r="C20" s="130"/>
      <c r="D20" s="130"/>
      <c r="E20" s="130"/>
      <c r="F20" s="130"/>
      <c r="G20" s="130"/>
      <c r="H20" s="130"/>
      <c r="I20" s="130"/>
      <c r="J20" s="130"/>
      <c r="K20" s="130"/>
      <c r="L20" s="130"/>
      <c r="M20" s="130"/>
      <c r="N20" s="130"/>
      <c r="O20" s="130"/>
      <c r="P20" s="130"/>
      <c r="Q20"/>
    </row>
    <row r="21" spans="1:17">
      <c r="A21" s="130"/>
      <c r="B21" s="130"/>
      <c r="C21" s="130"/>
      <c r="D21" s="130"/>
      <c r="E21" s="130"/>
      <c r="F21" s="130"/>
      <c r="G21" s="130"/>
      <c r="H21" s="130"/>
      <c r="I21" s="130"/>
      <c r="J21" s="130"/>
      <c r="K21" s="130"/>
      <c r="L21" s="130"/>
      <c r="M21" s="130"/>
      <c r="N21" s="130"/>
      <c r="O21" s="130"/>
      <c r="P21" s="130"/>
      <c r="Q21"/>
    </row>
    <row r="22" spans="1:17">
      <c r="A22" s="25"/>
      <c r="B22" s="25"/>
      <c r="C22" s="25"/>
      <c r="D22" s="25"/>
      <c r="E22" s="25"/>
      <c r="F22" s="25"/>
      <c r="G22" s="25"/>
      <c r="H22" s="25"/>
      <c r="I22" s="25"/>
      <c r="J22" s="25"/>
      <c r="K22" s="25"/>
      <c r="L22" s="25"/>
      <c r="M22" s="25"/>
      <c r="N22" s="25"/>
      <c r="O22" s="25"/>
      <c r="P22" s="25"/>
    </row>
  </sheetData>
  <mergeCells count="1">
    <mergeCell ref="A6:O6"/>
  </mergeCells>
  <conditionalFormatting sqref="R10:AE16">
    <cfRule type="cellIs" dxfId="0" priority="33" operator="lessThan">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G30"/>
  <sheetViews>
    <sheetView showGridLines="0" workbookViewId="0"/>
  </sheetViews>
  <sheetFormatPr defaultRowHeight="15"/>
  <cols>
    <col min="1" max="1" width="17.85546875" customWidth="1"/>
    <col min="2" max="2" width="25.7109375" customWidth="1"/>
    <col min="3" max="3" width="36.7109375" customWidth="1"/>
  </cols>
  <sheetData>
    <row r="1" spans="1:111" s="69" customFormat="1" ht="18.75">
      <c r="A1" t="s">
        <v>235</v>
      </c>
      <c r="B1"/>
    </row>
    <row r="2" spans="1:111" s="6" customFormat="1"/>
    <row r="3" spans="1:111" s="6" customFormat="1" ht="51.75" customHeight="1">
      <c r="A3" s="253" t="s">
        <v>277</v>
      </c>
      <c r="B3" s="253"/>
      <c r="C3" s="253"/>
      <c r="D3" s="253"/>
      <c r="E3" s="253"/>
      <c r="F3" s="253"/>
      <c r="G3" s="253"/>
      <c r="H3" s="202"/>
      <c r="I3" s="202"/>
      <c r="J3" s="202"/>
      <c r="K3" s="202"/>
      <c r="L3" s="202"/>
      <c r="M3" s="202"/>
    </row>
    <row r="4" spans="1:111" s="6" customFormat="1">
      <c r="A4" s="39"/>
    </row>
    <row r="5" spans="1:111" s="6" customFormat="1">
      <c r="A5" s="39" t="s">
        <v>278</v>
      </c>
    </row>
    <row r="6" spans="1:111" s="6" customFormat="1"/>
    <row r="7" spans="1:111" s="7" customFormat="1">
      <c r="A7" s="80"/>
      <c r="B7" s="80"/>
      <c r="C7" s="80"/>
      <c r="D7" s="80"/>
      <c r="E7" s="80"/>
      <c r="F7" s="80"/>
      <c r="G7" s="80"/>
      <c r="H7" s="80"/>
      <c r="I7" s="80"/>
      <c r="J7" s="80"/>
      <c r="K7" s="80"/>
      <c r="L7" s="80"/>
      <c r="M7" s="80"/>
    </row>
    <row r="8" spans="1:111" s="6" customFormat="1" ht="14.45" customHeight="1">
      <c r="A8" s="135"/>
      <c r="B8" s="135"/>
      <c r="C8" s="136" t="s">
        <v>137</v>
      </c>
    </row>
    <row r="9" spans="1:111" s="6" customFormat="1" ht="14.45" customHeight="1">
      <c r="A9" s="137" t="s">
        <v>29</v>
      </c>
      <c r="B9" s="138" t="s">
        <v>20</v>
      </c>
      <c r="C9" s="139">
        <v>-1.3689305277292396E-3</v>
      </c>
    </row>
    <row r="10" spans="1:111" s="88" customFormat="1" ht="14.45" customHeight="1">
      <c r="A10" s="140"/>
      <c r="B10" s="138" t="s">
        <v>108</v>
      </c>
      <c r="C10" s="139">
        <v>5.1006430614815024E-3</v>
      </c>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41"/>
      <c r="AJ10" s="132"/>
      <c r="AK10" s="132">
        <v>1985</v>
      </c>
      <c r="AL10" s="132"/>
      <c r="AM10" s="132"/>
      <c r="AN10" s="132"/>
      <c r="AO10" s="132"/>
      <c r="AP10" s="132">
        <v>1980</v>
      </c>
      <c r="AQ10" s="132"/>
      <c r="AR10" s="132"/>
      <c r="AS10" s="132"/>
      <c r="AT10" s="132"/>
      <c r="AU10" s="132">
        <v>1975</v>
      </c>
      <c r="AV10" s="132"/>
      <c r="AW10" s="132"/>
      <c r="AX10" s="132"/>
      <c r="AY10" s="132"/>
      <c r="AZ10" s="132">
        <v>1970</v>
      </c>
      <c r="BA10" s="132"/>
      <c r="BB10" s="132"/>
      <c r="BC10" s="132"/>
      <c r="BD10" s="132"/>
      <c r="BE10" s="132">
        <v>1965</v>
      </c>
      <c r="BF10" s="132"/>
      <c r="BG10" s="132"/>
      <c r="BH10" s="132"/>
      <c r="BI10" s="132"/>
      <c r="BJ10" s="132">
        <v>1960</v>
      </c>
      <c r="BK10" s="132"/>
      <c r="BL10" s="132"/>
      <c r="BM10" s="132"/>
      <c r="BN10" s="132"/>
      <c r="BO10" s="132">
        <v>1955</v>
      </c>
      <c r="BP10" s="132"/>
      <c r="BQ10" s="132"/>
      <c r="BR10" s="132"/>
      <c r="BS10" s="132"/>
      <c r="BT10" s="132">
        <v>1950</v>
      </c>
      <c r="BU10" s="132"/>
      <c r="BV10" s="132"/>
      <c r="BW10" s="132"/>
      <c r="BX10" s="132"/>
      <c r="BY10" s="132">
        <v>1945</v>
      </c>
      <c r="BZ10" s="132"/>
      <c r="CA10" s="132"/>
      <c r="CB10" s="132"/>
      <c r="CC10" s="132"/>
      <c r="CD10" s="132">
        <v>1940</v>
      </c>
      <c r="CE10" s="132"/>
      <c r="CF10" s="132"/>
      <c r="CG10" s="132"/>
      <c r="CH10" s="132"/>
      <c r="CI10" s="132">
        <v>1935</v>
      </c>
      <c r="CJ10" s="132"/>
      <c r="CK10" s="132"/>
      <c r="CL10" s="132"/>
      <c r="CM10" s="132"/>
      <c r="CN10" s="132">
        <v>1930</v>
      </c>
      <c r="CO10" s="132"/>
      <c r="CP10" s="132"/>
      <c r="CQ10" s="132"/>
      <c r="CR10" s="132"/>
      <c r="CS10" s="132">
        <v>1925</v>
      </c>
      <c r="CT10" s="132"/>
      <c r="CU10" s="132"/>
      <c r="CV10" s="132"/>
      <c r="CW10" s="132"/>
      <c r="CX10" s="132">
        <v>1920</v>
      </c>
      <c r="CY10" s="132"/>
      <c r="CZ10" s="132"/>
      <c r="DA10" s="132"/>
      <c r="DB10" s="132"/>
      <c r="DC10" s="132">
        <v>1915</v>
      </c>
      <c r="DD10" s="132"/>
      <c r="DE10" s="132"/>
      <c r="DF10" s="132"/>
      <c r="DG10" s="132"/>
    </row>
    <row r="11" spans="1:111" s="6" customFormat="1" ht="14.45" customHeight="1">
      <c r="A11" s="140"/>
      <c r="B11" s="138" t="s">
        <v>9</v>
      </c>
      <c r="C11" s="139">
        <v>1E-3</v>
      </c>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142">
        <v>1.9851299549264921E-2</v>
      </c>
      <c r="AJ11" s="9">
        <v>1.0657567715573529E-2</v>
      </c>
      <c r="AK11" s="9">
        <v>9.4570116685622815E-3</v>
      </c>
      <c r="AL11" s="9">
        <v>1.948270778044568E-3</v>
      </c>
      <c r="AM11" s="9">
        <v>2.4369181515649353E-2</v>
      </c>
      <c r="AN11" s="9">
        <v>6.7820885462740637E-3</v>
      </c>
      <c r="AO11" s="9">
        <v>1.5386073549854669E-2</v>
      </c>
      <c r="AP11" s="9">
        <v>5.6973756266060068E-3</v>
      </c>
      <c r="AQ11" s="9">
        <v>1.9324739879523149E-2</v>
      </c>
      <c r="AR11" s="9">
        <v>1.2647963267197439E-2</v>
      </c>
      <c r="AS11" s="9">
        <v>1.6565567210076244E-2</v>
      </c>
      <c r="AT11" s="9">
        <v>7.4666161169383719E-3</v>
      </c>
      <c r="AU11" s="9">
        <v>1.1963435696533131E-2</v>
      </c>
      <c r="AV11" s="9">
        <v>4.7074434474914696E-3</v>
      </c>
      <c r="AW11" s="9">
        <v>1.9282615105943805E-2</v>
      </c>
      <c r="AX11" s="9">
        <v>5.9079994945027171E-3</v>
      </c>
      <c r="AY11" s="9">
        <v>1.1479000800370698E-2</v>
      </c>
      <c r="AZ11" s="9">
        <v>2.137832259151607E-2</v>
      </c>
      <c r="BA11" s="9">
        <v>1.2026622856902144E-2</v>
      </c>
      <c r="BB11" s="9">
        <v>1.9387927039892162E-2</v>
      </c>
      <c r="BC11" s="9">
        <v>1.1205189772104975E-2</v>
      </c>
      <c r="BD11" s="9">
        <v>8.4881418762374154E-3</v>
      </c>
      <c r="BE11" s="9">
        <v>2.7381102826572307E-3</v>
      </c>
      <c r="BF11" s="9">
        <v>7.8352078857576134E-3</v>
      </c>
      <c r="BG11" s="9">
        <v>3.2088546274063774E-2</v>
      </c>
      <c r="BH11" s="9">
        <v>1.5049075361219933E-2</v>
      </c>
      <c r="BI11" s="9">
        <v>1.4069674375500232E-2</v>
      </c>
      <c r="BJ11" s="9">
        <v>2.1136105143434853E-2</v>
      </c>
      <c r="BK11" s="9">
        <v>6.6346518387463667E-4</v>
      </c>
      <c r="BL11" s="9">
        <v>9.5307300223261299E-3</v>
      </c>
      <c r="BM11" s="9">
        <v>9.9309153713298785E-3</v>
      </c>
      <c r="BN11" s="9">
        <v>5.4446269851299552E-3</v>
      </c>
      <c r="BO11" s="9">
        <v>2.3168625468638105E-4</v>
      </c>
      <c r="BP11" s="9">
        <v>5.9817178482665656E-3</v>
      </c>
      <c r="BQ11" s="9">
        <v>1.0994565904208265E-2</v>
      </c>
      <c r="BR11" s="9">
        <v>6.6030582585618605E-3</v>
      </c>
      <c r="BS11" s="9">
        <v>5.3287838577867645E-3</v>
      </c>
      <c r="BT11" s="9">
        <v>0</v>
      </c>
      <c r="BU11" s="9">
        <v>8.4249547158684029E-5</v>
      </c>
      <c r="BV11" s="9">
        <v>0</v>
      </c>
      <c r="BW11" s="9">
        <v>1.0531193394835502E-4</v>
      </c>
      <c r="BX11" s="9">
        <v>0</v>
      </c>
      <c r="BY11" s="9">
        <v>5.5815324992628164E-4</v>
      </c>
      <c r="BZ11" s="9">
        <v>0</v>
      </c>
      <c r="CA11" s="9">
        <v>2.8434222166055859E-3</v>
      </c>
      <c r="CB11" s="9">
        <v>0</v>
      </c>
      <c r="CC11" s="9">
        <v>0</v>
      </c>
      <c r="CD11" s="9">
        <v>2.3168625468638105E-4</v>
      </c>
      <c r="CE11" s="9">
        <v>2.2431441930999621E-3</v>
      </c>
      <c r="CF11" s="9">
        <v>1.0847129196680568E-3</v>
      </c>
      <c r="CG11" s="9">
        <v>1.9798643582290745E-3</v>
      </c>
      <c r="CH11" s="9">
        <v>6.1080921690045921E-4</v>
      </c>
      <c r="CI11" s="9">
        <v>0</v>
      </c>
      <c r="CJ11" s="9">
        <v>0</v>
      </c>
      <c r="CK11" s="9">
        <v>0</v>
      </c>
      <c r="CL11" s="9">
        <v>6.1080921690045921E-4</v>
      </c>
      <c r="CM11" s="9">
        <v>0</v>
      </c>
      <c r="CN11" s="9">
        <v>0</v>
      </c>
      <c r="CO11" s="9">
        <v>0</v>
      </c>
      <c r="CP11" s="9">
        <v>0</v>
      </c>
      <c r="CQ11" s="9">
        <v>0</v>
      </c>
      <c r="CR11" s="9">
        <v>0</v>
      </c>
      <c r="CS11" s="9">
        <v>0</v>
      </c>
      <c r="CT11" s="9">
        <v>0</v>
      </c>
      <c r="CU11" s="9">
        <v>0</v>
      </c>
      <c r="CV11" s="9">
        <v>0</v>
      </c>
      <c r="CW11" s="9">
        <v>0</v>
      </c>
      <c r="CX11" s="9">
        <v>0</v>
      </c>
      <c r="CY11" s="9">
        <v>0</v>
      </c>
      <c r="CZ11" s="9">
        <v>0</v>
      </c>
      <c r="DA11" s="9">
        <v>0</v>
      </c>
      <c r="DB11" s="9">
        <v>0</v>
      </c>
      <c r="DC11" s="9">
        <v>0</v>
      </c>
      <c r="DD11" s="9">
        <v>0</v>
      </c>
      <c r="DE11" s="9">
        <v>0</v>
      </c>
      <c r="DF11" s="9">
        <v>0</v>
      </c>
      <c r="DG11" s="9">
        <v>0</v>
      </c>
    </row>
    <row r="12" spans="1:111" s="6" customFormat="1" ht="14.45" customHeight="1">
      <c r="A12" s="140"/>
      <c r="B12" s="138" t="s">
        <v>21</v>
      </c>
      <c r="C12" s="139">
        <v>2.4348675884033899E-4</v>
      </c>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142">
        <v>4.8548801550191666E-3</v>
      </c>
      <c r="AJ12" s="9">
        <v>3.9176039428788067E-3</v>
      </c>
      <c r="AK12" s="9">
        <v>8.5302666498167574E-4</v>
      </c>
      <c r="AL12" s="9">
        <v>4.7285058342811407E-3</v>
      </c>
      <c r="AM12" s="9">
        <v>5.9922490416614007E-3</v>
      </c>
      <c r="AN12" s="9">
        <v>1.2079278823876322E-2</v>
      </c>
      <c r="AO12" s="9">
        <v>1.7903028771220355E-3</v>
      </c>
      <c r="AP12" s="9">
        <v>2.1483634525464425E-3</v>
      </c>
      <c r="AQ12" s="9">
        <v>2.8750157967900921E-3</v>
      </c>
      <c r="AR12" s="9">
        <v>0</v>
      </c>
      <c r="AS12" s="9">
        <v>3.1593580184506511E-5</v>
      </c>
      <c r="AT12" s="9">
        <v>3.1488268250558153E-3</v>
      </c>
      <c r="AU12" s="9">
        <v>1.4743670752769705E-4</v>
      </c>
      <c r="AV12" s="9">
        <v>2.5906735751295338E-3</v>
      </c>
      <c r="AW12" s="9">
        <v>5.24453431062808E-3</v>
      </c>
      <c r="AX12" s="9">
        <v>3.5384809806647288E-3</v>
      </c>
      <c r="AY12" s="9">
        <v>4.3915076456464046E-3</v>
      </c>
      <c r="AZ12" s="9">
        <v>5.2655966974177511E-3</v>
      </c>
      <c r="BA12" s="9">
        <v>3.0013901175281184E-3</v>
      </c>
      <c r="BB12" s="9">
        <v>1.0878722776865074E-2</v>
      </c>
      <c r="BC12" s="9">
        <v>8.9831079657946844E-3</v>
      </c>
      <c r="BD12" s="9">
        <v>5.9711866548717305E-3</v>
      </c>
      <c r="BE12" s="9">
        <v>3.6859176881924257E-4</v>
      </c>
      <c r="BF12" s="9">
        <v>5.4551581785247903E-3</v>
      </c>
      <c r="BG12" s="9">
        <v>5.9922490416614007E-3</v>
      </c>
      <c r="BH12" s="9">
        <v>7.2770546358313327E-3</v>
      </c>
      <c r="BI12" s="9">
        <v>7.8141454989679431E-3</v>
      </c>
      <c r="BJ12" s="9">
        <v>1.0531193394835504E-5</v>
      </c>
      <c r="BK12" s="9">
        <v>7.8668014659421213E-3</v>
      </c>
      <c r="BL12" s="9">
        <v>1.1689624668267408E-3</v>
      </c>
      <c r="BM12" s="9">
        <v>7.0558995745397864E-3</v>
      </c>
      <c r="BN12" s="9">
        <v>0</v>
      </c>
      <c r="BO12" s="9">
        <v>0</v>
      </c>
      <c r="BP12" s="9">
        <v>0</v>
      </c>
      <c r="BQ12" s="9">
        <v>0</v>
      </c>
      <c r="BR12" s="9">
        <v>0</v>
      </c>
      <c r="BS12" s="9">
        <v>0</v>
      </c>
      <c r="BT12" s="9">
        <v>0</v>
      </c>
      <c r="BU12" s="9">
        <v>0</v>
      </c>
      <c r="BV12" s="9">
        <v>0</v>
      </c>
      <c r="BW12" s="9">
        <v>0</v>
      </c>
      <c r="BX12" s="9">
        <v>0</v>
      </c>
      <c r="BY12" s="9">
        <v>0</v>
      </c>
      <c r="BZ12" s="9">
        <v>0</v>
      </c>
      <c r="CA12" s="9">
        <v>0</v>
      </c>
      <c r="CB12" s="9">
        <v>0</v>
      </c>
      <c r="CC12" s="9">
        <v>0</v>
      </c>
      <c r="CD12" s="9">
        <v>0</v>
      </c>
      <c r="CE12" s="9">
        <v>0</v>
      </c>
      <c r="CF12" s="9">
        <v>0</v>
      </c>
      <c r="CG12" s="9">
        <v>0</v>
      </c>
      <c r="CH12" s="9">
        <v>0</v>
      </c>
      <c r="CI12" s="9">
        <v>0</v>
      </c>
      <c r="CJ12" s="9">
        <v>0</v>
      </c>
      <c r="CK12" s="9">
        <v>0</v>
      </c>
      <c r="CL12" s="9">
        <v>0</v>
      </c>
      <c r="CM12" s="9">
        <v>0</v>
      </c>
      <c r="CN12" s="9">
        <v>0</v>
      </c>
      <c r="CO12" s="9">
        <v>0</v>
      </c>
      <c r="CP12" s="9">
        <v>0</v>
      </c>
      <c r="CQ12" s="9">
        <v>0</v>
      </c>
      <c r="CR12" s="9">
        <v>0</v>
      </c>
      <c r="CS12" s="9">
        <v>0</v>
      </c>
      <c r="CT12" s="9">
        <v>0</v>
      </c>
      <c r="CU12" s="9">
        <v>0</v>
      </c>
      <c r="CV12" s="9">
        <v>0</v>
      </c>
      <c r="CW12" s="9">
        <v>0</v>
      </c>
      <c r="CX12" s="9">
        <v>0</v>
      </c>
      <c r="CY12" s="9">
        <v>0</v>
      </c>
      <c r="CZ12" s="9">
        <v>0</v>
      </c>
      <c r="DA12" s="9">
        <v>0</v>
      </c>
      <c r="DB12" s="9">
        <v>0</v>
      </c>
      <c r="DC12" s="9">
        <v>0</v>
      </c>
      <c r="DD12" s="9">
        <v>0</v>
      </c>
      <c r="DE12" s="9">
        <v>0</v>
      </c>
      <c r="DF12" s="9">
        <v>0</v>
      </c>
      <c r="DG12" s="9">
        <v>0</v>
      </c>
    </row>
    <row r="13" spans="1:111" s="6" customFormat="1" ht="14.45" customHeight="1">
      <c r="A13" s="140"/>
      <c r="B13" s="138" t="s">
        <v>8</v>
      </c>
      <c r="C13" s="139">
        <v>5.9726714382797308E-3</v>
      </c>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142">
        <v>3.0751084712919668E-3</v>
      </c>
      <c r="AJ13" s="9">
        <v>5.9711866548717305E-3</v>
      </c>
      <c r="AK13" s="9">
        <v>8.2985803951303762E-3</v>
      </c>
      <c r="AL13" s="9">
        <v>4.2019461645393654E-3</v>
      </c>
      <c r="AM13" s="9">
        <v>1.6428661695943383E-3</v>
      </c>
      <c r="AN13" s="9">
        <v>1.6007413960149963E-3</v>
      </c>
      <c r="AO13" s="9">
        <v>5.9185306878975523E-3</v>
      </c>
      <c r="AP13" s="9">
        <v>8.7408905177134674E-4</v>
      </c>
      <c r="AQ13" s="9">
        <v>4.7916929946501541E-3</v>
      </c>
      <c r="AR13" s="9">
        <v>2.7381102826572307E-3</v>
      </c>
      <c r="AS13" s="9">
        <v>3.7701672353511102E-3</v>
      </c>
      <c r="AT13" s="9">
        <v>3.7912296221407809E-3</v>
      </c>
      <c r="AU13" s="9">
        <v>2.1062386789671007E-5</v>
      </c>
      <c r="AV13" s="9">
        <v>2.5696111883398627E-3</v>
      </c>
      <c r="AW13" s="9">
        <v>2.7381102826572309E-4</v>
      </c>
      <c r="AX13" s="9">
        <v>2.538017608155356E-3</v>
      </c>
      <c r="AY13" s="9">
        <v>4.7916929946501541E-3</v>
      </c>
      <c r="AZ13" s="9">
        <v>2.7170478958675596E-3</v>
      </c>
      <c r="BA13" s="9">
        <v>2.1694258393361136E-3</v>
      </c>
      <c r="BB13" s="9">
        <v>9.5096676355364597E-3</v>
      </c>
      <c r="BC13" s="9">
        <v>7.9510510131008041E-3</v>
      </c>
      <c r="BD13" s="9">
        <v>1.9588019714394033E-3</v>
      </c>
      <c r="BE13" s="9">
        <v>3.4542314335060447E-3</v>
      </c>
      <c r="BF13" s="9">
        <v>2.7170478958675596E-3</v>
      </c>
      <c r="BG13" s="9">
        <v>5.8342811407388687E-3</v>
      </c>
      <c r="BH13" s="9">
        <v>1.2637432073802604E-3</v>
      </c>
      <c r="BI13" s="9">
        <v>2.8328910232107503E-3</v>
      </c>
      <c r="BJ13" s="9">
        <v>1.4743670752769705E-4</v>
      </c>
      <c r="BK13" s="9">
        <v>0</v>
      </c>
      <c r="BL13" s="9">
        <v>0</v>
      </c>
      <c r="BM13" s="9">
        <v>8.6355785837651119E-4</v>
      </c>
      <c r="BN13" s="9">
        <v>0</v>
      </c>
      <c r="BO13" s="9">
        <v>2.5274864147605209E-4</v>
      </c>
      <c r="BP13" s="9">
        <v>4.939129702177851E-3</v>
      </c>
      <c r="BQ13" s="9">
        <v>1.2216184338009184E-3</v>
      </c>
      <c r="BR13" s="9">
        <v>0</v>
      </c>
      <c r="BS13" s="9">
        <v>6.2660600699271244E-3</v>
      </c>
      <c r="BT13" s="9">
        <v>0</v>
      </c>
      <c r="BU13" s="9">
        <v>3.1488268250558153E-3</v>
      </c>
      <c r="BV13" s="9">
        <v>0</v>
      </c>
      <c r="BW13" s="9">
        <v>0</v>
      </c>
      <c r="BX13" s="9">
        <v>0</v>
      </c>
      <c r="BY13" s="9">
        <v>2.6327983487088756E-3</v>
      </c>
      <c r="BZ13" s="9">
        <v>0</v>
      </c>
      <c r="CA13" s="9">
        <v>0</v>
      </c>
      <c r="CB13" s="9">
        <v>0</v>
      </c>
      <c r="CC13" s="9">
        <v>0</v>
      </c>
      <c r="CD13" s="9">
        <v>0</v>
      </c>
      <c r="CE13" s="9">
        <v>0</v>
      </c>
      <c r="CF13" s="9">
        <v>3.7280424617717679E-3</v>
      </c>
      <c r="CG13" s="9">
        <v>0</v>
      </c>
      <c r="CH13" s="9">
        <v>0</v>
      </c>
      <c r="CI13" s="9">
        <v>0</v>
      </c>
      <c r="CJ13" s="9">
        <v>0</v>
      </c>
      <c r="CK13" s="9">
        <v>0</v>
      </c>
      <c r="CL13" s="9">
        <v>0</v>
      </c>
      <c r="CM13" s="9">
        <v>0</v>
      </c>
      <c r="CN13" s="9">
        <v>0</v>
      </c>
      <c r="CO13" s="9">
        <v>0</v>
      </c>
      <c r="CP13" s="9">
        <v>0</v>
      </c>
      <c r="CQ13" s="9">
        <v>0</v>
      </c>
      <c r="CR13" s="9">
        <v>0</v>
      </c>
      <c r="CS13" s="9">
        <v>0</v>
      </c>
      <c r="CT13" s="9">
        <v>0</v>
      </c>
      <c r="CU13" s="9">
        <v>0</v>
      </c>
      <c r="CV13" s="9">
        <v>0</v>
      </c>
      <c r="CW13" s="9">
        <v>0</v>
      </c>
      <c r="CX13" s="9">
        <v>0</v>
      </c>
      <c r="CY13" s="9">
        <v>0</v>
      </c>
      <c r="CZ13" s="9">
        <v>0</v>
      </c>
      <c r="DA13" s="9">
        <v>0</v>
      </c>
      <c r="DB13" s="9">
        <v>0</v>
      </c>
      <c r="DC13" s="9">
        <v>0</v>
      </c>
      <c r="DD13" s="9">
        <v>0</v>
      </c>
      <c r="DE13" s="9">
        <v>0</v>
      </c>
      <c r="DF13" s="9">
        <v>0</v>
      </c>
      <c r="DG13" s="9">
        <v>0</v>
      </c>
    </row>
    <row r="14" spans="1:111" s="6" customFormat="1" ht="14.45" customHeight="1">
      <c r="A14" s="140"/>
      <c r="B14" s="143" t="s">
        <v>138</v>
      </c>
      <c r="C14" s="139">
        <v>2.7070024521851652E-3</v>
      </c>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142">
        <v>0</v>
      </c>
      <c r="AJ14" s="9">
        <v>5.2234719238384098E-3</v>
      </c>
      <c r="AK14" s="9">
        <v>2.1062386789671007E-5</v>
      </c>
      <c r="AL14" s="9">
        <v>1.6533973629891739E-3</v>
      </c>
      <c r="AM14" s="9">
        <v>1.4533046884872994E-3</v>
      </c>
      <c r="AN14" s="9">
        <v>1.0078352078857575E-2</v>
      </c>
      <c r="AO14" s="9">
        <v>5.4762205653144619E-4</v>
      </c>
      <c r="AP14" s="9">
        <v>2.7381102826572309E-4</v>
      </c>
      <c r="AQ14" s="9">
        <v>0</v>
      </c>
      <c r="AR14" s="9">
        <v>2.3168625468638105E-4</v>
      </c>
      <c r="AS14" s="9">
        <v>1.9588019714394033E-3</v>
      </c>
      <c r="AT14" s="9">
        <v>2.1062386789671004E-4</v>
      </c>
      <c r="AU14" s="9">
        <v>2.62226715531404E-3</v>
      </c>
      <c r="AV14" s="9">
        <v>0</v>
      </c>
      <c r="AW14" s="9">
        <v>0</v>
      </c>
      <c r="AX14" s="9">
        <v>0</v>
      </c>
      <c r="AY14" s="9">
        <v>3.4752938202957156E-4</v>
      </c>
      <c r="AZ14" s="9">
        <v>5.4972829521041326E-3</v>
      </c>
      <c r="BA14" s="9">
        <v>0</v>
      </c>
      <c r="BB14" s="9">
        <v>0</v>
      </c>
      <c r="BC14" s="9">
        <v>0</v>
      </c>
      <c r="BD14" s="9">
        <v>1.0531193394835504E-5</v>
      </c>
      <c r="BE14" s="9">
        <v>0</v>
      </c>
      <c r="BF14" s="9">
        <v>2.1062386789671007E-5</v>
      </c>
      <c r="BG14" s="9">
        <v>3.6016681410337421E-3</v>
      </c>
      <c r="BH14" s="9">
        <v>0</v>
      </c>
      <c r="BI14" s="9">
        <v>0</v>
      </c>
      <c r="BJ14" s="9">
        <v>0</v>
      </c>
      <c r="BK14" s="9">
        <v>0</v>
      </c>
      <c r="BL14" s="9">
        <v>0</v>
      </c>
      <c r="BM14" s="9">
        <v>0</v>
      </c>
      <c r="BN14" s="9">
        <v>0</v>
      </c>
      <c r="BO14" s="9">
        <v>0</v>
      </c>
      <c r="BP14" s="9">
        <v>0</v>
      </c>
      <c r="BQ14" s="9">
        <v>0</v>
      </c>
      <c r="BR14" s="9">
        <v>0</v>
      </c>
      <c r="BS14" s="9">
        <v>0</v>
      </c>
      <c r="BT14" s="9">
        <v>0</v>
      </c>
      <c r="BU14" s="9">
        <v>0</v>
      </c>
      <c r="BV14" s="9">
        <v>0</v>
      </c>
      <c r="BW14" s="9">
        <v>0</v>
      </c>
      <c r="BX14" s="9">
        <v>0</v>
      </c>
      <c r="BY14" s="9">
        <v>0</v>
      </c>
      <c r="BZ14" s="9">
        <v>0</v>
      </c>
      <c r="CA14" s="9">
        <v>0</v>
      </c>
      <c r="CB14" s="9">
        <v>0</v>
      </c>
      <c r="CC14" s="9">
        <v>0</v>
      </c>
      <c r="CD14" s="9">
        <v>0</v>
      </c>
      <c r="CE14" s="9">
        <v>0</v>
      </c>
      <c r="CF14" s="9">
        <v>0</v>
      </c>
      <c r="CG14" s="9">
        <v>0</v>
      </c>
      <c r="CH14" s="9">
        <v>0</v>
      </c>
      <c r="CI14" s="9">
        <v>0</v>
      </c>
      <c r="CJ14" s="9">
        <v>0</v>
      </c>
      <c r="CK14" s="9">
        <v>0</v>
      </c>
      <c r="CL14" s="9">
        <v>0</v>
      </c>
      <c r="CM14" s="9">
        <v>0</v>
      </c>
      <c r="CN14" s="9">
        <v>0</v>
      </c>
      <c r="CO14" s="9">
        <v>0</v>
      </c>
      <c r="CP14" s="9">
        <v>0</v>
      </c>
      <c r="CQ14" s="9">
        <v>0</v>
      </c>
      <c r="CR14" s="9">
        <v>0</v>
      </c>
      <c r="CS14" s="9">
        <v>0</v>
      </c>
      <c r="CT14" s="9">
        <v>0</v>
      </c>
      <c r="CU14" s="9">
        <v>0</v>
      </c>
      <c r="CV14" s="9">
        <v>0</v>
      </c>
      <c r="CW14" s="9">
        <v>0</v>
      </c>
      <c r="CX14" s="9">
        <v>0</v>
      </c>
      <c r="CY14" s="9">
        <v>0</v>
      </c>
      <c r="CZ14" s="9">
        <v>0</v>
      </c>
      <c r="DA14" s="9">
        <v>0</v>
      </c>
      <c r="DB14" s="9">
        <v>0</v>
      </c>
      <c r="DC14" s="9">
        <v>0</v>
      </c>
      <c r="DD14" s="9">
        <v>0</v>
      </c>
      <c r="DE14" s="9">
        <v>0</v>
      </c>
      <c r="DF14" s="9">
        <v>0</v>
      </c>
      <c r="DG14" s="9">
        <v>0</v>
      </c>
    </row>
    <row r="15" spans="1:111" s="6" customFormat="1" ht="14.45" customHeight="1">
      <c r="A15" s="144"/>
      <c r="B15" s="138"/>
      <c r="C15" s="139"/>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142">
        <v>0</v>
      </c>
      <c r="AJ15" s="9">
        <v>0</v>
      </c>
      <c r="AK15" s="9">
        <v>0</v>
      </c>
      <c r="AL15" s="9">
        <v>0</v>
      </c>
      <c r="AM15" s="9">
        <v>0</v>
      </c>
      <c r="AN15" s="9">
        <v>0</v>
      </c>
      <c r="AO15" s="9">
        <v>0</v>
      </c>
      <c r="AP15" s="9">
        <v>0</v>
      </c>
      <c r="AQ15" s="9">
        <v>0</v>
      </c>
      <c r="AR15" s="9">
        <v>0</v>
      </c>
      <c r="AS15" s="9">
        <v>0</v>
      </c>
      <c r="AT15" s="9">
        <v>0</v>
      </c>
      <c r="AU15" s="9">
        <v>0</v>
      </c>
      <c r="AV15" s="9">
        <v>0</v>
      </c>
      <c r="AW15" s="9">
        <v>0</v>
      </c>
      <c r="AX15" s="9">
        <v>0</v>
      </c>
      <c r="AY15" s="9">
        <v>0</v>
      </c>
      <c r="AZ15" s="9">
        <v>0</v>
      </c>
      <c r="BA15" s="9">
        <v>0</v>
      </c>
      <c r="BB15" s="9">
        <v>0</v>
      </c>
      <c r="BC15" s="9">
        <v>0</v>
      </c>
      <c r="BD15" s="9">
        <v>0</v>
      </c>
      <c r="BE15" s="9">
        <v>3.1593580184506511E-5</v>
      </c>
      <c r="BF15" s="9">
        <v>0</v>
      </c>
      <c r="BG15" s="9">
        <v>0</v>
      </c>
      <c r="BH15" s="9">
        <v>0</v>
      </c>
      <c r="BI15" s="9">
        <v>0</v>
      </c>
      <c r="BJ15" s="9">
        <v>0</v>
      </c>
      <c r="BK15" s="9">
        <v>0</v>
      </c>
      <c r="BL15" s="9">
        <v>0</v>
      </c>
      <c r="BM15" s="9">
        <v>0</v>
      </c>
      <c r="BN15" s="9">
        <v>0</v>
      </c>
      <c r="BO15" s="9">
        <v>0</v>
      </c>
      <c r="BP15" s="9">
        <v>0</v>
      </c>
      <c r="BQ15" s="9">
        <v>0</v>
      </c>
      <c r="BR15" s="9">
        <v>0</v>
      </c>
      <c r="BS15" s="9">
        <v>0</v>
      </c>
      <c r="BT15" s="9">
        <v>0</v>
      </c>
      <c r="BU15" s="9">
        <v>0</v>
      </c>
      <c r="BV15" s="9">
        <v>0</v>
      </c>
      <c r="BW15" s="9">
        <v>0</v>
      </c>
      <c r="BX15" s="9">
        <v>0</v>
      </c>
      <c r="BY15" s="9">
        <v>0</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P15" s="9">
        <v>0</v>
      </c>
      <c r="CQ15" s="9">
        <v>0</v>
      </c>
      <c r="CR15" s="9">
        <v>0</v>
      </c>
      <c r="CS15" s="9">
        <v>0</v>
      </c>
      <c r="CT15" s="9">
        <v>0</v>
      </c>
      <c r="CU15" s="9">
        <v>0</v>
      </c>
      <c r="CV15" s="9">
        <v>0</v>
      </c>
      <c r="CW15" s="9">
        <v>0</v>
      </c>
      <c r="CX15" s="9">
        <v>0</v>
      </c>
      <c r="CY15" s="9">
        <v>0</v>
      </c>
      <c r="CZ15" s="9">
        <v>0</v>
      </c>
      <c r="DA15" s="9">
        <v>0</v>
      </c>
      <c r="DB15" s="9">
        <v>0</v>
      </c>
      <c r="DC15" s="9">
        <v>0</v>
      </c>
      <c r="DD15" s="9">
        <v>0</v>
      </c>
      <c r="DE15" s="9">
        <v>0</v>
      </c>
      <c r="DF15" s="9">
        <v>0</v>
      </c>
      <c r="DG15" s="9">
        <v>0</v>
      </c>
    </row>
    <row r="16" spans="1:111" ht="14.45" customHeight="1">
      <c r="A16" s="137" t="s">
        <v>30</v>
      </c>
      <c r="B16" s="138" t="s">
        <v>5</v>
      </c>
      <c r="C16" s="139">
        <v>-8.1574855977533112E-3</v>
      </c>
    </row>
    <row r="17" spans="1:3" ht="14.45" customHeight="1">
      <c r="A17" s="140"/>
      <c r="B17" s="138" t="s">
        <v>6</v>
      </c>
      <c r="C17" s="139">
        <v>-8.1574855977533112E-3</v>
      </c>
    </row>
    <row r="18" spans="1:3" ht="14.45" customHeight="1">
      <c r="A18" s="140"/>
      <c r="B18" s="138" t="s">
        <v>2</v>
      </c>
      <c r="C18" s="139">
        <v>-6.7471675363343087E-3</v>
      </c>
    </row>
    <row r="19" spans="1:3" ht="14.45" customHeight="1">
      <c r="A19" s="140"/>
      <c r="B19" s="138" t="s">
        <v>3</v>
      </c>
      <c r="C19" s="139">
        <v>-2.5704527743720673E-3</v>
      </c>
    </row>
    <row r="20" spans="1:3" ht="14.45" customHeight="1">
      <c r="A20" s="140"/>
      <c r="B20" s="138" t="s">
        <v>4</v>
      </c>
      <c r="C20" s="139">
        <v>2.319313674410628E-3</v>
      </c>
    </row>
    <row r="21" spans="1:3" ht="14.45" customHeight="1">
      <c r="A21" s="140"/>
      <c r="B21" s="100" t="s">
        <v>9</v>
      </c>
      <c r="C21" s="139">
        <v>4.8742205665393001E-3</v>
      </c>
    </row>
    <row r="22" spans="1:3" ht="14.45" customHeight="1">
      <c r="A22" s="140"/>
      <c r="B22" s="100" t="s">
        <v>10</v>
      </c>
      <c r="C22" s="139">
        <v>-4.9194235015639354E-3</v>
      </c>
    </row>
    <row r="23" spans="1:3" ht="14.45" customHeight="1">
      <c r="A23" s="140"/>
      <c r="B23" s="100" t="s">
        <v>11</v>
      </c>
      <c r="C23" s="139">
        <v>-6.2872829694055055E-3</v>
      </c>
    </row>
    <row r="24" spans="1:3" ht="14.45" customHeight="1">
      <c r="A24" s="140"/>
      <c r="B24" s="100" t="s">
        <v>12</v>
      </c>
      <c r="C24" s="139">
        <v>-1.9607994058910005E-3</v>
      </c>
    </row>
    <row r="25" spans="1:3" ht="14.45" customHeight="1">
      <c r="A25" s="140"/>
      <c r="B25" s="100" t="s">
        <v>13</v>
      </c>
      <c r="C25" s="139">
        <v>-7.7198482545045577E-3</v>
      </c>
    </row>
    <row r="26" spans="1:3" ht="14.45" customHeight="1">
      <c r="A26" s="140"/>
      <c r="B26" s="138" t="s">
        <v>7</v>
      </c>
      <c r="C26" s="139">
        <v>-4.1559880153571038E-3</v>
      </c>
    </row>
    <row r="27" spans="1:3" ht="14.45" customHeight="1">
      <c r="A27" s="140"/>
      <c r="B27" s="138" t="s">
        <v>8</v>
      </c>
      <c r="C27" s="139">
        <v>5.9726714382797308E-3</v>
      </c>
    </row>
    <row r="28" spans="1:3" ht="14.45" customHeight="1">
      <c r="A28" s="140"/>
      <c r="B28" s="138" t="s">
        <v>1</v>
      </c>
      <c r="C28" s="139">
        <v>4.9127327047100433E-3</v>
      </c>
    </row>
    <row r="29" spans="1:3" ht="14.45" customHeight="1">
      <c r="A29" s="140"/>
      <c r="B29" s="138" t="s">
        <v>14</v>
      </c>
      <c r="C29" s="139">
        <v>-8.3508747273206563E-3</v>
      </c>
    </row>
    <row r="30" spans="1:3" ht="14.45" customHeight="1">
      <c r="A30" s="144"/>
      <c r="B30" s="143" t="s">
        <v>138</v>
      </c>
      <c r="C30" s="139">
        <v>-3.7840527899465314E-3</v>
      </c>
    </row>
  </sheetData>
  <mergeCells count="1">
    <mergeCell ref="A3:G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G16"/>
  <sheetViews>
    <sheetView showGridLines="0" workbookViewId="0"/>
  </sheetViews>
  <sheetFormatPr defaultRowHeight="15"/>
  <cols>
    <col min="1" max="1" width="21.28515625" customWidth="1"/>
    <col min="102" max="111" width="8.7109375"/>
  </cols>
  <sheetData>
    <row r="1" spans="1:111" s="69" customFormat="1" ht="18.75">
      <c r="A1" t="s">
        <v>236</v>
      </c>
      <c r="B1"/>
    </row>
    <row r="2" spans="1:111" s="6" customFormat="1"/>
    <row r="3" spans="1:111" s="6" customFormat="1">
      <c r="A3" s="39" t="s">
        <v>279</v>
      </c>
      <c r="B3" s="39"/>
      <c r="C3" s="39"/>
      <c r="D3" s="39"/>
      <c r="E3" s="39"/>
      <c r="F3" s="39"/>
      <c r="G3" s="39"/>
      <c r="H3" s="39"/>
      <c r="I3" s="39"/>
      <c r="J3" s="39"/>
      <c r="K3" s="39"/>
      <c r="L3" s="39"/>
      <c r="M3" s="39"/>
      <c r="N3" s="39"/>
    </row>
    <row r="4" spans="1:111" s="6" customFormat="1">
      <c r="A4" s="39"/>
      <c r="B4" s="39"/>
      <c r="C4" s="39"/>
      <c r="D4" s="39"/>
      <c r="E4" s="39"/>
      <c r="F4" s="39"/>
      <c r="G4" s="39"/>
      <c r="H4" s="39"/>
      <c r="I4" s="39"/>
      <c r="J4" s="39"/>
      <c r="K4" s="39"/>
      <c r="L4" s="39"/>
      <c r="M4" s="39"/>
      <c r="N4" s="39"/>
    </row>
    <row r="5" spans="1:111" s="7" customFormat="1">
      <c r="A5" s="39" t="s">
        <v>280</v>
      </c>
      <c r="B5" s="39"/>
      <c r="C5" s="39"/>
      <c r="D5" s="39"/>
      <c r="E5" s="39"/>
      <c r="F5" s="39"/>
      <c r="G5" s="39"/>
      <c r="H5" s="39"/>
      <c r="I5" s="39"/>
      <c r="J5" s="39"/>
      <c r="K5" s="39"/>
      <c r="L5" s="39"/>
      <c r="M5" s="39"/>
      <c r="N5" s="39"/>
    </row>
    <row r="6" spans="1:111" s="7" customFormat="1">
      <c r="A6" s="80"/>
      <c r="B6" s="80"/>
      <c r="C6" s="80"/>
      <c r="D6" s="80"/>
      <c r="E6" s="80"/>
      <c r="F6" s="80"/>
      <c r="G6" s="80"/>
      <c r="H6" s="80"/>
      <c r="I6" s="80"/>
      <c r="J6" s="80"/>
      <c r="K6" s="80"/>
      <c r="L6" s="80"/>
      <c r="M6" s="80"/>
    </row>
    <row r="7" spans="1:111" s="6" customFormat="1"/>
    <row r="8" spans="1:111" s="88" customFormat="1">
      <c r="A8"/>
      <c r="B8" s="132">
        <v>2006</v>
      </c>
      <c r="C8" s="132">
        <v>2007</v>
      </c>
      <c r="D8" s="132">
        <v>2008</v>
      </c>
      <c r="E8" s="132">
        <v>2009</v>
      </c>
      <c r="F8" s="132">
        <v>2010</v>
      </c>
      <c r="G8" s="132">
        <v>2011</v>
      </c>
      <c r="H8" s="132">
        <v>2012</v>
      </c>
      <c r="I8" s="132">
        <v>2013</v>
      </c>
      <c r="J8" s="132">
        <v>2014</v>
      </c>
      <c r="K8" s="132">
        <v>2015</v>
      </c>
      <c r="L8" s="132">
        <v>2016</v>
      </c>
      <c r="M8" s="132">
        <v>2017</v>
      </c>
      <c r="N8" s="132">
        <v>2018</v>
      </c>
      <c r="O8" s="132">
        <v>2019</v>
      </c>
      <c r="P8" s="132">
        <v>2020</v>
      </c>
      <c r="Q8" s="132">
        <v>2021</v>
      </c>
    </row>
    <row r="9" spans="1:111" s="88" customFormat="1">
      <c r="A9" s="100" t="s">
        <v>30</v>
      </c>
      <c r="B9" s="145">
        <v>44319759226.833534</v>
      </c>
      <c r="C9" s="145">
        <v>47558612215.142517</v>
      </c>
      <c r="D9" s="145">
        <v>50160071960.378517</v>
      </c>
      <c r="E9" s="145">
        <v>54047110332.407356</v>
      </c>
      <c r="F9" s="145">
        <v>59352991261.8312</v>
      </c>
      <c r="G9" s="145">
        <v>64135925696.037926</v>
      </c>
      <c r="H9" s="145">
        <v>69176713245.922897</v>
      </c>
      <c r="I9" s="145">
        <v>73136526315.916153</v>
      </c>
      <c r="J9" s="145">
        <v>75422561173.999756</v>
      </c>
      <c r="K9" s="145">
        <v>76851945265.836594</v>
      </c>
      <c r="L9" s="145">
        <v>77652343863.906052</v>
      </c>
      <c r="M9" s="145">
        <v>78185298437.971756</v>
      </c>
      <c r="N9" s="145">
        <v>79263536531.206497</v>
      </c>
      <c r="O9" s="145">
        <v>80579087264.221466</v>
      </c>
      <c r="P9" s="145">
        <v>81618314260.107925</v>
      </c>
      <c r="Q9" s="145">
        <v>82608698041.315079</v>
      </c>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row>
    <row r="10" spans="1:111" s="6" customFormat="1">
      <c r="A10" s="100" t="s">
        <v>29</v>
      </c>
      <c r="B10" s="145">
        <v>14431241699.502081</v>
      </c>
      <c r="C10" s="145">
        <v>15775735325.461452</v>
      </c>
      <c r="D10" s="145">
        <v>17245846401.270226</v>
      </c>
      <c r="E10" s="145">
        <v>18507328456.128277</v>
      </c>
      <c r="F10" s="145">
        <v>19347956966.73806</v>
      </c>
      <c r="G10" s="145">
        <v>20168317066.994747</v>
      </c>
      <c r="H10" s="145">
        <v>21231222683.541523</v>
      </c>
      <c r="I10" s="145">
        <v>22176349676.694012</v>
      </c>
      <c r="J10" s="145">
        <v>23038885687.349865</v>
      </c>
      <c r="K10" s="145">
        <v>22948311587.420345</v>
      </c>
      <c r="L10" s="145">
        <v>22809934802.309174</v>
      </c>
      <c r="M10" s="145">
        <v>22698836262.84074</v>
      </c>
      <c r="N10" s="145">
        <v>22585693619.888062</v>
      </c>
      <c r="O10" s="145">
        <v>22473102582.027985</v>
      </c>
      <c r="P10" s="145">
        <v>22356231136.169834</v>
      </c>
      <c r="Q10" s="145">
        <v>22755247538.148197</v>
      </c>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row>
    <row r="11" spans="1:111" s="6" customFormat="1">
      <c r="A11" s="100" t="s">
        <v>0</v>
      </c>
      <c r="B11" s="145">
        <v>58751000926.335617</v>
      </c>
      <c r="C11" s="145">
        <v>63334347540.603973</v>
      </c>
      <c r="D11" s="145">
        <v>67405918361.648743</v>
      </c>
      <c r="E11" s="145">
        <v>72554438788.535629</v>
      </c>
      <c r="F11" s="145">
        <v>78700948228.56926</v>
      </c>
      <c r="G11" s="145">
        <v>84304242763.032669</v>
      </c>
      <c r="H11" s="145">
        <v>90407935929.464417</v>
      </c>
      <c r="I11" s="145">
        <v>95312875992.610168</v>
      </c>
      <c r="J11" s="145">
        <v>98461446861.349625</v>
      </c>
      <c r="K11" s="145">
        <v>99800256853.256943</v>
      </c>
      <c r="L11" s="145">
        <v>100462278666.21523</v>
      </c>
      <c r="M11" s="145">
        <v>100884134700.8125</v>
      </c>
      <c r="N11" s="145">
        <v>101849230151.09456</v>
      </c>
      <c r="O11" s="145">
        <v>103052189846.24945</v>
      </c>
      <c r="P11" s="145">
        <v>103974545396.27776</v>
      </c>
      <c r="Q11" s="145">
        <v>105363945579.46327</v>
      </c>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row>
    <row r="12" spans="1:111" s="6" customFormat="1">
      <c r="A12" s="100" t="s">
        <v>139</v>
      </c>
      <c r="B12" s="100"/>
      <c r="C12" s="145">
        <v>4583346614.2683563</v>
      </c>
      <c r="D12" s="145">
        <v>4071570821.0447693</v>
      </c>
      <c r="E12" s="145">
        <v>5148520426.8868866</v>
      </c>
      <c r="F12" s="145">
        <v>6146509440.0336304</v>
      </c>
      <c r="G12" s="145">
        <v>5603294534.4634094</v>
      </c>
      <c r="H12" s="145">
        <v>6103693166.4317474</v>
      </c>
      <c r="I12" s="145">
        <v>4904940063.145752</v>
      </c>
      <c r="J12" s="145">
        <v>3148570868.7394562</v>
      </c>
      <c r="K12" s="145">
        <v>1338809991.9073181</v>
      </c>
      <c r="L12" s="145">
        <v>662021812.95828247</v>
      </c>
      <c r="M12" s="145">
        <v>421856034.59727478</v>
      </c>
      <c r="N12" s="145">
        <v>965095450.28205872</v>
      </c>
      <c r="O12" s="145">
        <v>1202959695.154892</v>
      </c>
      <c r="P12" s="145">
        <v>922355550.02830505</v>
      </c>
      <c r="Q12" s="145">
        <v>1389400183.1855164</v>
      </c>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row>
    <row r="13" spans="1:111" s="6" customFormat="1">
      <c r="A13" s="146"/>
      <c r="B13" s="147">
        <v>58751000926.335617</v>
      </c>
      <c r="C13" s="147">
        <v>58751000926.335617</v>
      </c>
      <c r="D13" s="147">
        <v>63334347540.603973</v>
      </c>
      <c r="E13" s="147">
        <v>67405918361.648743</v>
      </c>
      <c r="F13" s="147">
        <v>72554438788.535629</v>
      </c>
      <c r="G13" s="147">
        <v>78700948228.56926</v>
      </c>
      <c r="H13" s="147">
        <v>84304242763.032669</v>
      </c>
      <c r="I13" s="147">
        <v>90407935929.464417</v>
      </c>
      <c r="J13" s="147">
        <v>95312875992.610168</v>
      </c>
      <c r="K13" s="147">
        <v>98461446861.349625</v>
      </c>
      <c r="L13" s="147">
        <v>99800256853.256943</v>
      </c>
      <c r="M13" s="147">
        <v>100462278666.21523</v>
      </c>
      <c r="N13" s="147">
        <v>100884134700.8125</v>
      </c>
      <c r="O13" s="147">
        <v>101849230151.09456</v>
      </c>
      <c r="P13" s="147">
        <v>103052189846.24945</v>
      </c>
      <c r="Q13" s="147">
        <v>103974545396.27776</v>
      </c>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row>
    <row r="14" spans="1:111" s="6" customFormat="1">
      <c r="A14" s="100" t="s">
        <v>30</v>
      </c>
      <c r="B14" s="148">
        <v>5063.7759596858195</v>
      </c>
      <c r="C14" s="148">
        <v>5363.801722096292</v>
      </c>
      <c r="D14" s="148">
        <v>5582.6184153835247</v>
      </c>
      <c r="E14" s="148">
        <v>5920.3887018447458</v>
      </c>
      <c r="F14" s="148">
        <v>6420.6965231682261</v>
      </c>
      <c r="G14" s="148">
        <v>6852.8417807511541</v>
      </c>
      <c r="H14" s="148">
        <v>7303.8118620340583</v>
      </c>
      <c r="I14" s="148">
        <v>7629.204099263151</v>
      </c>
      <c r="J14" s="148">
        <v>7778.1187072929388</v>
      </c>
      <c r="K14" s="148">
        <v>7819.950507234109</v>
      </c>
      <c r="L14" s="148">
        <v>7790.6473059955351</v>
      </c>
      <c r="M14" s="148">
        <v>7715.1046229419471</v>
      </c>
      <c r="N14" s="148">
        <v>7703.7477003216945</v>
      </c>
      <c r="O14" s="148">
        <v>7711.5790138571665</v>
      </c>
      <c r="P14" s="148">
        <v>7718.4435090240268</v>
      </c>
      <c r="Q14" s="148">
        <v>7736.5727155704635</v>
      </c>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row>
    <row r="15" spans="1:111" s="6" customFormat="1">
      <c r="A15" s="100" t="s">
        <v>29</v>
      </c>
      <c r="B15" s="148">
        <v>1661.5889944540281</v>
      </c>
      <c r="C15" s="148">
        <v>1792.9523756375233</v>
      </c>
      <c r="D15" s="148">
        <v>1934.2363269276041</v>
      </c>
      <c r="E15" s="148">
        <v>2043.4351005426277</v>
      </c>
      <c r="F15" s="148">
        <v>2109.9946026453536</v>
      </c>
      <c r="G15" s="148">
        <v>2172.5399969875734</v>
      </c>
      <c r="H15" s="148">
        <v>2260.0139282011296</v>
      </c>
      <c r="I15" s="148">
        <v>2332.4453799244088</v>
      </c>
      <c r="J15" s="148">
        <v>2395.9430011466688</v>
      </c>
      <c r="K15" s="148">
        <v>2354.873199767922</v>
      </c>
      <c r="L15" s="148">
        <v>2307.9551926601071</v>
      </c>
      <c r="M15" s="148">
        <v>2258.9625588227286</v>
      </c>
      <c r="N15" s="148">
        <v>2213.4846636623979</v>
      </c>
      <c r="O15" s="148">
        <v>2168.5149891319506</v>
      </c>
      <c r="P15" s="148">
        <v>2131.5624718803779</v>
      </c>
      <c r="Q15" s="148">
        <v>2147.8459442656508</v>
      </c>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row>
    <row r="16" spans="1:111" s="6" customFormat="1">
      <c r="A16" s="100" t="s">
        <v>0</v>
      </c>
      <c r="B16" s="148">
        <v>6725.3649541398481</v>
      </c>
      <c r="C16" s="148">
        <v>7156.7540977338158</v>
      </c>
      <c r="D16" s="148">
        <v>7516.8547423111286</v>
      </c>
      <c r="E16" s="148">
        <v>7963.8238023873737</v>
      </c>
      <c r="F16" s="148">
        <v>8530.6911258135806</v>
      </c>
      <c r="G16" s="148">
        <v>9025.3817777387267</v>
      </c>
      <c r="H16" s="148">
        <v>9563.825790235187</v>
      </c>
      <c r="I16" s="148">
        <v>9961.6494791875593</v>
      </c>
      <c r="J16" s="148">
        <v>10174.061708439607</v>
      </c>
      <c r="K16" s="148">
        <v>10174.823707002031</v>
      </c>
      <c r="L16" s="148">
        <v>10098.602498655642</v>
      </c>
      <c r="M16" s="148">
        <v>9974.0671817646762</v>
      </c>
      <c r="N16" s="148">
        <v>9917.2323639840924</v>
      </c>
      <c r="O16" s="148">
        <v>9880.0940029891171</v>
      </c>
      <c r="P16" s="148">
        <v>9850.0059809044051</v>
      </c>
      <c r="Q16" s="148">
        <v>9884.4186598361139</v>
      </c>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V16"/>
  <sheetViews>
    <sheetView showGridLines="0" zoomScaleNormal="100" workbookViewId="0"/>
  </sheetViews>
  <sheetFormatPr defaultColWidth="9.140625" defaultRowHeight="15"/>
  <cols>
    <col min="1" max="1" width="44.5703125" style="20" customWidth="1"/>
    <col min="2" max="73" width="6.140625" style="20" customWidth="1"/>
    <col min="74" max="16384" width="9.140625" style="20"/>
  </cols>
  <sheetData>
    <row r="1" spans="1:74" s="69" customFormat="1" ht="18.75">
      <c r="A1" t="s">
        <v>237</v>
      </c>
      <c r="B1"/>
    </row>
    <row r="3" spans="1:74" ht="15" customHeight="1">
      <c r="A3" s="204" t="s">
        <v>281</v>
      </c>
      <c r="B3" s="83"/>
      <c r="C3" s="83"/>
      <c r="D3" s="83"/>
      <c r="E3" s="83"/>
      <c r="F3" s="83"/>
      <c r="G3" s="83"/>
      <c r="H3" s="83"/>
      <c r="I3" s="83"/>
      <c r="J3" s="83"/>
      <c r="K3" s="28"/>
      <c r="L3" s="28"/>
    </row>
    <row r="4" spans="1:74">
      <c r="A4" s="26"/>
      <c r="B4" s="26"/>
      <c r="C4" s="26"/>
      <c r="D4" s="26"/>
      <c r="E4" s="26"/>
      <c r="F4" s="26"/>
      <c r="G4" s="26"/>
      <c r="H4" s="26"/>
      <c r="I4" s="26"/>
      <c r="J4" s="26"/>
      <c r="K4" s="28"/>
      <c r="L4" s="28"/>
    </row>
    <row r="5" spans="1:74" ht="15" customHeight="1">
      <c r="A5" s="204" t="s">
        <v>282</v>
      </c>
      <c r="B5" s="204"/>
      <c r="C5" s="204"/>
      <c r="D5" s="204"/>
      <c r="E5" s="204"/>
      <c r="F5" s="204"/>
      <c r="G5" s="204"/>
      <c r="H5" s="204"/>
      <c r="I5" s="204"/>
      <c r="J5" s="204"/>
      <c r="K5" s="26"/>
      <c r="L5" s="26"/>
    </row>
    <row r="7" spans="1:74">
      <c r="A7" s="6"/>
      <c r="B7" s="6" t="s">
        <v>40</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150"/>
    </row>
    <row r="8" spans="1:74">
      <c r="A8" s="6"/>
      <c r="B8" s="114" t="s">
        <v>140</v>
      </c>
      <c r="C8" s="114"/>
      <c r="D8" s="114"/>
      <c r="E8" s="114"/>
      <c r="F8" s="114"/>
      <c r="G8" s="114" t="s">
        <v>141</v>
      </c>
      <c r="H8" s="114"/>
      <c r="I8" s="114"/>
      <c r="J8" s="114"/>
      <c r="K8" s="114"/>
      <c r="L8" s="114" t="s">
        <v>142</v>
      </c>
      <c r="M8" s="114"/>
      <c r="N8" s="114"/>
      <c r="O8" s="114"/>
      <c r="P8" s="114"/>
      <c r="Q8" s="114" t="s">
        <v>143</v>
      </c>
      <c r="R8" s="114"/>
      <c r="S8" s="114"/>
      <c r="T8" s="114"/>
      <c r="U8" s="114"/>
      <c r="V8" s="114" t="s">
        <v>144</v>
      </c>
      <c r="W8" s="114"/>
      <c r="X8" s="114"/>
      <c r="Y8" s="114"/>
      <c r="Z8" s="114"/>
      <c r="AA8" s="114" t="s">
        <v>145</v>
      </c>
      <c r="AB8" s="114"/>
      <c r="AC8" s="114"/>
      <c r="AD8" s="114"/>
      <c r="AE8" s="114"/>
      <c r="AF8" s="114" t="s">
        <v>146</v>
      </c>
      <c r="AG8" s="114"/>
      <c r="AH8" s="114"/>
      <c r="AI8" s="114"/>
      <c r="AJ8" s="114"/>
      <c r="AK8" s="114" t="s">
        <v>147</v>
      </c>
      <c r="AL8" s="114"/>
      <c r="AM8" s="114"/>
      <c r="AN8" s="114"/>
      <c r="AO8" s="114"/>
      <c r="AP8" s="114">
        <v>1990</v>
      </c>
      <c r="AQ8" s="114"/>
      <c r="AR8" s="114"/>
      <c r="AS8" s="114"/>
      <c r="AT8" s="114"/>
      <c r="AU8" s="114" t="s">
        <v>148</v>
      </c>
      <c r="AV8" s="114"/>
      <c r="AW8" s="114"/>
      <c r="AX8" s="114"/>
      <c r="AY8" s="114"/>
      <c r="AZ8" s="114" t="s">
        <v>149</v>
      </c>
      <c r="BA8" s="114"/>
      <c r="BB8" s="114"/>
      <c r="BC8" s="114"/>
      <c r="BD8" s="114"/>
      <c r="BE8" s="114" t="s">
        <v>150</v>
      </c>
      <c r="BF8" s="114"/>
      <c r="BG8" s="114"/>
      <c r="BH8" s="114"/>
      <c r="BI8" s="114"/>
      <c r="BJ8" s="114" t="s">
        <v>151</v>
      </c>
      <c r="BK8" s="114"/>
      <c r="BL8" s="114"/>
      <c r="BM8" s="114"/>
      <c r="BN8" s="114"/>
      <c r="BO8" s="114" t="s">
        <v>152</v>
      </c>
      <c r="BP8" s="114"/>
      <c r="BQ8" s="114"/>
      <c r="BR8" s="114"/>
      <c r="BS8" s="114"/>
      <c r="BT8" s="114" t="s">
        <v>100</v>
      </c>
      <c r="BU8" s="114"/>
      <c r="BV8" s="150"/>
    </row>
    <row r="9" spans="1:74">
      <c r="A9" s="133" t="s">
        <v>153</v>
      </c>
      <c r="B9" s="9">
        <v>0</v>
      </c>
      <c r="C9" s="9">
        <v>5.2873051696917684E-3</v>
      </c>
      <c r="D9" s="9">
        <v>6.0925861173802935E-3</v>
      </c>
      <c r="E9" s="9">
        <v>1.0309715290801784E-2</v>
      </c>
      <c r="F9" s="9">
        <v>6.0184155037774035E-3</v>
      </c>
      <c r="G9" s="9">
        <v>2.3310764275194168E-4</v>
      </c>
      <c r="H9" s="9">
        <v>5.4674338027273593E-3</v>
      </c>
      <c r="I9" s="9">
        <v>9.9494580247306025E-3</v>
      </c>
      <c r="J9" s="9">
        <v>9.5892007586594191E-3</v>
      </c>
      <c r="K9" s="9">
        <v>6.3574811659620459E-4</v>
      </c>
      <c r="L9" s="9">
        <v>2.0926708837958399E-2</v>
      </c>
      <c r="M9" s="9">
        <v>1.3626201299045319E-2</v>
      </c>
      <c r="N9" s="9">
        <v>1.5130805174989669E-2</v>
      </c>
      <c r="O9" s="9">
        <v>3.1480127573455398E-2</v>
      </c>
      <c r="P9" s="9">
        <v>6.8448880553524695E-3</v>
      </c>
      <c r="Q9" s="9">
        <v>1.8648611420155334E-3</v>
      </c>
      <c r="R9" s="9">
        <v>8.010426269112178E-3</v>
      </c>
      <c r="S9" s="9">
        <v>1.0850101189908559E-2</v>
      </c>
      <c r="T9" s="9">
        <v>1.9432700763957322E-2</v>
      </c>
      <c r="U9" s="9">
        <v>1.2036831007554807E-2</v>
      </c>
      <c r="V9" s="9">
        <v>2.1509477944838255E-2</v>
      </c>
      <c r="W9" s="9">
        <v>1.1538828316221113E-2</v>
      </c>
      <c r="X9" s="9">
        <v>5.9336490882312427E-3</v>
      </c>
      <c r="Y9" s="9">
        <v>1.9400913358127509E-2</v>
      </c>
      <c r="Z9" s="9">
        <v>4.6939402608686441E-3</v>
      </c>
      <c r="AA9" s="9">
        <v>1.2005043601724996E-2</v>
      </c>
      <c r="AB9" s="9">
        <v>7.4382529641755938E-3</v>
      </c>
      <c r="AC9" s="9">
        <v>1.662481324899075E-2</v>
      </c>
      <c r="AD9" s="9">
        <v>1.2693770728037552E-2</v>
      </c>
      <c r="AE9" s="9">
        <v>1.941150916007078E-2</v>
      </c>
      <c r="AF9" s="9">
        <v>5.7429246532523818E-3</v>
      </c>
      <c r="AG9" s="9">
        <v>1.5480466639117582E-2</v>
      </c>
      <c r="AH9" s="9">
        <v>7.0356124903313303E-3</v>
      </c>
      <c r="AI9" s="9">
        <v>2.3851150174300943E-2</v>
      </c>
      <c r="AJ9" s="9">
        <v>1.7483073206395626E-3</v>
      </c>
      <c r="AK9" s="9">
        <v>9.5150301450565283E-3</v>
      </c>
      <c r="AL9" s="9">
        <v>1.0669972556872968E-2</v>
      </c>
      <c r="AM9" s="9">
        <v>1.9962490861120823E-2</v>
      </c>
      <c r="AN9" s="9">
        <v>3.6555516704281765E-3</v>
      </c>
      <c r="AO9" s="9">
        <v>5.732328851309111E-3</v>
      </c>
      <c r="AP9" s="9">
        <v>7.2051453214236521E-3</v>
      </c>
      <c r="AQ9" s="9">
        <v>2.3310764275194168E-4</v>
      </c>
      <c r="AR9" s="9">
        <v>3.4224440276762347E-3</v>
      </c>
      <c r="AS9" s="9">
        <v>9.3137099081343974E-3</v>
      </c>
      <c r="AT9" s="9">
        <v>7.5230193797217544E-4</v>
      </c>
      <c r="AU9" s="9">
        <v>1.6211576973203217E-3</v>
      </c>
      <c r="AV9" s="9">
        <v>2.0873729828242049E-3</v>
      </c>
      <c r="AW9" s="9">
        <v>3.581381056825286E-3</v>
      </c>
      <c r="AX9" s="9">
        <v>7.0673998961611412E-3</v>
      </c>
      <c r="AY9" s="9">
        <v>1.8436695381289932E-3</v>
      </c>
      <c r="AZ9" s="9">
        <v>1.4198374603981902E-3</v>
      </c>
      <c r="BA9" s="9">
        <v>1.9920107653347745E-3</v>
      </c>
      <c r="BB9" s="9">
        <v>2.5747798722146288E-3</v>
      </c>
      <c r="BC9" s="9">
        <v>3.6449558684849065E-3</v>
      </c>
      <c r="BD9" s="9">
        <v>1.5575828856607013E-3</v>
      </c>
      <c r="BE9" s="9">
        <v>4.4502368161734324E-3</v>
      </c>
      <c r="BF9" s="9">
        <v>7.9044682496794763E-3</v>
      </c>
      <c r="BG9" s="9">
        <v>5.0012185172234758E-3</v>
      </c>
      <c r="BH9" s="9">
        <v>1.0574610339383537E-2</v>
      </c>
      <c r="BI9" s="9">
        <v>1.0034224440276763E-2</v>
      </c>
      <c r="BJ9" s="9">
        <v>2.5959714761011688E-3</v>
      </c>
      <c r="BK9" s="9">
        <v>6.3256937601322352E-3</v>
      </c>
      <c r="BL9" s="9">
        <v>4.2701081831378407E-3</v>
      </c>
      <c r="BM9" s="9">
        <v>2.4476302488953875E-3</v>
      </c>
      <c r="BN9" s="9">
        <v>1.7165199148097524E-3</v>
      </c>
      <c r="BO9" s="9">
        <v>1.5575828856607013E-3</v>
      </c>
      <c r="BP9" s="9">
        <v>1.7694989245261028E-3</v>
      </c>
      <c r="BQ9" s="9">
        <v>1.8542653400722634E-3</v>
      </c>
      <c r="BR9" s="9">
        <v>7.1415705097640312E-3</v>
      </c>
      <c r="BS9" s="9">
        <v>7.0673998961611412E-3</v>
      </c>
      <c r="BT9" s="9">
        <v>5.8170952668552718E-3</v>
      </c>
      <c r="BU9" s="9">
        <v>2.5218008624982783E-3</v>
      </c>
      <c r="BV9" s="150"/>
    </row>
    <row r="10" spans="1:74">
      <c r="A10" s="133" t="s">
        <v>154</v>
      </c>
      <c r="B10" s="9">
        <v>0</v>
      </c>
      <c r="C10" s="9"/>
      <c r="D10" s="9"/>
      <c r="E10" s="9"/>
      <c r="F10" s="9"/>
      <c r="G10" s="9"/>
      <c r="H10" s="9"/>
      <c r="I10" s="9">
        <v>7.0885915000476812E-3</v>
      </c>
      <c r="J10" s="9">
        <v>1.1761340157029785E-3</v>
      </c>
      <c r="K10" s="9">
        <v>7.9150640516227472E-3</v>
      </c>
      <c r="L10" s="9">
        <v>1.0595801943270077E-5</v>
      </c>
      <c r="M10" s="9">
        <v>7.8620850419063963E-3</v>
      </c>
      <c r="N10" s="9">
        <v>7.3216991427996229E-3</v>
      </c>
      <c r="O10" s="9">
        <v>6.0290113057206735E-3</v>
      </c>
      <c r="P10" s="9">
        <v>5.4144547930110093E-3</v>
      </c>
      <c r="Q10" s="9">
        <v>3.7085306801445267E-4</v>
      </c>
      <c r="R10" s="9">
        <v>6.0078197018341335E-3</v>
      </c>
      <c r="S10" s="9">
        <v>8.9958358498362957E-3</v>
      </c>
      <c r="T10" s="9">
        <v>1.0945463407397989E-2</v>
      </c>
      <c r="U10" s="9">
        <v>3.0198035538319718E-3</v>
      </c>
      <c r="V10" s="9">
        <v>5.2979009716350384E-3</v>
      </c>
      <c r="W10" s="9">
        <v>4.4184494103436216E-3</v>
      </c>
      <c r="X10" s="9">
        <v>3.5601894529387456E-3</v>
      </c>
      <c r="Y10" s="9">
        <v>5.2767093677484984E-3</v>
      </c>
      <c r="Z10" s="9">
        <v>2.6065672780444388E-3</v>
      </c>
      <c r="AA10" s="9">
        <v>1.4834122720578107E-4</v>
      </c>
      <c r="AB10" s="9">
        <v>3.168144781037753E-3</v>
      </c>
      <c r="AC10" s="9">
        <v>3.1787405829810227E-5</v>
      </c>
      <c r="AD10" s="9">
        <v>0</v>
      </c>
      <c r="AE10" s="9">
        <v>2.8926539305127309E-3</v>
      </c>
      <c r="AF10" s="9">
        <v>2.1615435964270958E-3</v>
      </c>
      <c r="AG10" s="9">
        <v>1.801286330355913E-3</v>
      </c>
      <c r="AH10" s="9">
        <v>1.2089810017271158E-2</v>
      </c>
      <c r="AI10" s="9">
        <v>6.0290113057206735E-3</v>
      </c>
      <c r="AJ10" s="9">
        <v>4.7575150725282641E-3</v>
      </c>
      <c r="AK10" s="9">
        <v>8.5825995740487619E-4</v>
      </c>
      <c r="AL10" s="9">
        <v>3.9416383228964682E-3</v>
      </c>
      <c r="AM10" s="9">
        <v>4.884664695847505E-3</v>
      </c>
      <c r="AN10" s="9">
        <v>3.1787405829810227E-5</v>
      </c>
      <c r="AO10" s="9">
        <v>1.0595801943270077E-5</v>
      </c>
      <c r="AP10" s="9">
        <v>1.8012863303559131E-4</v>
      </c>
      <c r="AQ10" s="9">
        <v>2.4370344469521175E-3</v>
      </c>
      <c r="AR10" s="9">
        <v>3.2846986024137235E-4</v>
      </c>
      <c r="AS10" s="9">
        <v>1.0595801943270077E-5</v>
      </c>
      <c r="AT10" s="9">
        <v>1.0595801943270077E-5</v>
      </c>
      <c r="AU10" s="9">
        <v>2.6489504858175192E-4</v>
      </c>
      <c r="AV10" s="9">
        <v>0</v>
      </c>
      <c r="AW10" s="9">
        <v>1.0595801943270076E-4</v>
      </c>
      <c r="AX10" s="9">
        <v>0</v>
      </c>
      <c r="AY10" s="9">
        <v>0</v>
      </c>
      <c r="AZ10" s="9">
        <v>1.2714962331924091E-4</v>
      </c>
      <c r="BA10" s="9">
        <v>0</v>
      </c>
      <c r="BB10" s="9">
        <v>0</v>
      </c>
      <c r="BC10" s="9">
        <v>2.7549085052502197E-4</v>
      </c>
      <c r="BD10" s="9">
        <v>2.1191603886540153E-5</v>
      </c>
      <c r="BE10" s="9">
        <v>2.8608665246829208E-4</v>
      </c>
      <c r="BF10" s="9">
        <v>1.2714962331924091E-4</v>
      </c>
      <c r="BG10" s="9">
        <v>0</v>
      </c>
      <c r="BH10" s="9">
        <v>1.0595801943270077E-5</v>
      </c>
      <c r="BI10" s="9">
        <v>2.7761001091367601E-3</v>
      </c>
      <c r="BJ10" s="9">
        <v>5.297900971635038E-5</v>
      </c>
      <c r="BK10" s="9">
        <v>2.6489504858175192E-4</v>
      </c>
      <c r="BL10" s="9">
        <v>6.2515231465293448E-4</v>
      </c>
      <c r="BM10" s="9">
        <v>1.6953283109232123E-4</v>
      </c>
      <c r="BN10" s="9">
        <v>3.1787405829810227E-5</v>
      </c>
      <c r="BO10" s="9">
        <v>3.0727825635483224E-4</v>
      </c>
      <c r="BP10" s="9">
        <v>0</v>
      </c>
      <c r="BQ10" s="9">
        <v>1.2714962331924091E-4</v>
      </c>
      <c r="BR10" s="9">
        <v>2.8608665246829208E-4</v>
      </c>
      <c r="BS10" s="9">
        <v>2.1191603886540153E-5</v>
      </c>
      <c r="BT10" s="9">
        <v>1.1655382137597084E-4</v>
      </c>
      <c r="BU10" s="9">
        <v>3.6025726607118261E-4</v>
      </c>
      <c r="BV10" s="150"/>
    </row>
    <row r="11" spans="1:74">
      <c r="A11" s="133" t="s">
        <v>155</v>
      </c>
      <c r="B11" s="9">
        <v>0</v>
      </c>
      <c r="C11" s="9">
        <v>6.3045021562456952E-3</v>
      </c>
      <c r="D11" s="9">
        <v>0</v>
      </c>
      <c r="E11" s="9">
        <v>1.229113025419329E-3</v>
      </c>
      <c r="F11" s="9">
        <v>4.9694311113936658E-3</v>
      </c>
      <c r="G11" s="9">
        <v>2.5429924663848181E-4</v>
      </c>
      <c r="H11" s="9">
        <v>0</v>
      </c>
      <c r="I11" s="9">
        <v>8.5825995740487619E-4</v>
      </c>
      <c r="J11" s="9">
        <v>1.0595801943270077E-5</v>
      </c>
      <c r="K11" s="9">
        <v>0</v>
      </c>
      <c r="L11" s="9">
        <v>1.4834122720578107E-4</v>
      </c>
      <c r="M11" s="9">
        <v>2.8502707227396505E-3</v>
      </c>
      <c r="N11" s="9">
        <v>1.2714962331924092E-3</v>
      </c>
      <c r="O11" s="9">
        <v>5.8700742765716227E-3</v>
      </c>
      <c r="P11" s="9">
        <v>2.7337169013636796E-3</v>
      </c>
      <c r="Q11" s="9">
        <v>3.4754230373925852E-3</v>
      </c>
      <c r="R11" s="9">
        <v>1.6529451031501319E-3</v>
      </c>
      <c r="S11" s="9">
        <v>7.9998304671689072E-3</v>
      </c>
      <c r="T11" s="9">
        <v>7.8726808438496672E-3</v>
      </c>
      <c r="U11" s="9">
        <v>2.1827352003136358E-3</v>
      </c>
      <c r="V11" s="9">
        <v>2.7337169013636796E-3</v>
      </c>
      <c r="W11" s="9">
        <v>4.831685686131155E-3</v>
      </c>
      <c r="X11" s="9">
        <v>2.5535882683280883E-3</v>
      </c>
      <c r="Y11" s="9">
        <v>2.7549085052502197E-4</v>
      </c>
      <c r="Z11" s="9">
        <v>2.5853756741578988E-3</v>
      </c>
      <c r="AA11" s="9">
        <v>2.1191603886540153E-5</v>
      </c>
      <c r="AB11" s="9">
        <v>3.8144886995772273E-3</v>
      </c>
      <c r="AC11" s="9">
        <v>3.7827012937474173E-3</v>
      </c>
      <c r="AD11" s="9">
        <v>2.7549085052502201E-3</v>
      </c>
      <c r="AE11" s="9">
        <v>4.821089884187885E-3</v>
      </c>
      <c r="AF11" s="9">
        <v>8.7945156129141629E-4</v>
      </c>
      <c r="AG11" s="9">
        <v>5.9548406921177827E-3</v>
      </c>
      <c r="AH11" s="9">
        <v>1.0807717982135479E-3</v>
      </c>
      <c r="AI11" s="9">
        <v>1.6423493012068619E-3</v>
      </c>
      <c r="AJ11" s="9">
        <v>4.2383207773080307E-3</v>
      </c>
      <c r="AK11" s="9">
        <v>8.3494919312968197E-3</v>
      </c>
      <c r="AL11" s="9">
        <v>5.9654364940610527E-3</v>
      </c>
      <c r="AM11" s="9">
        <v>3.0939741674348622E-3</v>
      </c>
      <c r="AN11" s="9">
        <v>2.7549085052502197E-4</v>
      </c>
      <c r="AO11" s="9">
        <v>1.8606228212382253E-2</v>
      </c>
      <c r="AP11" s="9">
        <v>7.4170613602890533E-5</v>
      </c>
      <c r="AQ11" s="9">
        <v>1.3774542526251099E-4</v>
      </c>
      <c r="AR11" s="9">
        <v>1.1125592040433581E-3</v>
      </c>
      <c r="AS11" s="9">
        <v>3.0092077518887018E-3</v>
      </c>
      <c r="AT11" s="9">
        <v>2.9668245441156213E-4</v>
      </c>
      <c r="AU11" s="9">
        <v>1.3774542526251099E-4</v>
      </c>
      <c r="AV11" s="9">
        <v>2.3310764275194168E-4</v>
      </c>
      <c r="AW11" s="9">
        <v>4.9800269133369363E-4</v>
      </c>
      <c r="AX11" s="9">
        <v>1.5151996778876209E-3</v>
      </c>
      <c r="AY11" s="9">
        <v>9.0170274537228357E-3</v>
      </c>
      <c r="AZ11" s="9">
        <v>6.1031819193235644E-3</v>
      </c>
      <c r="BA11" s="9">
        <v>4.895260497790775E-3</v>
      </c>
      <c r="BB11" s="9">
        <v>6.7071426300899586E-3</v>
      </c>
      <c r="BC11" s="9">
        <v>1.0595801943270077E-5</v>
      </c>
      <c r="BD11" s="9">
        <v>2.5112050605550079E-3</v>
      </c>
      <c r="BE11" s="9">
        <v>3.8144886995772277E-4</v>
      </c>
      <c r="BF11" s="9">
        <v>1.5046038759443509E-3</v>
      </c>
      <c r="BG11" s="9">
        <v>3.7297222840310669E-3</v>
      </c>
      <c r="BH11" s="9">
        <v>5.8594784746283527E-3</v>
      </c>
      <c r="BI11" s="9">
        <v>6.6011846106572578E-3</v>
      </c>
      <c r="BJ11" s="9">
        <v>8.974644245949754E-3</v>
      </c>
      <c r="BK11" s="9">
        <v>8.5084289604458706E-3</v>
      </c>
      <c r="BL11" s="9">
        <v>5.0330059230532867E-3</v>
      </c>
      <c r="BM11" s="9">
        <v>6.5799930067707178E-3</v>
      </c>
      <c r="BN11" s="9">
        <v>7.4806361719486738E-3</v>
      </c>
      <c r="BO11" s="9">
        <v>5.4038589910677395E-4</v>
      </c>
      <c r="BP11" s="9">
        <v>6.3574811659620453E-5</v>
      </c>
      <c r="BQ11" s="9">
        <v>7.4170613602890533E-5</v>
      </c>
      <c r="BR11" s="9">
        <v>1.4834122720578107E-4</v>
      </c>
      <c r="BS11" s="9">
        <v>1.5893702914905115E-4</v>
      </c>
      <c r="BT11" s="9">
        <v>2.9668245441156213E-4</v>
      </c>
      <c r="BU11" s="9">
        <v>2.0132023692213144E-4</v>
      </c>
      <c r="BV11" s="150"/>
    </row>
    <row r="12" spans="1:74">
      <c r="A12" s="133" t="s">
        <v>156</v>
      </c>
      <c r="B12" s="9">
        <v>0</v>
      </c>
      <c r="C12" s="9"/>
      <c r="D12" s="9"/>
      <c r="E12" s="9"/>
      <c r="F12" s="9"/>
      <c r="G12" s="9"/>
      <c r="H12" s="9"/>
      <c r="I12" s="9"/>
      <c r="J12" s="9"/>
      <c r="K12" s="9"/>
      <c r="L12" s="9"/>
      <c r="M12" s="9"/>
      <c r="N12" s="9"/>
      <c r="O12" s="9">
        <v>3.623764264598366E-3</v>
      </c>
      <c r="P12" s="9">
        <v>2.1191603886540153E-5</v>
      </c>
      <c r="Q12" s="9">
        <v>0</v>
      </c>
      <c r="R12" s="9">
        <v>1.0595801943270077E-5</v>
      </c>
      <c r="S12" s="9">
        <v>0</v>
      </c>
      <c r="T12" s="9">
        <v>0</v>
      </c>
      <c r="U12" s="9">
        <v>0</v>
      </c>
      <c r="V12" s="9">
        <v>5.5310086143869801E-3</v>
      </c>
      <c r="W12" s="9">
        <v>3.4966146412791251E-4</v>
      </c>
      <c r="X12" s="9">
        <v>0</v>
      </c>
      <c r="Y12" s="9">
        <v>0</v>
      </c>
      <c r="Z12" s="9">
        <v>0</v>
      </c>
      <c r="AA12" s="9">
        <v>2.6383546838742492E-3</v>
      </c>
      <c r="AB12" s="9">
        <v>2.1191603886540152E-4</v>
      </c>
      <c r="AC12" s="9">
        <v>1.9708191614482341E-3</v>
      </c>
      <c r="AD12" s="9">
        <v>2.3310764275194168E-4</v>
      </c>
      <c r="AE12" s="9">
        <v>0</v>
      </c>
      <c r="AF12" s="9">
        <v>2.7549085052502197E-4</v>
      </c>
      <c r="AG12" s="9">
        <v>5.5098170105004395E-4</v>
      </c>
      <c r="AH12" s="9">
        <v>1.0140182459709463E-2</v>
      </c>
      <c r="AI12" s="9">
        <v>1.4622206681712705E-3</v>
      </c>
      <c r="AJ12" s="9">
        <v>1.6635409050934019E-3</v>
      </c>
      <c r="AK12" s="9">
        <v>2.1191603886540153E-5</v>
      </c>
      <c r="AL12" s="9">
        <v>5.2555177638619575E-3</v>
      </c>
      <c r="AM12" s="9">
        <v>0</v>
      </c>
      <c r="AN12" s="9">
        <v>1.0595801943270077E-5</v>
      </c>
      <c r="AO12" s="9">
        <v>4.2383207773080307E-5</v>
      </c>
      <c r="AP12" s="9">
        <v>1.0595801943270077E-5</v>
      </c>
      <c r="AQ12" s="9">
        <v>0</v>
      </c>
      <c r="AR12" s="9">
        <v>4.005213134556089E-3</v>
      </c>
      <c r="AS12" s="9">
        <v>0</v>
      </c>
      <c r="AT12" s="9">
        <v>5.297900971635038E-5</v>
      </c>
      <c r="AU12" s="9">
        <v>4.2383207773080307E-5</v>
      </c>
      <c r="AV12" s="9">
        <v>0</v>
      </c>
      <c r="AW12" s="9">
        <v>0</v>
      </c>
      <c r="AX12" s="9">
        <v>2.1191603886540153E-5</v>
      </c>
      <c r="AY12" s="9">
        <v>0</v>
      </c>
      <c r="AZ12" s="9">
        <v>5.711137247422571E-3</v>
      </c>
      <c r="BA12" s="9">
        <v>5.1177723385994467E-3</v>
      </c>
      <c r="BB12" s="9">
        <v>0</v>
      </c>
      <c r="BC12" s="9">
        <v>3.3906566218464245E-4</v>
      </c>
      <c r="BD12" s="9">
        <v>0</v>
      </c>
      <c r="BE12" s="9">
        <v>2.4900134566684679E-3</v>
      </c>
      <c r="BF12" s="9">
        <v>3.1787405829810227E-5</v>
      </c>
      <c r="BG12" s="9">
        <v>0</v>
      </c>
      <c r="BH12" s="9">
        <v>1.811882132299183E-3</v>
      </c>
      <c r="BI12" s="9">
        <v>6.3574811659620453E-5</v>
      </c>
      <c r="BJ12" s="9">
        <v>3.1787405829810227E-5</v>
      </c>
      <c r="BK12" s="9">
        <v>0</v>
      </c>
      <c r="BL12" s="9">
        <v>0</v>
      </c>
      <c r="BM12" s="9">
        <v>1.0595801943270077E-5</v>
      </c>
      <c r="BN12" s="9">
        <v>5.0859849327696363E-4</v>
      </c>
      <c r="BO12" s="9">
        <v>0</v>
      </c>
      <c r="BP12" s="9">
        <v>0</v>
      </c>
      <c r="BQ12" s="9">
        <v>0</v>
      </c>
      <c r="BR12" s="9">
        <v>0</v>
      </c>
      <c r="BS12" s="9">
        <v>0</v>
      </c>
      <c r="BT12" s="9">
        <v>0</v>
      </c>
      <c r="BU12" s="9">
        <v>7.4170613602890533E-5</v>
      </c>
      <c r="BV12" s="150"/>
    </row>
    <row r="13" spans="1:74">
      <c r="A13" s="133" t="s">
        <v>157</v>
      </c>
      <c r="B13" s="9">
        <v>0</v>
      </c>
      <c r="C13" s="9"/>
      <c r="D13" s="9"/>
      <c r="E13" s="9"/>
      <c r="F13" s="9"/>
      <c r="G13" s="9"/>
      <c r="H13" s="9"/>
      <c r="I13" s="9"/>
      <c r="J13" s="9"/>
      <c r="K13" s="9"/>
      <c r="L13" s="9"/>
      <c r="M13" s="9"/>
      <c r="N13" s="9"/>
      <c r="O13" s="9"/>
      <c r="P13" s="9"/>
      <c r="Q13" s="9">
        <v>3.1787405829810227E-5</v>
      </c>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v>5.297900971635038E-5</v>
      </c>
      <c r="BK13" s="9">
        <v>0</v>
      </c>
      <c r="BL13" s="9">
        <v>0</v>
      </c>
      <c r="BM13" s="9">
        <v>5.4038589910677395E-4</v>
      </c>
      <c r="BN13" s="9">
        <v>0</v>
      </c>
      <c r="BO13" s="9">
        <v>4.3442787967407315E-4</v>
      </c>
      <c r="BP13" s="9">
        <v>3.7085306801445267E-4</v>
      </c>
      <c r="BQ13" s="9">
        <v>4.7681108744715341E-4</v>
      </c>
      <c r="BR13" s="9">
        <v>1.0595801943270077E-5</v>
      </c>
      <c r="BS13" s="9">
        <v>6.4634391853947469E-4</v>
      </c>
      <c r="BT13" s="9">
        <v>1.1655382137597084E-4</v>
      </c>
      <c r="BU13" s="9">
        <v>2.0767771808809349E-3</v>
      </c>
      <c r="BV13" s="150"/>
    </row>
    <row r="14" spans="1:74">
      <c r="A14" s="153" t="s">
        <v>0</v>
      </c>
      <c r="B14" s="9">
        <v>0</v>
      </c>
      <c r="C14" s="9">
        <v>1.1591807325937464E-2</v>
      </c>
      <c r="D14" s="9">
        <v>6.0925861173802935E-3</v>
      </c>
      <c r="E14" s="9">
        <v>1.1538828316221113E-2</v>
      </c>
      <c r="F14" s="9">
        <v>1.0987846615171069E-2</v>
      </c>
      <c r="G14" s="9">
        <v>4.8740688939042352E-4</v>
      </c>
      <c r="H14" s="9">
        <v>5.4674338027273593E-3</v>
      </c>
      <c r="I14" s="9">
        <v>1.7896309482183161E-2</v>
      </c>
      <c r="J14" s="9">
        <v>1.0775930576305669E-2</v>
      </c>
      <c r="K14" s="9">
        <v>8.5508121682189523E-3</v>
      </c>
      <c r="L14" s="9">
        <v>2.1085645867107452E-2</v>
      </c>
      <c r="M14" s="9">
        <v>2.4338557063691365E-2</v>
      </c>
      <c r="N14" s="9">
        <v>2.3724000550981703E-2</v>
      </c>
      <c r="O14" s="9">
        <v>4.7002977420346058E-2</v>
      </c>
      <c r="P14" s="9">
        <v>1.5014251353613698E-2</v>
      </c>
      <c r="Q14" s="9">
        <v>5.7429246532523818E-3</v>
      </c>
      <c r="R14" s="9">
        <v>1.5681786876039716E-2</v>
      </c>
      <c r="S14" s="9">
        <v>2.7845767506913761E-2</v>
      </c>
      <c r="T14" s="9">
        <v>3.8250845015204982E-2</v>
      </c>
      <c r="U14" s="9">
        <v>1.7239369761700415E-2</v>
      </c>
      <c r="V14" s="9">
        <v>3.5072104432223951E-2</v>
      </c>
      <c r="W14" s="9">
        <v>2.1138624876823799E-2</v>
      </c>
      <c r="X14" s="9">
        <v>1.2047426809498076E-2</v>
      </c>
      <c r="Y14" s="9">
        <v>2.495311357640103E-2</v>
      </c>
      <c r="Z14" s="9">
        <v>9.8858832130709826E-3</v>
      </c>
      <c r="AA14" s="9">
        <v>1.4812931116691568E-2</v>
      </c>
      <c r="AB14" s="9">
        <v>1.4632802483655975E-2</v>
      </c>
      <c r="AC14" s="9">
        <v>2.2410121110016213E-2</v>
      </c>
      <c r="AD14" s="9">
        <v>1.5681786876039713E-2</v>
      </c>
      <c r="AE14" s="9">
        <v>2.7125252974771398E-2</v>
      </c>
      <c r="AF14" s="9">
        <v>9.0594106614959157E-3</v>
      </c>
      <c r="AG14" s="9">
        <v>2.3787575362641322E-2</v>
      </c>
      <c r="AH14" s="9">
        <v>3.0346376765525498E-2</v>
      </c>
      <c r="AI14" s="9">
        <v>3.2984731449399743E-2</v>
      </c>
      <c r="AJ14" s="9">
        <v>1.2407684075569258E-2</v>
      </c>
      <c r="AK14" s="9">
        <v>1.8743973637644767E-2</v>
      </c>
      <c r="AL14" s="9">
        <v>2.5832565137692446E-2</v>
      </c>
      <c r="AM14" s="9">
        <v>2.7941129724403192E-2</v>
      </c>
      <c r="AN14" s="9">
        <v>3.973425728726279E-3</v>
      </c>
      <c r="AO14" s="9">
        <v>2.4391536073407712E-2</v>
      </c>
      <c r="AP14" s="9">
        <v>7.4700403700054046E-3</v>
      </c>
      <c r="AQ14" s="9">
        <v>2.8078875149665701E-3</v>
      </c>
      <c r="AR14" s="9">
        <v>8.868686226517054E-3</v>
      </c>
      <c r="AS14" s="9">
        <v>1.233351346196637E-2</v>
      </c>
      <c r="AT14" s="9">
        <v>1.1125592040433581E-3</v>
      </c>
      <c r="AU14" s="9">
        <v>2.0661813789376649E-3</v>
      </c>
      <c r="AV14" s="9">
        <v>2.3204806255761466E-3</v>
      </c>
      <c r="AW14" s="9">
        <v>4.1853417675916807E-3</v>
      </c>
      <c r="AX14" s="9">
        <v>8.6037911779353014E-3</v>
      </c>
      <c r="AY14" s="9">
        <v>1.0860696991851829E-2</v>
      </c>
      <c r="AZ14" s="9">
        <v>1.3361306250463566E-2</v>
      </c>
      <c r="BA14" s="9">
        <v>1.2005043601724996E-2</v>
      </c>
      <c r="BB14" s="9">
        <v>9.2819225023045883E-3</v>
      </c>
      <c r="BC14" s="9">
        <v>4.2701081831378407E-3</v>
      </c>
      <c r="BD14" s="9">
        <v>4.089979550102249E-3</v>
      </c>
      <c r="BE14" s="9">
        <v>7.6077857952679146E-3</v>
      </c>
      <c r="BF14" s="9">
        <v>9.5680091547728791E-3</v>
      </c>
      <c r="BG14" s="9">
        <v>8.7309408012545432E-3</v>
      </c>
      <c r="BH14" s="9">
        <v>1.8256566748254342E-2</v>
      </c>
      <c r="BI14" s="9">
        <v>1.9475083971730402E-2</v>
      </c>
      <c r="BJ14" s="9">
        <v>1.1708361147313434E-2</v>
      </c>
      <c r="BK14" s="9">
        <v>1.5099017769159857E-2</v>
      </c>
      <c r="BL14" s="9">
        <v>9.9282664208440626E-3</v>
      </c>
      <c r="BM14" s="9">
        <v>9.7481377878084717E-3</v>
      </c>
      <c r="BN14" s="9">
        <v>9.7375419858651991E-3</v>
      </c>
      <c r="BO14" s="9">
        <v>2.8396749207963805E-3</v>
      </c>
      <c r="BP14" s="9">
        <v>2.2039268042001758E-3</v>
      </c>
      <c r="BQ14" s="9">
        <v>2.5323966644415483E-3</v>
      </c>
      <c r="BR14" s="9">
        <v>7.5865941913813737E-3</v>
      </c>
      <c r="BS14" s="9">
        <v>7.8938724477362072E-3</v>
      </c>
      <c r="BT14" s="9">
        <v>6.3468853640187752E-3</v>
      </c>
      <c r="BU14" s="9">
        <v>5.2343261599754175E-3</v>
      </c>
      <c r="BV14" s="150"/>
    </row>
    <row r="15" spans="1:74">
      <c r="A15" s="150"/>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row>
    <row r="16" spans="1:74">
      <c r="A16" s="12" t="s">
        <v>158</v>
      </c>
      <c r="B16" s="149">
        <v>1.5321529609968529E-2</v>
      </c>
      <c r="C16" s="149">
        <v>2.6913336935905995E-2</v>
      </c>
      <c r="D16" s="149">
        <v>3.3005923053286285E-2</v>
      </c>
      <c r="E16" s="149">
        <v>4.4544751369507397E-2</v>
      </c>
      <c r="F16" s="149">
        <v>5.5532597984678467E-2</v>
      </c>
      <c r="G16" s="149">
        <v>5.6020004874068892E-2</v>
      </c>
      <c r="H16" s="149">
        <v>6.1487438676796249E-2</v>
      </c>
      <c r="I16" s="149">
        <v>7.9383748158979417E-2</v>
      </c>
      <c r="J16" s="149">
        <v>9.015967873528509E-2</v>
      </c>
      <c r="K16" s="149">
        <v>9.8710490903504047E-2</v>
      </c>
      <c r="L16" s="149">
        <v>0.1197961367706115</v>
      </c>
      <c r="M16" s="149">
        <v>0.14413469383430286</v>
      </c>
      <c r="N16" s="149">
        <v>0.16785869438528456</v>
      </c>
      <c r="O16" s="149">
        <v>0.21486167180563062</v>
      </c>
      <c r="P16" s="149">
        <v>0.22987592315924432</v>
      </c>
      <c r="Q16" s="149">
        <v>0.2356188478124967</v>
      </c>
      <c r="R16" s="149">
        <v>0.25130063468853642</v>
      </c>
      <c r="S16" s="149">
        <v>0.27914640219545017</v>
      </c>
      <c r="T16" s="149">
        <v>0.31739724721065515</v>
      </c>
      <c r="U16" s="149">
        <v>0.33463661697235558</v>
      </c>
      <c r="V16" s="149">
        <v>0.36970872140457955</v>
      </c>
      <c r="W16" s="149">
        <v>0.39084734628140333</v>
      </c>
      <c r="X16" s="149">
        <v>0.40289477309090138</v>
      </c>
      <c r="Y16" s="149">
        <v>0.42784788666730239</v>
      </c>
      <c r="Z16" s="149">
        <v>0.43773376988037338</v>
      </c>
      <c r="AA16" s="149">
        <v>0.45254670099706495</v>
      </c>
      <c r="AB16" s="149">
        <v>0.4671795034807209</v>
      </c>
      <c r="AC16" s="149">
        <v>0.48958962459073713</v>
      </c>
      <c r="AD16" s="149">
        <v>0.50527141146677679</v>
      </c>
      <c r="AE16" s="149">
        <v>0.53239666444154821</v>
      </c>
      <c r="AF16" s="149">
        <v>0.54145607510304417</v>
      </c>
      <c r="AG16" s="149">
        <v>0.56524365046568548</v>
      </c>
      <c r="AH16" s="149">
        <v>0.59559002723121102</v>
      </c>
      <c r="AI16" s="149">
        <v>0.62857475868061075</v>
      </c>
      <c r="AJ16" s="149">
        <v>0.64098244275617999</v>
      </c>
      <c r="AK16" s="149">
        <v>0.65972641639382479</v>
      </c>
      <c r="AL16" s="149">
        <v>0.68555898153151729</v>
      </c>
      <c r="AM16" s="149">
        <v>0.7135001112559205</v>
      </c>
      <c r="AN16" s="149">
        <v>0.71747353698464678</v>
      </c>
      <c r="AO16" s="149">
        <v>0.74186507305805449</v>
      </c>
      <c r="AP16" s="149">
        <v>0.74933511342805992</v>
      </c>
      <c r="AQ16" s="149">
        <v>0.75214300094302644</v>
      </c>
      <c r="AR16" s="149">
        <v>0.76101168716954348</v>
      </c>
      <c r="AS16" s="149">
        <v>0.7733452006315098</v>
      </c>
      <c r="AT16" s="149">
        <v>0.77445775983555321</v>
      </c>
      <c r="AU16" s="149">
        <v>0.77652394121449086</v>
      </c>
      <c r="AV16" s="149">
        <v>0.77884442184006697</v>
      </c>
      <c r="AW16" s="149">
        <v>0.78302976360765864</v>
      </c>
      <c r="AX16" s="149">
        <v>0.79163355478559394</v>
      </c>
      <c r="AY16" s="149">
        <v>0.80249425177744582</v>
      </c>
      <c r="AZ16" s="149">
        <v>0.81585555802790943</v>
      </c>
      <c r="BA16" s="149">
        <v>0.82786060162963437</v>
      </c>
      <c r="BB16" s="149">
        <v>0.83714252413193901</v>
      </c>
      <c r="BC16" s="149">
        <v>0.8414126323150769</v>
      </c>
      <c r="BD16" s="149">
        <v>0.84550261186517917</v>
      </c>
      <c r="BE16" s="149">
        <v>0.85311039766044705</v>
      </c>
      <c r="BF16" s="149">
        <v>0.8626784068152199</v>
      </c>
      <c r="BG16" s="149">
        <v>0.87140934761647448</v>
      </c>
      <c r="BH16" s="149">
        <v>0.88966591436472886</v>
      </c>
      <c r="BI16" s="149">
        <v>0.90914099833645923</v>
      </c>
      <c r="BJ16" s="149">
        <v>0.92084935948377267</v>
      </c>
      <c r="BK16" s="149">
        <v>0.93594837725293256</v>
      </c>
      <c r="BL16" s="149">
        <v>0.94587664367377666</v>
      </c>
      <c r="BM16" s="149">
        <v>0.95562478146158514</v>
      </c>
      <c r="BN16" s="149">
        <v>0.96536232344745032</v>
      </c>
      <c r="BO16" s="149">
        <v>0.96820199836824672</v>
      </c>
      <c r="BP16" s="149">
        <v>0.97040592517244695</v>
      </c>
      <c r="BQ16" s="149">
        <v>0.97293832183688844</v>
      </c>
      <c r="BR16" s="149">
        <v>0.98052491602826986</v>
      </c>
      <c r="BS16" s="149">
        <v>0.98841878847600606</v>
      </c>
      <c r="BT16" s="149">
        <v>0.99476567384002479</v>
      </c>
      <c r="BU16" s="149">
        <v>1.0000000000000002</v>
      </c>
      <c r="BV16" s="150"/>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U40"/>
  <sheetViews>
    <sheetView showGridLines="0" zoomScaleNormal="100" workbookViewId="0"/>
  </sheetViews>
  <sheetFormatPr defaultColWidth="9.140625" defaultRowHeight="15"/>
  <cols>
    <col min="1" max="1" width="42.28515625" style="20" customWidth="1"/>
    <col min="2" max="2" width="9.140625" style="20" customWidth="1"/>
    <col min="3" max="14" width="8.28515625" style="20" customWidth="1"/>
    <col min="15" max="15" width="12.5703125" style="20" customWidth="1"/>
    <col min="16" max="16" width="13.140625" style="20" customWidth="1"/>
    <col min="17" max="17" width="13.28515625" style="20" customWidth="1"/>
    <col min="18" max="18" width="13.85546875" style="20" customWidth="1"/>
    <col min="19" max="19" width="12.7109375" style="20" customWidth="1"/>
    <col min="20" max="16384" width="9.140625" style="20"/>
  </cols>
  <sheetData>
    <row r="1" spans="1:73" s="69" customFormat="1" ht="18.75">
      <c r="A1" t="s">
        <v>238</v>
      </c>
      <c r="B1"/>
    </row>
    <row r="3" spans="1:73">
      <c r="A3" s="204" t="s">
        <v>283</v>
      </c>
      <c r="B3" s="204"/>
      <c r="C3" s="204"/>
      <c r="D3" s="204"/>
      <c r="E3" s="204"/>
      <c r="F3" s="204"/>
      <c r="G3" s="204"/>
      <c r="H3" s="204"/>
      <c r="I3" s="204"/>
      <c r="J3" s="204"/>
      <c r="K3" s="28"/>
      <c r="L3" s="28"/>
    </row>
    <row r="4" spans="1:73">
      <c r="A4" s="204"/>
      <c r="B4" s="204"/>
      <c r="C4" s="204"/>
      <c r="D4" s="204"/>
      <c r="E4" s="204"/>
      <c r="F4" s="204"/>
      <c r="G4" s="204"/>
      <c r="H4" s="204"/>
      <c r="I4" s="204"/>
      <c r="J4" s="204"/>
      <c r="K4" s="28"/>
      <c r="L4" s="28"/>
    </row>
    <row r="5" spans="1:73">
      <c r="A5" s="204" t="s">
        <v>284</v>
      </c>
      <c r="B5" s="204"/>
      <c r="C5" s="204"/>
      <c r="D5" s="204"/>
      <c r="E5" s="204"/>
      <c r="F5" s="204"/>
      <c r="G5" s="204"/>
      <c r="H5" s="204"/>
      <c r="I5" s="204"/>
      <c r="J5" s="204"/>
      <c r="K5" s="26"/>
      <c r="L5" s="26"/>
    </row>
    <row r="6" spans="1:73">
      <c r="A6" s="204"/>
      <c r="B6" s="204"/>
      <c r="C6" s="204"/>
      <c r="D6" s="204"/>
      <c r="E6" s="204"/>
      <c r="F6" s="204"/>
      <c r="G6" s="204"/>
      <c r="H6" s="204"/>
      <c r="I6" s="204"/>
      <c r="J6" s="26"/>
      <c r="K6" s="26"/>
    </row>
    <row r="7" spans="1:73">
      <c r="A7" s="6"/>
      <c r="B7" s="6" t="s">
        <v>40</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row>
    <row r="8" spans="1:73">
      <c r="A8" s="6"/>
      <c r="B8" s="114" t="s">
        <v>140</v>
      </c>
      <c r="C8" s="114"/>
      <c r="D8" s="114"/>
      <c r="E8" s="114"/>
      <c r="F8" s="114"/>
      <c r="G8" s="114" t="s">
        <v>141</v>
      </c>
      <c r="H8" s="114"/>
      <c r="I8" s="114"/>
      <c r="J8" s="114"/>
      <c r="K8" s="114"/>
      <c r="L8" s="114" t="s">
        <v>142</v>
      </c>
      <c r="M8" s="114"/>
      <c r="N8" s="114"/>
      <c r="O8" s="114"/>
      <c r="P8" s="114"/>
      <c r="Q8" s="114" t="s">
        <v>143</v>
      </c>
      <c r="R8" s="114"/>
      <c r="S8" s="114"/>
      <c r="T8" s="114"/>
      <c r="U8" s="114"/>
      <c r="V8" s="114" t="s">
        <v>144</v>
      </c>
      <c r="W8" s="114"/>
      <c r="X8" s="114"/>
      <c r="Y8" s="114"/>
      <c r="Z8" s="114"/>
      <c r="AA8" s="114" t="s">
        <v>145</v>
      </c>
      <c r="AB8" s="114"/>
      <c r="AC8" s="114"/>
      <c r="AD8" s="114"/>
      <c r="AE8" s="114"/>
      <c r="AF8" s="114" t="s">
        <v>146</v>
      </c>
      <c r="AG8" s="114"/>
      <c r="AH8" s="114"/>
      <c r="AI8" s="114"/>
      <c r="AJ8" s="114"/>
      <c r="AK8" s="114" t="s">
        <v>147</v>
      </c>
      <c r="AL8" s="114"/>
      <c r="AM8" s="114"/>
      <c r="AN8" s="114"/>
      <c r="AO8" s="114"/>
      <c r="AP8" s="114">
        <v>1990</v>
      </c>
      <c r="AQ8" s="114"/>
      <c r="AR8" s="114"/>
      <c r="AS8" s="114"/>
      <c r="AT8" s="114"/>
      <c r="AU8" s="114" t="s">
        <v>148</v>
      </c>
      <c r="AV8" s="114"/>
      <c r="AW8" s="114"/>
      <c r="AX8" s="114"/>
      <c r="AY8" s="114"/>
      <c r="AZ8" s="114" t="s">
        <v>149</v>
      </c>
      <c r="BA8" s="114"/>
      <c r="BB8" s="114"/>
      <c r="BC8" s="114"/>
      <c r="BD8" s="114"/>
      <c r="BE8" s="114" t="s">
        <v>150</v>
      </c>
      <c r="BF8" s="114"/>
      <c r="BG8" s="114"/>
      <c r="BH8" s="114"/>
      <c r="BI8" s="114"/>
      <c r="BJ8" s="114" t="s">
        <v>151</v>
      </c>
      <c r="BK8" s="114"/>
      <c r="BL8" s="114"/>
      <c r="BM8" s="114"/>
      <c r="BN8" s="114"/>
      <c r="BO8" s="114" t="s">
        <v>152</v>
      </c>
      <c r="BP8" s="114"/>
      <c r="BQ8" s="114"/>
      <c r="BR8" s="114"/>
      <c r="BS8" s="114"/>
      <c r="BT8" s="114" t="s">
        <v>100</v>
      </c>
      <c r="BU8" s="114"/>
    </row>
    <row r="9" spans="1:73">
      <c r="A9" s="133" t="s">
        <v>159</v>
      </c>
      <c r="B9" s="9">
        <v>1.7498936068928161E-5</v>
      </c>
      <c r="C9" s="9">
        <v>5.2583131370754344E-7</v>
      </c>
      <c r="D9" s="9">
        <v>5.075238804619978E-6</v>
      </c>
      <c r="E9" s="9">
        <v>1.9260795408060899E-6</v>
      </c>
      <c r="F9" s="9">
        <v>4.9065427873233182E-6</v>
      </c>
      <c r="G9" s="9">
        <v>4.5528402408978627E-6</v>
      </c>
      <c r="H9" s="9">
        <v>2.4522706544504448E-6</v>
      </c>
      <c r="I9" s="9">
        <v>3.5034540575656648E-6</v>
      </c>
      <c r="J9" s="9">
        <v>7.3493608563573045E-6</v>
      </c>
      <c r="K9" s="9">
        <v>4.902235829418893E-6</v>
      </c>
      <c r="L9" s="9">
        <v>4.3924691802441784E-5</v>
      </c>
      <c r="M9" s="9">
        <v>1.2603022788118766E-5</v>
      </c>
      <c r="N9" s="9">
        <v>1.295490700754634E-5</v>
      </c>
      <c r="O9" s="9">
        <v>7.8783287963871164E-6</v>
      </c>
      <c r="P9" s="9">
        <v>1.2602141990684461E-5</v>
      </c>
      <c r="Q9" s="9">
        <v>4.8478181977775601E-5</v>
      </c>
      <c r="R9" s="9">
        <v>3.2375883239660156E-5</v>
      </c>
      <c r="S9" s="9">
        <v>3.4830078654619632E-5</v>
      </c>
      <c r="T9" s="9">
        <v>3.3774926002282061E-5</v>
      </c>
      <c r="U9" s="9">
        <v>2.6254289971366745E-5</v>
      </c>
      <c r="V9" s="9">
        <v>6.355492940343054E-5</v>
      </c>
      <c r="W9" s="9">
        <v>1.0830529008982053E-4</v>
      </c>
      <c r="X9" s="9">
        <v>2.4673212771638016E-4</v>
      </c>
      <c r="Y9" s="9">
        <v>1.9441611197391583E-4</v>
      </c>
      <c r="Z9" s="9">
        <v>7.9090851765885515E-5</v>
      </c>
      <c r="AA9" s="9">
        <v>2.1881200626962672E-4</v>
      </c>
      <c r="AB9" s="9">
        <v>4.4027241904397353E-4</v>
      </c>
      <c r="AC9" s="9">
        <v>9.2546680821866463E-4</v>
      </c>
      <c r="AD9" s="9">
        <v>7.1118778639338417E-4</v>
      </c>
      <c r="AE9" s="9">
        <v>6.7220596113377895E-4</v>
      </c>
      <c r="AF9" s="9">
        <v>1.5346907044625044E-3</v>
      </c>
      <c r="AG9" s="9">
        <v>1.6083173447511109E-3</v>
      </c>
      <c r="AH9" s="9">
        <v>1.3252956861657093E-3</v>
      </c>
      <c r="AI9" s="9">
        <v>2.0525557786649491E-3</v>
      </c>
      <c r="AJ9" s="9">
        <v>3.4660885715923628E-3</v>
      </c>
      <c r="AK9" s="9">
        <v>3.7763815499411548E-3</v>
      </c>
      <c r="AL9" s="9">
        <v>4.047254748615654E-3</v>
      </c>
      <c r="AM9" s="9">
        <v>4.9056566425261508E-3</v>
      </c>
      <c r="AN9" s="9">
        <v>5.068863607252355E-3</v>
      </c>
      <c r="AO9" s="9">
        <v>4.4802638559486409E-3</v>
      </c>
      <c r="AP9" s="9">
        <v>3.4162774431494626E-3</v>
      </c>
      <c r="AQ9" s="9">
        <v>3.2267676316537473E-3</v>
      </c>
      <c r="AR9" s="9">
        <v>3.36790107019311E-3</v>
      </c>
      <c r="AS9" s="9">
        <v>3.6850824477208202E-3</v>
      </c>
      <c r="AT9" s="9">
        <v>3.134060176695434E-3</v>
      </c>
      <c r="AU9" s="9">
        <v>2.601951197802137E-3</v>
      </c>
      <c r="AV9" s="9">
        <v>1.5585132831727982E-3</v>
      </c>
      <c r="AW9" s="9">
        <v>1.2600821510476052E-3</v>
      </c>
      <c r="AX9" s="9">
        <v>9.5663618550759981E-4</v>
      </c>
      <c r="AY9" s="9">
        <v>1.1564051959552469E-3</v>
      </c>
      <c r="AZ9" s="9">
        <v>1.7654524551150616E-3</v>
      </c>
      <c r="BA9" s="9">
        <v>8.0824489556474851E-4</v>
      </c>
      <c r="BB9" s="9">
        <v>7.9997105890239751E-4</v>
      </c>
      <c r="BC9" s="9">
        <v>6.2817141018552949E-4</v>
      </c>
      <c r="BD9" s="9">
        <v>1.0250654470217039E-3</v>
      </c>
      <c r="BE9" s="9">
        <v>1.4649324503030639E-3</v>
      </c>
      <c r="BF9" s="9">
        <v>1.6662587843790794E-3</v>
      </c>
      <c r="BG9" s="9">
        <v>1.4476123069034363E-3</v>
      </c>
      <c r="BH9" s="9">
        <v>1.5081060715819419E-3</v>
      </c>
      <c r="BI9" s="9">
        <v>1.4823245423537378E-3</v>
      </c>
      <c r="BJ9" s="9">
        <v>1.4924236031933955E-3</v>
      </c>
      <c r="BK9" s="9">
        <v>1.4060441941388024E-3</v>
      </c>
      <c r="BL9" s="9">
        <v>1.4720550320701875E-3</v>
      </c>
      <c r="BM9" s="9">
        <v>1.4913259003660024E-3</v>
      </c>
      <c r="BN9" s="9">
        <v>1.4593659906917183E-3</v>
      </c>
      <c r="BO9" s="9">
        <v>1.1760801187593569E-3</v>
      </c>
      <c r="BP9" s="9">
        <v>9.0992351339374297E-4</v>
      </c>
      <c r="BQ9" s="9">
        <v>9.4950891343546133E-4</v>
      </c>
      <c r="BR9" s="9">
        <v>8.3985368743526388E-4</v>
      </c>
      <c r="BS9" s="9">
        <v>1.0025395522589582E-3</v>
      </c>
      <c r="BT9" s="9">
        <v>7.4731301555641325E-4</v>
      </c>
      <c r="BU9" s="9">
        <v>7.7452686634599667E-4</v>
      </c>
    </row>
    <row r="10" spans="1:73">
      <c r="A10" s="133" t="s">
        <v>160</v>
      </c>
      <c r="B10" s="9">
        <v>1.8107867781073109E-4</v>
      </c>
      <c r="C10" s="9">
        <v>5.5985678163704297E-6</v>
      </c>
      <c r="D10" s="9">
        <v>6.4733440376783098E-6</v>
      </c>
      <c r="E10" s="9">
        <v>1.7145613937634444E-5</v>
      </c>
      <c r="F10" s="9">
        <v>1.2596777586833467E-5</v>
      </c>
      <c r="G10" s="9">
        <v>4.7237915950625502E-5</v>
      </c>
      <c r="H10" s="9">
        <v>5.7035409629273757E-5</v>
      </c>
      <c r="I10" s="9">
        <v>1.2736741782242729E-4</v>
      </c>
      <c r="J10" s="9">
        <v>1.9839924699262713E-4</v>
      </c>
      <c r="K10" s="9">
        <v>6.6484093166847036E-5</v>
      </c>
      <c r="L10" s="9">
        <v>2.4126328183671323E-4</v>
      </c>
      <c r="M10" s="9">
        <v>1.2124398427327213E-4</v>
      </c>
      <c r="N10" s="9">
        <v>1.285932048797065E-4</v>
      </c>
      <c r="O10" s="9">
        <v>1.2701750733390413E-4</v>
      </c>
      <c r="P10" s="9">
        <v>1.5046151006495531E-4</v>
      </c>
      <c r="Q10" s="9">
        <v>2.4196310281375953E-4</v>
      </c>
      <c r="R10" s="9">
        <v>1.7757957292549958E-4</v>
      </c>
      <c r="S10" s="9">
        <v>1.6830694497963606E-4</v>
      </c>
      <c r="T10" s="9">
        <v>1.7285578133043703E-4</v>
      </c>
      <c r="U10" s="9">
        <v>1.6498279533866612E-4</v>
      </c>
      <c r="V10" s="9">
        <v>2.2271912629243435E-4</v>
      </c>
      <c r="W10" s="9">
        <v>1.4416312127153857E-4</v>
      </c>
      <c r="X10" s="9">
        <v>2.1274557702207633E-4</v>
      </c>
      <c r="Y10" s="9">
        <v>1.5256097299609422E-4</v>
      </c>
      <c r="Z10" s="9">
        <v>1.854525589172705E-4</v>
      </c>
      <c r="AA10" s="9">
        <v>2.3531546374028853E-3</v>
      </c>
      <c r="AB10" s="9">
        <v>1.3943932967647602E-4</v>
      </c>
      <c r="AC10" s="9">
        <v>1.4258962442063256E-4</v>
      </c>
      <c r="AD10" s="9">
        <v>1.3174129892896667E-4</v>
      </c>
      <c r="AE10" s="9">
        <v>9.4475831901251004E-5</v>
      </c>
      <c r="AF10" s="9">
        <v>9.8342452834176649E-4</v>
      </c>
      <c r="AG10" s="9">
        <v>1.9699960503853449E-4</v>
      </c>
      <c r="AH10" s="9">
        <v>2.8675384603961933E-4</v>
      </c>
      <c r="AI10" s="9">
        <v>2.9497564217246522E-4</v>
      </c>
      <c r="AJ10" s="9">
        <v>1.3279213074198431E-4</v>
      </c>
      <c r="AK10" s="9">
        <v>1.3237190805152209E-3</v>
      </c>
      <c r="AL10" s="9">
        <v>1.8510594947109192E-4</v>
      </c>
      <c r="AM10" s="9">
        <v>1.6883291105986896E-4</v>
      </c>
      <c r="AN10" s="9">
        <v>1.5239702122631449E-4</v>
      </c>
      <c r="AO10" s="9">
        <v>1.5134618941329685E-4</v>
      </c>
      <c r="AP10" s="9">
        <v>5.8208159939550407E-4</v>
      </c>
      <c r="AQ10" s="9">
        <v>4.7151318606453266E-4</v>
      </c>
      <c r="AR10" s="9">
        <v>4.0362725024869665E-4</v>
      </c>
      <c r="AS10" s="9">
        <v>3.5411271542777422E-4</v>
      </c>
      <c r="AT10" s="9">
        <v>3.7896956428229623E-4</v>
      </c>
      <c r="AU10" s="9">
        <v>7.2029294131980442E-4</v>
      </c>
      <c r="AV10" s="9">
        <v>5.1769476846489954E-4</v>
      </c>
      <c r="AW10" s="9">
        <v>4.7797772732262545E-4</v>
      </c>
      <c r="AX10" s="9">
        <v>5.4394685788372143E-4</v>
      </c>
      <c r="AY10" s="9">
        <v>7.3202814685470832E-4</v>
      </c>
      <c r="AZ10" s="9">
        <v>1.1519746501074516E-3</v>
      </c>
      <c r="BA10" s="9">
        <v>7.6490542825905818E-4</v>
      </c>
      <c r="BB10" s="9">
        <v>5.5758456415653883E-4</v>
      </c>
      <c r="BC10" s="9">
        <v>7.3638992413931775E-4</v>
      </c>
      <c r="BD10" s="9">
        <v>1.0145797659897053E-3</v>
      </c>
      <c r="BE10" s="9">
        <v>1.2009004990435946E-3</v>
      </c>
      <c r="BF10" s="9">
        <v>1.5980478031699238E-3</v>
      </c>
      <c r="BG10" s="9">
        <v>1.56060518020305E-3</v>
      </c>
      <c r="BH10" s="9">
        <v>1.7910421434970611E-3</v>
      </c>
      <c r="BI10" s="9">
        <v>1.5156427827752734E-3</v>
      </c>
      <c r="BJ10" s="9">
        <v>1.4141632393663184E-3</v>
      </c>
      <c r="BK10" s="9">
        <v>1.4640265843283156E-3</v>
      </c>
      <c r="BL10" s="9">
        <v>1.7304933244657293E-3</v>
      </c>
      <c r="BM10" s="9">
        <v>1.5903508727698626E-3</v>
      </c>
      <c r="BN10" s="9">
        <v>1.1452636310209652E-3</v>
      </c>
      <c r="BO10" s="9">
        <v>7.8450151596380277E-4</v>
      </c>
      <c r="BP10" s="9">
        <v>5.7350989277413504E-4</v>
      </c>
      <c r="BQ10" s="9">
        <v>4.6468993153833113E-4</v>
      </c>
      <c r="BR10" s="9">
        <v>4.5296572947790928E-4</v>
      </c>
      <c r="BS10" s="9">
        <v>5.2836703836485574E-4</v>
      </c>
      <c r="BT10" s="9">
        <v>2.8433968373829926E-4</v>
      </c>
      <c r="BU10" s="9">
        <v>1.2421822342571892E-4</v>
      </c>
    </row>
    <row r="11" spans="1:73">
      <c r="A11" s="133" t="s">
        <v>161</v>
      </c>
      <c r="B11" s="9">
        <v>8.9926995550450027E-5</v>
      </c>
      <c r="C11" s="9">
        <v>2.0994629311389112E-5</v>
      </c>
      <c r="D11" s="9">
        <v>2.5018599929405358E-5</v>
      </c>
      <c r="E11" s="9">
        <v>1.5221106250757106E-5</v>
      </c>
      <c r="F11" s="9">
        <v>1.207191185404874E-5</v>
      </c>
      <c r="G11" s="9">
        <v>4.4613587286701862E-5</v>
      </c>
      <c r="H11" s="9">
        <v>2.0294808334342809E-5</v>
      </c>
      <c r="I11" s="9">
        <v>1.1896956609787163E-5</v>
      </c>
      <c r="J11" s="9">
        <v>1.9594987357296504E-5</v>
      </c>
      <c r="K11" s="9">
        <v>1.8895166380250202E-5</v>
      </c>
      <c r="L11" s="9">
        <v>1.2509299964702679E-4</v>
      </c>
      <c r="M11" s="9">
        <v>6.7007858552183588E-5</v>
      </c>
      <c r="N11" s="9">
        <v>2.32690474867896E-5</v>
      </c>
      <c r="O11" s="9">
        <v>2.5718420906451664E-5</v>
      </c>
      <c r="P11" s="9">
        <v>4.391376630965556E-5</v>
      </c>
      <c r="Q11" s="9">
        <v>8.2403920047202273E-5</v>
      </c>
      <c r="R11" s="9">
        <v>7.4181023566908204E-5</v>
      </c>
      <c r="S11" s="9">
        <v>1.2526795489128836E-4</v>
      </c>
      <c r="T11" s="9">
        <v>6.8582455750537774E-5</v>
      </c>
      <c r="U11" s="9">
        <v>8.6427890665218517E-5</v>
      </c>
      <c r="V11" s="9">
        <v>1.5448548068297156E-4</v>
      </c>
      <c r="W11" s="9">
        <v>1.2316849196014945E-4</v>
      </c>
      <c r="X11" s="9">
        <v>6.2808932689905762E-5</v>
      </c>
      <c r="Y11" s="9">
        <v>5.0387110347333868E-5</v>
      </c>
      <c r="Z11" s="9">
        <v>7.6980307475093412E-5</v>
      </c>
      <c r="AA11" s="9">
        <v>7.8554904673447599E-5</v>
      </c>
      <c r="AB11" s="9">
        <v>6.3333798422690496E-5</v>
      </c>
      <c r="AC11" s="9">
        <v>7.4880844543954506E-5</v>
      </c>
      <c r="AD11" s="9">
        <v>7.0856873925938249E-5</v>
      </c>
      <c r="AE11" s="9">
        <v>7.033200819315353E-5</v>
      </c>
      <c r="AF11" s="9">
        <v>9.7275115809436225E-5</v>
      </c>
      <c r="AG11" s="9">
        <v>8.8177443107834272E-5</v>
      </c>
      <c r="AH11" s="9">
        <v>8.9227174573403725E-5</v>
      </c>
      <c r="AI11" s="9">
        <v>7.4880844543954506E-5</v>
      </c>
      <c r="AJ11" s="9">
        <v>6.8407500506276192E-5</v>
      </c>
      <c r="AK11" s="9">
        <v>9.1851503237327364E-5</v>
      </c>
      <c r="AL11" s="9">
        <v>9.8324847275005678E-5</v>
      </c>
      <c r="AM11" s="9">
        <v>1.1127153535036229E-4</v>
      </c>
      <c r="AN11" s="9">
        <v>1.1791983463230219E-4</v>
      </c>
      <c r="AO11" s="9">
        <v>8.5378159199649064E-5</v>
      </c>
      <c r="AP11" s="9">
        <v>1.0357350460285296E-4</v>
      </c>
      <c r="AQ11" s="9">
        <v>9.1501592748804213E-5</v>
      </c>
      <c r="AR11" s="9">
        <v>8.1354188581632807E-5</v>
      </c>
      <c r="AS11" s="9">
        <v>7.6805352230831844E-5</v>
      </c>
      <c r="AT11" s="9">
        <v>6.5083350865306251E-5</v>
      </c>
      <c r="AU11" s="9">
        <v>6.7182813796445157E-5</v>
      </c>
      <c r="AV11" s="9">
        <v>4.4263676798178711E-5</v>
      </c>
      <c r="AW11" s="9">
        <v>3.4466183119530463E-5</v>
      </c>
      <c r="AX11" s="9">
        <v>3.2191764944129974E-5</v>
      </c>
      <c r="AY11" s="9">
        <v>3.9714840447377735E-5</v>
      </c>
      <c r="AZ11" s="9">
        <v>4.9687289370287566E-5</v>
      </c>
      <c r="BA11" s="9">
        <v>4.2514124355562956E-5</v>
      </c>
      <c r="BB11" s="9">
        <v>4.4263676798178711E-5</v>
      </c>
      <c r="BC11" s="9">
        <v>3.9539885203116159E-5</v>
      </c>
      <c r="BD11" s="9">
        <v>4.5488363508009747E-5</v>
      </c>
      <c r="BE11" s="9">
        <v>5.913487256041267E-5</v>
      </c>
      <c r="BF11" s="9">
        <v>4.0239706180162468E-5</v>
      </c>
      <c r="BG11" s="9">
        <v>4.5663318752271322E-5</v>
      </c>
      <c r="BH11" s="9">
        <v>5.0562065591595443E-5</v>
      </c>
      <c r="BI11" s="9">
        <v>7.0506963437415098E-5</v>
      </c>
      <c r="BJ11" s="9">
        <v>8.8002487863572703E-5</v>
      </c>
      <c r="BK11" s="9">
        <v>1.3856455345516815E-4</v>
      </c>
      <c r="BL11" s="9">
        <v>1.2631768635685783E-4</v>
      </c>
      <c r="BM11" s="9">
        <v>1.3786473247812185E-4</v>
      </c>
      <c r="BN11" s="9">
        <v>1.0969693815200812E-4</v>
      </c>
      <c r="BO11" s="9">
        <v>1.4416312127153857E-4</v>
      </c>
      <c r="BP11" s="9">
        <v>1.0567296753399186E-4</v>
      </c>
      <c r="BQ11" s="9">
        <v>1.0532305704546871E-4</v>
      </c>
      <c r="BR11" s="9">
        <v>7.5055799788216075E-5</v>
      </c>
      <c r="BS11" s="9">
        <v>9.6400339588128341E-5</v>
      </c>
      <c r="BT11" s="9">
        <v>1.3296598563879771E-4</v>
      </c>
      <c r="BU11" s="9">
        <v>2.7660424117755157E-4</v>
      </c>
    </row>
    <row r="12" spans="1:73">
      <c r="A12" s="133" t="s">
        <v>162</v>
      </c>
      <c r="B12" s="9">
        <v>1.2544291013554996E-4</v>
      </c>
      <c r="C12" s="9">
        <v>1.3121643319618195E-5</v>
      </c>
      <c r="D12" s="9">
        <v>3.6128257940015431E-4</v>
      </c>
      <c r="E12" s="9">
        <v>1.0492065998366708E-3</v>
      </c>
      <c r="F12" s="9">
        <v>1.9201338057707959E-3</v>
      </c>
      <c r="G12" s="9">
        <v>4.1814303378516649E-3</v>
      </c>
      <c r="H12" s="9">
        <v>1.5296337005789584E-3</v>
      </c>
      <c r="I12" s="9">
        <v>2.2144085266187666E-3</v>
      </c>
      <c r="J12" s="9">
        <v>2.9525447021583554E-3</v>
      </c>
      <c r="K12" s="9">
        <v>2.7452227377083882E-3</v>
      </c>
      <c r="L12" s="9">
        <v>3.4390952364497982E-3</v>
      </c>
      <c r="M12" s="9">
        <v>4.4778045216307743E-3</v>
      </c>
      <c r="N12" s="9">
        <v>4.1627101267156762E-3</v>
      </c>
      <c r="O12" s="9">
        <v>4.5287164977108928E-3</v>
      </c>
      <c r="P12" s="9">
        <v>4.608146178605649E-3</v>
      </c>
      <c r="Q12" s="9">
        <v>4.80812002279663E-3</v>
      </c>
      <c r="R12" s="9">
        <v>4.4093970211244986E-3</v>
      </c>
      <c r="S12" s="9">
        <v>2.1356786667010574E-3</v>
      </c>
      <c r="T12" s="9">
        <v>5.1987950832327288E-3</v>
      </c>
      <c r="U12" s="9">
        <v>2.4899630363307487E-3</v>
      </c>
      <c r="V12" s="9">
        <v>3.7953041137663668E-3</v>
      </c>
      <c r="W12" s="9">
        <v>3.1621410847837237E-3</v>
      </c>
      <c r="X12" s="9">
        <v>1.3845958030861119E-3</v>
      </c>
      <c r="Y12" s="9">
        <v>2.6596696232644773E-3</v>
      </c>
      <c r="Z12" s="9">
        <v>2.0625473745997189E-3</v>
      </c>
      <c r="AA12" s="9">
        <v>2.0581734934931794E-3</v>
      </c>
      <c r="AB12" s="9">
        <v>1.5926175885131258E-3</v>
      </c>
      <c r="AC12" s="9">
        <v>1.7687975194845328E-3</v>
      </c>
      <c r="AD12" s="9">
        <v>1.0234881789302193E-3</v>
      </c>
      <c r="AE12" s="9">
        <v>8.7792541570458804E-4</v>
      </c>
      <c r="AF12" s="9">
        <v>1.410139268748302E-3</v>
      </c>
      <c r="AG12" s="9">
        <v>9.9444560838279753E-4</v>
      </c>
      <c r="AH12" s="9">
        <v>7.9237230126067738E-4</v>
      </c>
      <c r="AI12" s="9">
        <v>8.4328427734079597E-4</v>
      </c>
      <c r="AJ12" s="9">
        <v>1.0532305704546872E-3</v>
      </c>
      <c r="AK12" s="9">
        <v>8.9804526879466934E-4</v>
      </c>
      <c r="AL12" s="9">
        <v>1.0740502445218147E-3</v>
      </c>
      <c r="AM12" s="9">
        <v>8.576306073702452E-4</v>
      </c>
      <c r="AN12" s="9">
        <v>5.866249340090641E-4</v>
      </c>
      <c r="AO12" s="9">
        <v>9.4178407986006331E-4</v>
      </c>
      <c r="AP12" s="9">
        <v>9.0276906038973183E-4</v>
      </c>
      <c r="AQ12" s="9">
        <v>7.9709609285573998E-4</v>
      </c>
      <c r="AR12" s="9">
        <v>1.0730005130562452E-3</v>
      </c>
      <c r="AS12" s="9">
        <v>9.797493678648252E-6</v>
      </c>
      <c r="AT12" s="9">
        <v>5.9397305426805026E-4</v>
      </c>
      <c r="AU12" s="9">
        <v>3.6618132623947845E-4</v>
      </c>
      <c r="AV12" s="9">
        <v>6.5625712122517133E-4</v>
      </c>
      <c r="AW12" s="9">
        <v>7.1731650147246134E-5</v>
      </c>
      <c r="AX12" s="9">
        <v>5.0177164054219982E-4</v>
      </c>
      <c r="AY12" s="9">
        <v>1.8370300647465472E-5</v>
      </c>
      <c r="AZ12" s="9">
        <v>6.2983887934167334E-4</v>
      </c>
      <c r="BA12" s="9">
        <v>2.3374020633346544E-4</v>
      </c>
      <c r="BB12" s="9">
        <v>1.578096303239415E-4</v>
      </c>
      <c r="BC12" s="9">
        <v>1.8825184282545571E-4</v>
      </c>
      <c r="BD12" s="9">
        <v>1.6305828765178878E-4</v>
      </c>
      <c r="BE12" s="9">
        <v>2.2744181754004873E-4</v>
      </c>
      <c r="BF12" s="9">
        <v>2.9759887048894069E-4</v>
      </c>
      <c r="BG12" s="9">
        <v>1.4906186811086271E-4</v>
      </c>
      <c r="BH12" s="9">
        <v>3.6810583392635579E-4</v>
      </c>
      <c r="BI12" s="9">
        <v>1.0409837033563768E-4</v>
      </c>
      <c r="BJ12" s="9">
        <v>8.6252935420956934E-5</v>
      </c>
      <c r="BK12" s="9">
        <v>1.1127153535036229E-4</v>
      </c>
      <c r="BL12" s="9">
        <v>1.9822429174836553E-4</v>
      </c>
      <c r="BM12" s="9">
        <v>4.2479133306710639E-4</v>
      </c>
      <c r="BN12" s="9">
        <v>3.9259956812297638E-4</v>
      </c>
      <c r="BO12" s="9">
        <v>3.7737846187221928E-4</v>
      </c>
      <c r="BP12" s="9">
        <v>3.5061030950019815E-4</v>
      </c>
      <c r="BQ12" s="9">
        <v>3.6198240037720064E-4</v>
      </c>
      <c r="BR12" s="9">
        <v>3.462364283936588E-4</v>
      </c>
      <c r="BS12" s="9">
        <v>4.1464392889993497E-4</v>
      </c>
      <c r="BT12" s="9">
        <v>1.6935667645220372E-4</v>
      </c>
      <c r="BU12" s="9">
        <v>1.4836204713381641E-4</v>
      </c>
    </row>
    <row r="13" spans="1:73">
      <c r="A13" s="133" t="s">
        <v>163</v>
      </c>
      <c r="B13" s="9">
        <v>0</v>
      </c>
      <c r="C13" s="9">
        <v>0</v>
      </c>
      <c r="D13" s="9">
        <v>0</v>
      </c>
      <c r="E13" s="9">
        <v>0</v>
      </c>
      <c r="F13" s="9">
        <v>0</v>
      </c>
      <c r="G13" s="9">
        <v>0</v>
      </c>
      <c r="H13" s="9">
        <v>0</v>
      </c>
      <c r="I13" s="9">
        <v>0</v>
      </c>
      <c r="J13" s="9">
        <v>0</v>
      </c>
      <c r="K13" s="9">
        <v>0</v>
      </c>
      <c r="L13" s="9">
        <v>0</v>
      </c>
      <c r="M13" s="9">
        <v>0</v>
      </c>
      <c r="N13" s="9">
        <v>0</v>
      </c>
      <c r="O13" s="9">
        <v>0</v>
      </c>
      <c r="P13" s="9">
        <v>0</v>
      </c>
      <c r="Q13" s="9">
        <v>0</v>
      </c>
      <c r="R13" s="9">
        <v>0</v>
      </c>
      <c r="S13" s="9">
        <v>0</v>
      </c>
      <c r="T13" s="9">
        <v>0</v>
      </c>
      <c r="U13" s="9">
        <v>0</v>
      </c>
      <c r="V13" s="9">
        <v>0</v>
      </c>
      <c r="W13" s="9">
        <v>0</v>
      </c>
      <c r="X13" s="9">
        <v>0</v>
      </c>
      <c r="Y13" s="9">
        <v>0</v>
      </c>
      <c r="Z13" s="9">
        <v>0</v>
      </c>
      <c r="AA13" s="9">
        <v>0</v>
      </c>
      <c r="AB13" s="9">
        <v>0</v>
      </c>
      <c r="AC13" s="9">
        <v>0</v>
      </c>
      <c r="AD13" s="9">
        <v>0</v>
      </c>
      <c r="AE13" s="9">
        <v>0</v>
      </c>
      <c r="AF13" s="9">
        <v>0</v>
      </c>
      <c r="AG13" s="9">
        <v>0</v>
      </c>
      <c r="AH13" s="9">
        <v>0</v>
      </c>
      <c r="AI13" s="9">
        <v>0</v>
      </c>
      <c r="AJ13" s="9">
        <v>0</v>
      </c>
      <c r="AK13" s="9">
        <v>0</v>
      </c>
      <c r="AL13" s="9">
        <v>0</v>
      </c>
      <c r="AM13" s="9">
        <v>0</v>
      </c>
      <c r="AN13" s="9">
        <v>0</v>
      </c>
      <c r="AO13" s="9">
        <v>0</v>
      </c>
      <c r="AP13" s="9">
        <v>0</v>
      </c>
      <c r="AQ13" s="9">
        <v>0</v>
      </c>
      <c r="AR13" s="9">
        <v>0</v>
      </c>
      <c r="AS13" s="9">
        <v>0</v>
      </c>
      <c r="AT13" s="9">
        <v>0</v>
      </c>
      <c r="AU13" s="9">
        <v>0</v>
      </c>
      <c r="AV13" s="9">
        <v>0</v>
      </c>
      <c r="AW13" s="9">
        <v>0</v>
      </c>
      <c r="AX13" s="9">
        <v>0</v>
      </c>
      <c r="AY13" s="9">
        <v>0</v>
      </c>
      <c r="AZ13" s="9">
        <v>0</v>
      </c>
      <c r="BA13" s="9">
        <v>0</v>
      </c>
      <c r="BB13" s="9">
        <v>0</v>
      </c>
      <c r="BC13" s="9">
        <v>0</v>
      </c>
      <c r="BD13" s="9">
        <v>0</v>
      </c>
      <c r="BE13" s="9">
        <v>0</v>
      </c>
      <c r="BF13" s="9">
        <v>0</v>
      </c>
      <c r="BG13" s="9">
        <v>0</v>
      </c>
      <c r="BH13" s="9">
        <v>0</v>
      </c>
      <c r="BI13" s="9">
        <v>2.1554486093026157E-4</v>
      </c>
      <c r="BJ13" s="9">
        <v>1.6043395898786514E-4</v>
      </c>
      <c r="BK13" s="9">
        <v>3.1684394735771401E-4</v>
      </c>
      <c r="BL13" s="9">
        <v>5.2574050900603569E-4</v>
      </c>
      <c r="BM13" s="9">
        <v>5.6160633407965877E-4</v>
      </c>
      <c r="BN13" s="9">
        <v>4.4841029104241911E-4</v>
      </c>
      <c r="BO13" s="9">
        <v>6.5030864292027772E-4</v>
      </c>
      <c r="BP13" s="9">
        <v>4.6818023364397722E-4</v>
      </c>
      <c r="BQ13" s="9">
        <v>7.1766641196098447E-4</v>
      </c>
      <c r="BR13" s="9">
        <v>1.0693264529267521E-3</v>
      </c>
      <c r="BS13" s="9">
        <v>4.9302387832912101E-4</v>
      </c>
      <c r="BT13" s="9">
        <v>5.5075910893544102E-4</v>
      </c>
      <c r="BU13" s="9">
        <v>6.2284066957121037E-4</v>
      </c>
    </row>
    <row r="14" spans="1:73">
      <c r="A14" s="133" t="s">
        <v>164</v>
      </c>
      <c r="B14" s="9">
        <v>6.3418370100347321E-3</v>
      </c>
      <c r="C14" s="9">
        <v>2.3292136792561449E-3</v>
      </c>
      <c r="D14" s="9">
        <v>2.6156386214455435E-3</v>
      </c>
      <c r="E14" s="9">
        <v>2.4872139520808021E-3</v>
      </c>
      <c r="F14" s="9">
        <v>2.3269630653637266E-3</v>
      </c>
      <c r="G14" s="9">
        <v>5.7524212915344439E-3</v>
      </c>
      <c r="H14" s="9">
        <v>3.1569800592020224E-3</v>
      </c>
      <c r="I14" s="9">
        <v>3.3810444818273199E-3</v>
      </c>
      <c r="J14" s="9">
        <v>4.927750366884134E-3</v>
      </c>
      <c r="K14" s="9">
        <v>5.1615593211815792E-3</v>
      </c>
      <c r="L14" s="9">
        <v>1.2357864670278279E-2</v>
      </c>
      <c r="M14" s="9">
        <v>1.1343485873036201E-2</v>
      </c>
      <c r="N14" s="9">
        <v>6.6847580771037763E-3</v>
      </c>
      <c r="O14" s="9">
        <v>9.6715885919061804E-3</v>
      </c>
      <c r="P14" s="9">
        <v>1.1298087507379038E-2</v>
      </c>
      <c r="Q14" s="9">
        <v>1.5778254410298322E-2</v>
      </c>
      <c r="R14" s="9">
        <v>1.3290644914658492E-2</v>
      </c>
      <c r="S14" s="9">
        <v>1.6287783395041094E-2</v>
      </c>
      <c r="T14" s="9">
        <v>1.4227204766667756E-2</v>
      </c>
      <c r="U14" s="9">
        <v>1.3271769267462126E-2</v>
      </c>
      <c r="V14" s="9">
        <v>1.5693944252610215E-2</v>
      </c>
      <c r="W14" s="9">
        <v>1.3823573867933273E-2</v>
      </c>
      <c r="X14" s="9">
        <v>1.170932880414235E-2</v>
      </c>
      <c r="Y14" s="9">
        <v>1.0527150006089168E-2</v>
      </c>
      <c r="Z14" s="9">
        <v>1.218568024491958E-2</v>
      </c>
      <c r="AA14" s="9">
        <v>1.3242832743118729E-2</v>
      </c>
      <c r="AB14" s="9">
        <v>1.2176958745307378E-2</v>
      </c>
      <c r="AC14" s="9">
        <v>1.2248905716634288E-2</v>
      </c>
      <c r="AD14" s="9">
        <v>1.1358320518401941E-2</v>
      </c>
      <c r="AE14" s="9">
        <v>1.1481570366867307E-2</v>
      </c>
      <c r="AF14" s="9">
        <v>1.490868506278983E-2</v>
      </c>
      <c r="AG14" s="9">
        <v>1.6350721724853138E-2</v>
      </c>
      <c r="AH14" s="9">
        <v>1.680872802558963E-2</v>
      </c>
      <c r="AI14" s="9">
        <v>1.3760046762144876E-2</v>
      </c>
      <c r="AJ14" s="9">
        <v>1.3058351253439958E-2</v>
      </c>
      <c r="AK14" s="9">
        <v>1.4134453844903106E-2</v>
      </c>
      <c r="AL14" s="9">
        <v>1.4627919510600482E-2</v>
      </c>
      <c r="AM14" s="9">
        <v>1.3805699633553332E-2</v>
      </c>
      <c r="AN14" s="9">
        <v>1.1689311583620176E-2</v>
      </c>
      <c r="AO14" s="9">
        <v>1.1798635760520419E-2</v>
      </c>
      <c r="AP14" s="9">
        <v>1.2599752695490104E-2</v>
      </c>
      <c r="AQ14" s="9">
        <v>1.1725380588243836E-2</v>
      </c>
      <c r="AR14" s="9">
        <v>1.0100188083593212E-2</v>
      </c>
      <c r="AS14" s="9">
        <v>9.0387565806139096E-3</v>
      </c>
      <c r="AT14" s="9">
        <v>9.5013150432307382E-3</v>
      </c>
      <c r="AU14" s="9">
        <v>9.7901698683398892E-3</v>
      </c>
      <c r="AV14" s="9">
        <v>8.3784657675831046E-3</v>
      </c>
      <c r="AW14" s="9">
        <v>7.4676809259944183E-3</v>
      </c>
      <c r="AX14" s="9">
        <v>7.183376121829994E-3</v>
      </c>
      <c r="AY14" s="9">
        <v>7.6772948654601535E-3</v>
      </c>
      <c r="AZ14" s="9">
        <v>9.1433036765875501E-3</v>
      </c>
      <c r="BA14" s="9">
        <v>8.4384979918485075E-3</v>
      </c>
      <c r="BB14" s="9">
        <v>8.4087570668480247E-3</v>
      </c>
      <c r="BC14" s="9">
        <v>8.0348770562363673E-3</v>
      </c>
      <c r="BD14" s="9">
        <v>8.8598393670579877E-3</v>
      </c>
      <c r="BE14" s="9">
        <v>9.4055561305662096E-3</v>
      </c>
      <c r="BF14" s="9">
        <v>8.9797134533532667E-3</v>
      </c>
      <c r="BG14" s="9">
        <v>9.2867944012225145E-3</v>
      </c>
      <c r="BH14" s="9">
        <v>8.4599342628193346E-3</v>
      </c>
      <c r="BI14" s="9">
        <v>8.3169381426253797E-3</v>
      </c>
      <c r="BJ14" s="9">
        <v>8.1464883566771239E-3</v>
      </c>
      <c r="BK14" s="9">
        <v>8.2227683642000227E-3</v>
      </c>
      <c r="BL14" s="9">
        <v>9.2264894509100706E-3</v>
      </c>
      <c r="BM14" s="9">
        <v>9.0163695189346329E-3</v>
      </c>
      <c r="BN14" s="9">
        <v>9.3492012208760515E-3</v>
      </c>
      <c r="BO14" s="9">
        <v>8.2257044896153642E-3</v>
      </c>
      <c r="BP14" s="9">
        <v>7.3633591344721069E-3</v>
      </c>
      <c r="BQ14" s="9">
        <v>8.1276380638142381E-3</v>
      </c>
      <c r="BR14" s="9">
        <v>7.9392781886507072E-3</v>
      </c>
      <c r="BS14" s="9">
        <v>7.3437680803075034E-3</v>
      </c>
      <c r="BT14" s="9">
        <v>7.2749319817571332E-3</v>
      </c>
      <c r="BU14" s="9">
        <v>5.3259875458108947E-3</v>
      </c>
    </row>
    <row r="15" spans="1:73">
      <c r="A15" s="133" t="s">
        <v>165</v>
      </c>
      <c r="B15" s="9">
        <v>4.2867789752078304E-5</v>
      </c>
      <c r="C15" s="9">
        <v>1.9245076868773353E-5</v>
      </c>
      <c r="D15" s="9">
        <v>8.7477622130787973E-6</v>
      </c>
      <c r="E15" s="9">
        <v>3.8490153737546704E-6</v>
      </c>
      <c r="F15" s="9">
        <v>3.1491943967083666E-5</v>
      </c>
      <c r="G15" s="9">
        <v>2.7293018104805847E-5</v>
      </c>
      <c r="H15" s="9">
        <v>2.3618957975312751E-5</v>
      </c>
      <c r="I15" s="9">
        <v>1.0847225144217708E-5</v>
      </c>
      <c r="J15" s="9">
        <v>2.6771907280013317E-5</v>
      </c>
      <c r="K15" s="9">
        <v>2.0644718822865961E-5</v>
      </c>
      <c r="L15" s="9">
        <v>1.0411338996760648E-4</v>
      </c>
      <c r="M15" s="9">
        <v>7.7159017627347184E-5</v>
      </c>
      <c r="N15" s="9">
        <v>4.5138453019486589E-5</v>
      </c>
      <c r="O15" s="9">
        <v>9.797493678648252E-6</v>
      </c>
      <c r="P15" s="9">
        <v>2.6946862524274892E-5</v>
      </c>
      <c r="Q15" s="9">
        <v>8.2061519374663515E-5</v>
      </c>
      <c r="R15" s="9">
        <v>4.041841633241624E-5</v>
      </c>
      <c r="S15" s="9">
        <v>8.0494431992293735E-5</v>
      </c>
      <c r="T15" s="9">
        <v>3.0803387714013967E-5</v>
      </c>
      <c r="U15" s="9">
        <v>2.2048115684950768E-5</v>
      </c>
      <c r="V15" s="9">
        <v>8.5206958863379685E-5</v>
      </c>
      <c r="W15" s="9">
        <v>3.9018774378323629E-5</v>
      </c>
      <c r="X15" s="9">
        <v>2.5018599929405358E-5</v>
      </c>
      <c r="Y15" s="9">
        <v>1.8020390158942321E-5</v>
      </c>
      <c r="Z15" s="9">
        <v>2.6600706943743944E-5</v>
      </c>
      <c r="AA15" s="9">
        <v>2.6418241883497966E-5</v>
      </c>
      <c r="AB15" s="9">
        <v>2.3618957975312751E-5</v>
      </c>
      <c r="AC15" s="9">
        <v>2.3094092242528024E-5</v>
      </c>
      <c r="AD15" s="9">
        <v>2.1694450288435417E-5</v>
      </c>
      <c r="AE15" s="9">
        <v>1.207566676204094E-5</v>
      </c>
      <c r="AF15" s="9">
        <v>2.8342749570375303E-5</v>
      </c>
      <c r="AG15" s="9">
        <v>2.2394271265481719E-5</v>
      </c>
      <c r="AH15" s="9">
        <v>2.1694450288435417E-5</v>
      </c>
      <c r="AI15" s="9">
        <v>1.3121643319618195E-5</v>
      </c>
      <c r="AJ15" s="9">
        <v>1.7233091559765231E-5</v>
      </c>
      <c r="AK15" s="9">
        <v>2.0735951352988948E-5</v>
      </c>
      <c r="AL15" s="9">
        <v>1.1363343114789357E-4</v>
      </c>
      <c r="AM15" s="9">
        <v>6.6645568601373637E-5</v>
      </c>
      <c r="AN15" s="9">
        <v>1.0140351980598555E-4</v>
      </c>
      <c r="AO15" s="9">
        <v>3.8821295553152595E-4</v>
      </c>
      <c r="AP15" s="9">
        <v>6.6012438310495065E-4</v>
      </c>
      <c r="AQ15" s="9">
        <v>5.1701216670772907E-4</v>
      </c>
      <c r="AR15" s="9">
        <v>4.1465583899872276E-4</v>
      </c>
      <c r="AS15" s="9">
        <v>4.3047344758630326E-4</v>
      </c>
      <c r="AT15" s="9">
        <v>4.0401390171489112E-4</v>
      </c>
      <c r="AU15" s="9">
        <v>4.3569024686665421E-4</v>
      </c>
      <c r="AV15" s="9">
        <v>5.6713490806423704E-4</v>
      </c>
      <c r="AW15" s="9">
        <v>5.8382019375020271E-4</v>
      </c>
      <c r="AX15" s="9">
        <v>6.6422098772444095E-4</v>
      </c>
      <c r="AY15" s="9">
        <v>7.0861831577896705E-4</v>
      </c>
      <c r="AZ15" s="9">
        <v>2.1240170958860315E-3</v>
      </c>
      <c r="BA15" s="9">
        <v>9.0087159977448586E-4</v>
      </c>
      <c r="BB15" s="9">
        <v>8.2071059187781206E-4</v>
      </c>
      <c r="BC15" s="9">
        <v>1.1579905086422006E-3</v>
      </c>
      <c r="BD15" s="9">
        <v>1.4351663172206901E-3</v>
      </c>
      <c r="BE15" s="9">
        <v>2.0662112260731078E-3</v>
      </c>
      <c r="BF15" s="9">
        <v>2.128798208498412E-3</v>
      </c>
      <c r="BG15" s="9">
        <v>1.9144144941943013E-3</v>
      </c>
      <c r="BH15" s="9">
        <v>2.4185930894299388E-3</v>
      </c>
      <c r="BI15" s="9">
        <v>2.0806486712918056E-3</v>
      </c>
      <c r="BJ15" s="9">
        <v>2.0873731834718996E-3</v>
      </c>
      <c r="BK15" s="9">
        <v>1.6220015623356506E-3</v>
      </c>
      <c r="BL15" s="9">
        <v>1.9491492119057114E-3</v>
      </c>
      <c r="BM15" s="9">
        <v>2.3341109451499283E-3</v>
      </c>
      <c r="BN15" s="9">
        <v>2.2395173030104222E-3</v>
      </c>
      <c r="BO15" s="9">
        <v>2.1119925897453841E-3</v>
      </c>
      <c r="BP15" s="9">
        <v>2.0250999118752561E-3</v>
      </c>
      <c r="BQ15" s="9">
        <v>2.1275054054107853E-3</v>
      </c>
      <c r="BR15" s="9">
        <v>2.0056785303421616E-3</v>
      </c>
      <c r="BS15" s="9">
        <v>1.577336169052744E-3</v>
      </c>
      <c r="BT15" s="9">
        <v>2.1212790052440316E-3</v>
      </c>
      <c r="BU15" s="9">
        <v>2.0004382628868592E-3</v>
      </c>
    </row>
    <row r="16" spans="1:73">
      <c r="A16" s="153" t="s">
        <v>166</v>
      </c>
      <c r="B16" s="9"/>
      <c r="C16" s="9"/>
      <c r="D16" s="9"/>
      <c r="E16" s="9"/>
      <c r="F16" s="9"/>
      <c r="G16" s="9"/>
      <c r="H16" s="9"/>
      <c r="I16" s="9"/>
      <c r="J16" s="9"/>
      <c r="K16" s="9"/>
      <c r="L16" s="9"/>
      <c r="M16" s="9"/>
      <c r="N16" s="9"/>
      <c r="O16" s="9"/>
      <c r="P16" s="9"/>
      <c r="Q16" s="9"/>
      <c r="R16" s="9"/>
      <c r="S16" s="9"/>
      <c r="T16" s="9"/>
      <c r="U16" s="9"/>
      <c r="V16" s="9">
        <v>0.03</v>
      </c>
      <c r="W16" s="9"/>
      <c r="X16" s="9"/>
      <c r="Y16" s="9"/>
      <c r="Z16" s="9"/>
      <c r="AA16" s="9"/>
      <c r="AB16" s="9"/>
      <c r="AC16" s="9"/>
      <c r="AD16" s="9"/>
      <c r="AE16" s="9"/>
      <c r="AF16" s="9"/>
      <c r="AG16" s="9"/>
      <c r="AH16" s="9"/>
      <c r="AI16" s="9"/>
      <c r="AJ16" s="9"/>
      <c r="AK16" s="9">
        <v>0.03</v>
      </c>
      <c r="AL16" s="9"/>
      <c r="AM16" s="9"/>
      <c r="AN16" s="9"/>
      <c r="AO16" s="9"/>
      <c r="AP16" s="9"/>
      <c r="AQ16" s="9"/>
      <c r="AR16" s="9"/>
      <c r="AS16" s="9"/>
      <c r="AT16" s="9"/>
      <c r="AU16" s="9"/>
      <c r="AV16" s="9"/>
      <c r="AW16" s="9"/>
      <c r="AX16" s="9"/>
      <c r="AY16" s="9"/>
      <c r="AZ16" s="9"/>
      <c r="BA16" s="9"/>
      <c r="BB16" s="9"/>
      <c r="BC16" s="9">
        <v>0.03</v>
      </c>
      <c r="BD16" s="9"/>
      <c r="BE16" s="9"/>
      <c r="BF16" s="9"/>
      <c r="BG16" s="9"/>
      <c r="BH16" s="9"/>
      <c r="BI16" s="9"/>
      <c r="BJ16" s="9"/>
      <c r="BK16" s="9"/>
      <c r="BL16" s="9"/>
      <c r="BM16" s="9"/>
      <c r="BN16" s="9"/>
      <c r="BO16" s="9"/>
      <c r="BP16" s="9"/>
      <c r="BQ16" s="9"/>
      <c r="BR16" s="9"/>
      <c r="BS16" s="9"/>
      <c r="BT16" s="9"/>
      <c r="BU16" s="9"/>
    </row>
    <row r="17" spans="1:73">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row>
    <row r="18" spans="1:73">
      <c r="A18" s="12" t="s">
        <v>167</v>
      </c>
      <c r="B18" s="149">
        <v>1.8980206708726438E-2</v>
      </c>
      <c r="C18" s="149">
        <v>2.136890613661244E-2</v>
      </c>
      <c r="D18" s="149">
        <v>2.4391142282442921E-2</v>
      </c>
      <c r="E18" s="149">
        <v>2.7965704649463345E-2</v>
      </c>
      <c r="F18" s="149">
        <v>3.2273868696793155E-2</v>
      </c>
      <c r="G18" s="149">
        <v>4.2331417687762295E-2</v>
      </c>
      <c r="H18" s="149">
        <v>4.7121432894136658E-2</v>
      </c>
      <c r="I18" s="149">
        <v>5.2870500956216746E-2</v>
      </c>
      <c r="J18" s="149">
        <v>6.1002911527745528E-2</v>
      </c>
      <c r="K18" s="149">
        <v>6.9020619800834876E-2</v>
      </c>
      <c r="L18" s="149">
        <v>8.5331974070816746E-2</v>
      </c>
      <c r="M18" s="149">
        <v>0.10143127834872465</v>
      </c>
      <c r="N18" s="149">
        <v>0.11248870216493763</v>
      </c>
      <c r="O18" s="149">
        <v>0.12685941900527009</v>
      </c>
      <c r="P18" s="149">
        <v>0.14299957697214435</v>
      </c>
      <c r="Q18" s="149">
        <v>0.16404085812945271</v>
      </c>
      <c r="R18" s="149">
        <v>0.18206545496130019</v>
      </c>
      <c r="S18" s="149">
        <v>0.20089781643356019</v>
      </c>
      <c r="T18" s="149">
        <v>0.22062983283425794</v>
      </c>
      <c r="U18" s="149">
        <v>0.23669127822971101</v>
      </c>
      <c r="V18" s="149">
        <v>0.25670649309132981</v>
      </c>
      <c r="W18" s="149">
        <v>0.27410686372174664</v>
      </c>
      <c r="X18" s="149">
        <v>0.28774809356633285</v>
      </c>
      <c r="Y18" s="149">
        <v>0.30135029778116279</v>
      </c>
      <c r="Z18" s="149">
        <v>0.3159666498257841</v>
      </c>
      <c r="AA18" s="149">
        <v>0.33394459585262548</v>
      </c>
      <c r="AB18" s="149">
        <v>0.34838083669156444</v>
      </c>
      <c r="AC18" s="149">
        <v>0.36356457129710906</v>
      </c>
      <c r="AD18" s="149">
        <v>0.37688186040397798</v>
      </c>
      <c r="AE18" s="149">
        <v>0.3900904456545401</v>
      </c>
      <c r="AF18" s="149">
        <v>0.40905300308426229</v>
      </c>
      <c r="AG18" s="149">
        <v>0.4283140590816612</v>
      </c>
      <c r="AH18" s="149">
        <v>0.44763813056557866</v>
      </c>
      <c r="AI18" s="149">
        <v>0.46467699551376535</v>
      </c>
      <c r="AJ18" s="149">
        <v>0.48247309863206039</v>
      </c>
      <c r="AK18" s="149">
        <v>0.50271828583080491</v>
      </c>
      <c r="AL18" s="149">
        <v>0.52286457456243685</v>
      </c>
      <c r="AM18" s="149">
        <v>0.54278031146089822</v>
      </c>
      <c r="AN18" s="149">
        <v>0.5604968319614444</v>
      </c>
      <c r="AO18" s="149">
        <v>0.578342452961918</v>
      </c>
      <c r="AP18" s="149">
        <v>0.59660703164805062</v>
      </c>
      <c r="AQ18" s="149">
        <v>0.613436302906325</v>
      </c>
      <c r="AR18" s="149">
        <v>0.62887702985099658</v>
      </c>
      <c r="AS18" s="149">
        <v>0.6424720578882549</v>
      </c>
      <c r="AT18" s="149">
        <v>0.65654947297931165</v>
      </c>
      <c r="AU18" s="149">
        <v>0.67053094137367608</v>
      </c>
      <c r="AV18" s="149">
        <v>0.68225327089898447</v>
      </c>
      <c r="AW18" s="149">
        <v>0.69214902973036607</v>
      </c>
      <c r="AX18" s="149">
        <v>0.70203117328879816</v>
      </c>
      <c r="AY18" s="149">
        <v>0.71236360495394213</v>
      </c>
      <c r="AZ18" s="149">
        <v>0.72722787900035013</v>
      </c>
      <c r="BA18" s="149">
        <v>0.73841665324648598</v>
      </c>
      <c r="BB18" s="149">
        <v>0.7492057498353929</v>
      </c>
      <c r="BC18" s="149">
        <v>0.75999097046262487</v>
      </c>
      <c r="BD18" s="149">
        <v>0.77253416801107477</v>
      </c>
      <c r="BE18" s="149">
        <v>0.78695834500716122</v>
      </c>
      <c r="BF18" s="149">
        <v>0.80166900183323098</v>
      </c>
      <c r="BG18" s="149">
        <v>0.81607315340261743</v>
      </c>
      <c r="BH18" s="149">
        <v>0.83066949686946367</v>
      </c>
      <c r="BI18" s="149">
        <v>0.84445520120321316</v>
      </c>
      <c r="BJ18" s="149">
        <v>0.85793033896819426</v>
      </c>
      <c r="BK18" s="149">
        <v>0.87121185970936033</v>
      </c>
      <c r="BL18" s="149">
        <v>0.88644032921582327</v>
      </c>
      <c r="BM18" s="149">
        <v>0.90199674885266856</v>
      </c>
      <c r="BN18" s="149">
        <v>0.91714080379558516</v>
      </c>
      <c r="BO18" s="149">
        <v>0.93061093273573314</v>
      </c>
      <c r="BP18" s="149">
        <v>0.94240728869892654</v>
      </c>
      <c r="BQ18" s="149">
        <v>0.95526160288250905</v>
      </c>
      <c r="BR18" s="149">
        <v>0.96798999769952376</v>
      </c>
      <c r="BS18" s="149">
        <v>0.979446076686325</v>
      </c>
      <c r="BT18" s="149">
        <v>0.99072702214364727</v>
      </c>
      <c r="BU18" s="149">
        <v>0.99999999999999933</v>
      </c>
    </row>
    <row r="19" spans="1:73">
      <c r="A19" s="150"/>
      <c r="B19" s="151"/>
      <c r="C19" s="151"/>
      <c r="D19" s="151"/>
      <c r="E19" s="151"/>
      <c r="F19" s="151"/>
      <c r="G19" s="151"/>
      <c r="H19" s="151"/>
      <c r="I19" s="151"/>
      <c r="J19" s="151"/>
      <c r="K19" s="151"/>
      <c r="L19" s="152"/>
      <c r="M19" s="29"/>
      <c r="N19" s="24"/>
    </row>
    <row r="20" spans="1:73">
      <c r="A20" s="150"/>
      <c r="B20" s="151"/>
      <c r="C20" s="151"/>
      <c r="D20" s="151"/>
      <c r="E20" s="151"/>
      <c r="F20" s="151"/>
      <c r="G20" s="151"/>
      <c r="H20" s="151"/>
      <c r="I20" s="151"/>
      <c r="J20" s="151"/>
      <c r="K20" s="151"/>
      <c r="L20" s="152"/>
      <c r="M20" s="29"/>
      <c r="N20" s="24"/>
    </row>
    <row r="21" spans="1:73">
      <c r="A21" s="150"/>
      <c r="B21" s="151"/>
      <c r="C21" s="151"/>
      <c r="D21" s="151"/>
      <c r="E21" s="151"/>
      <c r="F21" s="151"/>
      <c r="G21" s="151"/>
      <c r="H21" s="151"/>
      <c r="I21" s="151"/>
      <c r="J21" s="151"/>
      <c r="K21" s="151"/>
      <c r="L21" s="152"/>
      <c r="M21" s="29"/>
      <c r="N21" s="24"/>
    </row>
    <row r="22" spans="1:73">
      <c r="A22" s="150"/>
      <c r="B22" s="151"/>
      <c r="C22" s="151"/>
      <c r="D22" s="151"/>
      <c r="E22" s="151"/>
      <c r="F22" s="151"/>
      <c r="G22" s="151"/>
      <c r="H22" s="151"/>
      <c r="I22" s="151"/>
      <c r="J22" s="151"/>
      <c r="K22" s="151"/>
      <c r="L22" s="152"/>
      <c r="M22" s="29"/>
      <c r="N22" s="24"/>
    </row>
    <row r="23" spans="1:73">
      <c r="A23" s="150"/>
      <c r="B23" s="151"/>
      <c r="C23" s="151"/>
      <c r="D23" s="151"/>
      <c r="E23" s="151"/>
      <c r="F23" s="151"/>
      <c r="G23" s="151"/>
      <c r="H23" s="151"/>
      <c r="I23" s="151"/>
      <c r="J23" s="151"/>
      <c r="K23" s="151"/>
      <c r="L23" s="151"/>
      <c r="M23" s="29"/>
      <c r="N23" s="30"/>
      <c r="O23" s="30"/>
      <c r="P23" s="30"/>
      <c r="Q23" s="30"/>
    </row>
    <row r="40" spans="15:15">
      <c r="O40" s="3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
  <sheetViews>
    <sheetView showGridLines="0" zoomScaleNormal="100" workbookViewId="0"/>
  </sheetViews>
  <sheetFormatPr defaultColWidth="8.7109375" defaultRowHeight="15"/>
  <sheetData>
    <row r="1" spans="1:10" s="69" customFormat="1" ht="18.75">
      <c r="A1" t="s">
        <v>221</v>
      </c>
    </row>
    <row r="3" spans="1:10">
      <c r="A3" s="39" t="s">
        <v>57</v>
      </c>
    </row>
    <row r="4" spans="1:10">
      <c r="A4" s="39"/>
    </row>
    <row r="5" spans="1:10">
      <c r="A5" s="39" t="s">
        <v>58</v>
      </c>
    </row>
    <row r="7" spans="1:10">
      <c r="A7" s="248" t="s">
        <v>55</v>
      </c>
      <c r="B7" s="249"/>
      <c r="C7" s="249"/>
      <c r="D7" s="249"/>
      <c r="E7" s="249"/>
      <c r="F7" s="249"/>
      <c r="G7" s="249"/>
      <c r="H7" s="249"/>
      <c r="I7" s="249"/>
      <c r="J7" s="249"/>
    </row>
  </sheetData>
  <mergeCells count="1">
    <mergeCell ref="A7:J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27"/>
  <sheetViews>
    <sheetView showGridLines="0" zoomScaleNormal="100" workbookViewId="0"/>
  </sheetViews>
  <sheetFormatPr defaultColWidth="8.7109375" defaultRowHeight="15"/>
  <cols>
    <col min="1" max="1" width="8.7109375" style="6"/>
    <col min="2" max="2" width="24.42578125" style="6" customWidth="1"/>
    <col min="3" max="4" width="11.42578125" style="6" bestFit="1" customWidth="1"/>
    <col min="5" max="5" width="12" style="6" customWidth="1"/>
    <col min="6" max="19" width="11.42578125" style="6" bestFit="1" customWidth="1"/>
    <col min="20" max="16384" width="8.7109375" style="6"/>
  </cols>
  <sheetData>
    <row r="1" spans="1:14" s="69" customFormat="1" ht="18.75">
      <c r="A1" t="s">
        <v>239</v>
      </c>
      <c r="B1"/>
    </row>
    <row r="3" spans="1:14" s="7" customFormat="1">
      <c r="A3" s="251" t="s">
        <v>285</v>
      </c>
      <c r="B3" s="251"/>
      <c r="C3" s="251"/>
      <c r="D3" s="251"/>
      <c r="E3" s="251"/>
      <c r="F3" s="251"/>
      <c r="G3" s="251"/>
      <c r="H3" s="251"/>
      <c r="I3" s="251"/>
      <c r="J3" s="251"/>
      <c r="K3" s="86"/>
      <c r="L3" s="86"/>
      <c r="M3" s="86"/>
      <c r="N3" s="86"/>
    </row>
    <row r="4" spans="1:14" s="7" customFormat="1">
      <c r="A4" s="26"/>
      <c r="B4" s="26"/>
      <c r="C4" s="26"/>
      <c r="D4" s="26"/>
      <c r="E4" s="26"/>
      <c r="F4" s="26"/>
      <c r="G4" s="26"/>
      <c r="H4" s="26"/>
      <c r="I4" s="26"/>
      <c r="J4" s="26"/>
      <c r="K4" s="86"/>
      <c r="L4" s="86"/>
      <c r="M4" s="86"/>
      <c r="N4" s="86"/>
    </row>
    <row r="5" spans="1:14" s="7" customFormat="1" ht="14.25" customHeight="1">
      <c r="A5" s="251" t="s">
        <v>286</v>
      </c>
      <c r="B5" s="251"/>
      <c r="C5" s="251"/>
      <c r="D5" s="251"/>
      <c r="E5" s="251"/>
      <c r="F5" s="251"/>
      <c r="G5" s="251"/>
      <c r="H5" s="251"/>
      <c r="I5" s="251"/>
      <c r="J5" s="251"/>
      <c r="K5" s="251"/>
      <c r="L5" s="251"/>
      <c r="M5" s="251"/>
      <c r="N5" s="251"/>
    </row>
    <row r="6" spans="1:14" s="7" customFormat="1">
      <c r="A6" s="26"/>
      <c r="B6" s="26"/>
      <c r="C6" s="26"/>
      <c r="D6" s="26"/>
      <c r="E6" s="26"/>
      <c r="F6" s="26"/>
      <c r="G6" s="26"/>
      <c r="H6" s="26"/>
      <c r="I6" s="26"/>
      <c r="J6" s="26"/>
      <c r="K6" s="86"/>
      <c r="L6" s="86"/>
      <c r="M6" s="86"/>
      <c r="N6" s="86"/>
    </row>
    <row r="7" spans="1:14" s="7" customFormat="1" ht="16.5" customHeight="1">
      <c r="A7" s="257"/>
      <c r="B7" s="257"/>
      <c r="C7" s="257"/>
      <c r="D7" s="257"/>
      <c r="E7" s="257"/>
      <c r="F7" s="257"/>
      <c r="G7" s="257"/>
      <c r="H7" s="86"/>
      <c r="I7" s="86"/>
      <c r="J7" s="86"/>
      <c r="K7" s="86"/>
      <c r="L7" s="86"/>
      <c r="M7" s="86"/>
      <c r="N7" s="86"/>
    </row>
    <row r="8" spans="1:14" s="7" customFormat="1" ht="16.5" customHeight="1">
      <c r="A8" s="80"/>
      <c r="B8" s="150"/>
      <c r="C8" s="154">
        <v>2011</v>
      </c>
      <c r="D8" s="154">
        <v>2012</v>
      </c>
      <c r="E8" s="154">
        <v>2013</v>
      </c>
      <c r="F8" s="154">
        <v>2014</v>
      </c>
      <c r="G8" s="154">
        <v>2015</v>
      </c>
      <c r="H8" s="154">
        <v>2016</v>
      </c>
      <c r="I8" s="154">
        <v>2017</v>
      </c>
      <c r="J8" s="154">
        <v>2018</v>
      </c>
      <c r="K8" s="154">
        <v>2019</v>
      </c>
      <c r="L8" s="154">
        <v>2020</v>
      </c>
      <c r="M8" s="154">
        <v>2021</v>
      </c>
      <c r="N8" s="154">
        <v>2022</v>
      </c>
    </row>
    <row r="9" spans="1:14">
      <c r="B9" s="138" t="s">
        <v>20</v>
      </c>
      <c r="C9" s="155">
        <v>8.7639999999999996E-2</v>
      </c>
      <c r="D9" s="155">
        <v>8.7639999999999996E-2</v>
      </c>
      <c r="E9" s="155">
        <v>8.6068000000000006E-2</v>
      </c>
      <c r="F9" s="155">
        <v>8.6068000000000006E-2</v>
      </c>
      <c r="G9" s="155">
        <v>8.6068000000000006E-2</v>
      </c>
      <c r="H9" s="155">
        <v>8.6068000000000006E-2</v>
      </c>
      <c r="I9" s="155">
        <v>8.6068000000000006E-2</v>
      </c>
      <c r="J9" s="155">
        <v>6.0188136261265998E-2</v>
      </c>
      <c r="K9" s="155">
        <v>5.9831840094516003E-2</v>
      </c>
      <c r="L9" s="155">
        <v>5.9604246214954998E-2</v>
      </c>
      <c r="M9" s="155">
        <v>5.8434682381647E-2</v>
      </c>
      <c r="N9" s="155">
        <v>5.6710000000000003E-2</v>
      </c>
    </row>
    <row r="10" spans="1:14" s="11" customFormat="1">
      <c r="B10" s="138" t="s">
        <v>108</v>
      </c>
      <c r="C10" s="155">
        <v>0.100493630378483</v>
      </c>
      <c r="D10" s="155">
        <v>0.100493630378483</v>
      </c>
      <c r="E10" s="155">
        <v>0.100493630378483</v>
      </c>
      <c r="F10" s="155">
        <v>0.100493630378483</v>
      </c>
      <c r="G10" s="155">
        <v>6.8422502046807998E-2</v>
      </c>
      <c r="H10" s="155">
        <v>6.7486443350112002E-2</v>
      </c>
      <c r="I10" s="155">
        <v>6.6669413746817993E-2</v>
      </c>
      <c r="J10" s="155">
        <v>6.5597868311032995E-2</v>
      </c>
      <c r="K10" s="155">
        <v>6.5414937804599005E-2</v>
      </c>
      <c r="L10" s="155">
        <v>6.4218242693075994E-2</v>
      </c>
      <c r="M10" s="155">
        <v>6.2075044599579E-2</v>
      </c>
      <c r="N10" s="155">
        <v>5.9360000000000003E-2</v>
      </c>
    </row>
    <row r="11" spans="1:14">
      <c r="B11" s="138" t="s">
        <v>9</v>
      </c>
      <c r="C11" s="155">
        <v>9.7592710343006997E-2</v>
      </c>
      <c r="D11" s="155">
        <v>9.7592710343006997E-2</v>
      </c>
      <c r="E11" s="155">
        <v>9.7592710343006997E-2</v>
      </c>
      <c r="F11" s="155">
        <v>9.7592710343006997E-2</v>
      </c>
      <c r="G11" s="155">
        <v>7.8738616643834997E-2</v>
      </c>
      <c r="H11" s="155">
        <v>7.8738616643834997E-2</v>
      </c>
      <c r="I11" s="155">
        <v>7.8738616643834997E-2</v>
      </c>
      <c r="J11" s="155">
        <v>5.8016097808542999E-2</v>
      </c>
      <c r="K11" s="155">
        <v>5.8076684716082003E-2</v>
      </c>
      <c r="L11" s="155">
        <v>5.7970202855858001E-2</v>
      </c>
      <c r="M11" s="155">
        <v>5.7102056558162001E-2</v>
      </c>
      <c r="N11" s="155">
        <v>5.5789999999999999E-2</v>
      </c>
    </row>
    <row r="12" spans="1:14">
      <c r="B12" s="138" t="s">
        <v>21</v>
      </c>
      <c r="C12" s="155">
        <v>0.106454807246669</v>
      </c>
      <c r="D12" s="155">
        <v>0.106454807246669</v>
      </c>
      <c r="E12" s="155">
        <v>0.106454807246669</v>
      </c>
      <c r="F12" s="155">
        <v>7.4990200000000007E-2</v>
      </c>
      <c r="G12" s="155">
        <v>7.4990200000000007E-2</v>
      </c>
      <c r="H12" s="155">
        <v>7.4990200000000007E-2</v>
      </c>
      <c r="I12" s="155">
        <v>7.4990200000000007E-2</v>
      </c>
      <c r="J12" s="155">
        <v>7.4990200000000007E-2</v>
      </c>
      <c r="K12" s="155">
        <v>5.6876149116268003E-2</v>
      </c>
      <c r="L12" s="155">
        <v>5.6776280308415999E-2</v>
      </c>
      <c r="M12" s="155">
        <v>5.5710409028496E-2</v>
      </c>
      <c r="N12" s="155">
        <v>5.4350000000000002E-2</v>
      </c>
    </row>
    <row r="13" spans="1:14">
      <c r="B13" s="138" t="s">
        <v>8</v>
      </c>
      <c r="C13" s="155">
        <v>0.100043441473953</v>
      </c>
      <c r="D13" s="155">
        <v>0.100043441473953</v>
      </c>
      <c r="E13" s="155">
        <v>0.100043441473953</v>
      </c>
      <c r="F13" s="155">
        <v>0.100043441473953</v>
      </c>
      <c r="G13" s="155">
        <v>6.4814433067683003E-2</v>
      </c>
      <c r="H13" s="155">
        <v>6.3703434791271996E-2</v>
      </c>
      <c r="I13" s="155">
        <v>6.3342891118186001E-2</v>
      </c>
      <c r="J13" s="155">
        <v>6.2759164340987994E-2</v>
      </c>
      <c r="K13" s="155">
        <v>6.1848314957018001E-2</v>
      </c>
      <c r="L13" s="155">
        <v>5.5457060582646003E-2</v>
      </c>
      <c r="M13" s="155">
        <v>5.3323799930752001E-2</v>
      </c>
      <c r="N13" s="155">
        <v>5.1119999999999999E-2</v>
      </c>
    </row>
    <row r="14" spans="1:14">
      <c r="B14" s="138" t="s">
        <v>1</v>
      </c>
      <c r="C14" s="155">
        <v>8.7999999999999995E-2</v>
      </c>
      <c r="D14" s="155">
        <v>8.7999999999999995E-2</v>
      </c>
      <c r="E14" s="155">
        <v>8.7999999999999995E-2</v>
      </c>
      <c r="F14" s="155">
        <v>8.7999999999999995E-2</v>
      </c>
      <c r="G14" s="155">
        <v>6.5000000000000002E-2</v>
      </c>
      <c r="H14" s="155">
        <v>6.4000000000000001E-2</v>
      </c>
      <c r="I14" s="155">
        <v>6.4000000000000001E-2</v>
      </c>
      <c r="J14" s="155">
        <v>6.3E-2</v>
      </c>
      <c r="K14" s="155">
        <v>6.2E-2</v>
      </c>
      <c r="L14" s="155">
        <v>5.5E-2</v>
      </c>
      <c r="M14" s="155">
        <v>5.2999999999999999E-2</v>
      </c>
      <c r="N14" s="155">
        <v>5.0950000000000002E-2</v>
      </c>
    </row>
    <row r="15" spans="1:14">
      <c r="B15" s="138" t="s">
        <v>2</v>
      </c>
      <c r="C15" s="155">
        <v>0.1</v>
      </c>
      <c r="D15" s="155">
        <v>0.1</v>
      </c>
      <c r="E15" s="155">
        <v>0.1</v>
      </c>
      <c r="F15" s="155">
        <v>0.1</v>
      </c>
      <c r="G15" s="155">
        <v>6.7000000000000004E-2</v>
      </c>
      <c r="H15" s="155">
        <v>6.7000000000000004E-2</v>
      </c>
      <c r="I15" s="155">
        <v>6.6000000000000003E-2</v>
      </c>
      <c r="J15" s="155">
        <v>6.5000000000000002E-2</v>
      </c>
      <c r="K15" s="155">
        <v>6.4000000000000001E-2</v>
      </c>
      <c r="L15" s="155">
        <v>5.7000000000000002E-2</v>
      </c>
      <c r="M15" s="155">
        <v>5.5E-2</v>
      </c>
      <c r="N15" s="155">
        <v>5.2409999999999998E-2</v>
      </c>
    </row>
    <row r="16" spans="1:14">
      <c r="B16" s="138" t="s">
        <v>3</v>
      </c>
      <c r="C16" s="155">
        <v>0.1</v>
      </c>
      <c r="D16" s="155">
        <v>0.1</v>
      </c>
      <c r="E16" s="155">
        <v>0.1</v>
      </c>
      <c r="F16" s="155">
        <v>0.1</v>
      </c>
      <c r="G16" s="155">
        <v>6.7000000000000004E-2</v>
      </c>
      <c r="H16" s="155">
        <v>6.7000000000000004E-2</v>
      </c>
      <c r="I16" s="155">
        <v>6.7000000000000004E-2</v>
      </c>
      <c r="J16" s="155">
        <v>6.7000000000000004E-2</v>
      </c>
      <c r="K16" s="155">
        <v>6.7000000000000004E-2</v>
      </c>
      <c r="L16" s="155">
        <v>5.7000000000000002E-2</v>
      </c>
      <c r="M16" s="155">
        <v>5.5E-2</v>
      </c>
      <c r="N16" s="155">
        <v>5.2490000000000002E-2</v>
      </c>
    </row>
    <row r="17" spans="2:15">
      <c r="B17" s="138" t="s">
        <v>4</v>
      </c>
      <c r="C17" s="155">
        <v>0.1</v>
      </c>
      <c r="D17" s="155">
        <v>0.1</v>
      </c>
      <c r="E17" s="155">
        <v>0.1</v>
      </c>
      <c r="F17" s="155">
        <v>0.1</v>
      </c>
      <c r="G17" s="155">
        <v>6.7000000000000004E-2</v>
      </c>
      <c r="H17" s="155">
        <v>6.7000000000000004E-2</v>
      </c>
      <c r="I17" s="155">
        <v>6.6000000000000003E-2</v>
      </c>
      <c r="J17" s="155">
        <v>6.5000000000000002E-2</v>
      </c>
      <c r="K17" s="155">
        <v>6.4000000000000001E-2</v>
      </c>
      <c r="L17" s="155">
        <v>5.8000000000000003E-2</v>
      </c>
      <c r="M17" s="155">
        <v>5.6000000000000001E-2</v>
      </c>
      <c r="N17" s="155">
        <v>5.314E-2</v>
      </c>
    </row>
    <row r="18" spans="2:15">
      <c r="B18" s="138" t="s">
        <v>5</v>
      </c>
      <c r="C18" s="155">
        <v>9.7000000000000003E-2</v>
      </c>
      <c r="D18" s="155">
        <v>9.7000000000000003E-2</v>
      </c>
      <c r="E18" s="155">
        <v>9.7000000000000003E-2</v>
      </c>
      <c r="F18" s="155">
        <v>9.7000000000000003E-2</v>
      </c>
      <c r="G18" s="155">
        <v>9.7000000000000003E-2</v>
      </c>
      <c r="H18" s="155">
        <v>0.06</v>
      </c>
      <c r="I18" s="155">
        <v>0.06</v>
      </c>
      <c r="J18" s="155">
        <v>0.06</v>
      </c>
      <c r="K18" s="155">
        <v>0.06</v>
      </c>
      <c r="L18" s="155">
        <v>0.06</v>
      </c>
      <c r="M18" s="155">
        <v>4.7E-2</v>
      </c>
      <c r="N18" s="155">
        <v>4.5679999999999998E-2</v>
      </c>
    </row>
    <row r="19" spans="2:15">
      <c r="B19" s="138" t="s">
        <v>6</v>
      </c>
      <c r="C19" s="155">
        <v>9.7000000000000003E-2</v>
      </c>
      <c r="D19" s="155">
        <v>9.7000000000000003E-2</v>
      </c>
      <c r="E19" s="155">
        <v>9.7000000000000003E-2</v>
      </c>
      <c r="F19" s="155">
        <v>9.7000000000000003E-2</v>
      </c>
      <c r="G19" s="155">
        <v>9.7000000000000003E-2</v>
      </c>
      <c r="H19" s="155">
        <v>0.06</v>
      </c>
      <c r="I19" s="155">
        <v>0.06</v>
      </c>
      <c r="J19" s="155">
        <v>0.06</v>
      </c>
      <c r="K19" s="155">
        <v>0.06</v>
      </c>
      <c r="L19" s="155">
        <v>0.06</v>
      </c>
      <c r="M19" s="155">
        <v>4.7E-2</v>
      </c>
      <c r="N19" s="155">
        <v>4.5679999999999998E-2</v>
      </c>
      <c r="O19" s="2"/>
    </row>
    <row r="20" spans="2:15">
      <c r="B20" s="138" t="s">
        <v>7</v>
      </c>
      <c r="C20" s="155">
        <v>9.8000000000000004E-2</v>
      </c>
      <c r="D20" s="155">
        <v>9.8000000000000004E-2</v>
      </c>
      <c r="E20" s="155">
        <v>9.8000000000000004E-2</v>
      </c>
      <c r="F20" s="155">
        <v>9.8000000000000004E-2</v>
      </c>
      <c r="G20" s="155">
        <v>9.8000000000000004E-2</v>
      </c>
      <c r="H20" s="155">
        <v>6.2E-2</v>
      </c>
      <c r="I20" s="155">
        <v>6.2E-2</v>
      </c>
      <c r="J20" s="155">
        <v>6.2E-2</v>
      </c>
      <c r="K20" s="155">
        <v>6.0999999999999999E-2</v>
      </c>
      <c r="L20" s="155">
        <v>6.0999999999999999E-2</v>
      </c>
      <c r="M20" s="155">
        <v>4.7E-2</v>
      </c>
      <c r="N20" s="155">
        <v>4.5650000000000003E-2</v>
      </c>
      <c r="O20" s="2"/>
    </row>
    <row r="21" spans="2:15">
      <c r="B21" s="138" t="s">
        <v>8</v>
      </c>
      <c r="C21" s="155">
        <v>0.09</v>
      </c>
      <c r="D21" s="155">
        <v>0.09</v>
      </c>
      <c r="E21" s="155">
        <v>8.3000000000000004E-2</v>
      </c>
      <c r="F21" s="155">
        <v>8.3000000000000004E-2</v>
      </c>
      <c r="G21" s="155">
        <v>8.3000000000000004E-2</v>
      </c>
      <c r="H21" s="155">
        <v>8.3000000000000004E-2</v>
      </c>
      <c r="I21" s="155">
        <v>8.3000000000000004E-2</v>
      </c>
      <c r="J21" s="155">
        <v>0.06</v>
      </c>
      <c r="K21" s="155">
        <v>0.06</v>
      </c>
      <c r="L21" s="155">
        <v>5.2999999999999999E-2</v>
      </c>
      <c r="M21" s="99">
        <v>5.0999999999999997E-2</v>
      </c>
      <c r="N21" s="99">
        <v>4.9669999999999999E-2</v>
      </c>
      <c r="O21" s="2"/>
    </row>
    <row r="22" spans="2:15">
      <c r="B22" s="138" t="s">
        <v>9</v>
      </c>
      <c r="C22" s="155">
        <v>9.7000000000000003E-2</v>
      </c>
      <c r="D22" s="155">
        <v>9.7000000000000003E-2</v>
      </c>
      <c r="E22" s="155">
        <v>9.7000000000000003E-2</v>
      </c>
      <c r="F22" s="155">
        <v>9.7000000000000003E-2</v>
      </c>
      <c r="G22" s="155">
        <v>9.7000000000000003E-2</v>
      </c>
      <c r="H22" s="155">
        <v>6.3E-2</v>
      </c>
      <c r="I22" s="155">
        <v>6.3E-2</v>
      </c>
      <c r="J22" s="155">
        <v>6.2E-2</v>
      </c>
      <c r="K22" s="155">
        <v>6.2E-2</v>
      </c>
      <c r="L22" s="155">
        <v>6.0999999999999999E-2</v>
      </c>
      <c r="M22" s="99">
        <v>4.8000000000000001E-2</v>
      </c>
      <c r="N22" s="99">
        <v>4.8329999999999998E-2</v>
      </c>
    </row>
    <row r="23" spans="2:15">
      <c r="B23" s="138" t="s">
        <v>10</v>
      </c>
      <c r="C23" s="155">
        <v>9.5000000000000001E-2</v>
      </c>
      <c r="D23" s="155">
        <v>9.5000000000000001E-2</v>
      </c>
      <c r="E23" s="155">
        <v>9.5000000000000001E-2</v>
      </c>
      <c r="F23" s="155">
        <v>9.5000000000000001E-2</v>
      </c>
      <c r="G23" s="155">
        <v>9.5000000000000001E-2</v>
      </c>
      <c r="H23" s="155">
        <v>6.0999999999999999E-2</v>
      </c>
      <c r="I23" s="155">
        <v>0.06</v>
      </c>
      <c r="J23" s="155">
        <v>0.06</v>
      </c>
      <c r="K23" s="155">
        <v>5.8999999999999997E-2</v>
      </c>
      <c r="L23" s="155">
        <v>5.8000000000000003E-2</v>
      </c>
      <c r="M23" s="99">
        <v>4.7E-2</v>
      </c>
      <c r="N23" s="99">
        <v>4.727E-2</v>
      </c>
    </row>
    <row r="24" spans="2:15">
      <c r="B24" s="138" t="s">
        <v>11</v>
      </c>
      <c r="C24" s="155">
        <v>0.10299999999999999</v>
      </c>
      <c r="D24" s="155">
        <v>0.10299999999999999</v>
      </c>
      <c r="E24" s="155">
        <v>0.10299999999999999</v>
      </c>
      <c r="F24" s="155">
        <v>0.10299999999999999</v>
      </c>
      <c r="G24" s="155">
        <v>0.10299999999999999</v>
      </c>
      <c r="H24" s="155">
        <v>6.4000000000000001E-2</v>
      </c>
      <c r="I24" s="155">
        <v>6.3E-2</v>
      </c>
      <c r="J24" s="155">
        <v>6.3E-2</v>
      </c>
      <c r="K24" s="155">
        <v>6.2E-2</v>
      </c>
      <c r="L24" s="155">
        <v>6.2E-2</v>
      </c>
      <c r="M24" s="99">
        <v>4.9000000000000002E-2</v>
      </c>
      <c r="N24" s="99">
        <v>4.9070000000000003E-2</v>
      </c>
    </row>
    <row r="25" spans="2:15">
      <c r="B25" s="138" t="s">
        <v>12</v>
      </c>
      <c r="C25" s="155">
        <v>9.5000000000000001E-2</v>
      </c>
      <c r="D25" s="155">
        <v>9.5000000000000001E-2</v>
      </c>
      <c r="E25" s="155">
        <v>9.5000000000000001E-2</v>
      </c>
      <c r="F25" s="155">
        <v>9.5000000000000001E-2</v>
      </c>
      <c r="G25" s="155">
        <v>9.5000000000000001E-2</v>
      </c>
      <c r="H25" s="155">
        <v>6.0999999999999999E-2</v>
      </c>
      <c r="I25" s="155">
        <v>0.06</v>
      </c>
      <c r="J25" s="155">
        <v>0.06</v>
      </c>
      <c r="K25" s="155">
        <v>5.8999999999999997E-2</v>
      </c>
      <c r="L25" s="155">
        <v>5.8000000000000003E-2</v>
      </c>
      <c r="M25" s="99">
        <v>4.7E-2</v>
      </c>
      <c r="N25" s="99">
        <v>4.727E-2</v>
      </c>
    </row>
    <row r="26" spans="2:15">
      <c r="B26" s="138" t="s">
        <v>13</v>
      </c>
      <c r="C26" s="155">
        <v>9.5000000000000001E-2</v>
      </c>
      <c r="D26" s="155">
        <v>9.5000000000000001E-2</v>
      </c>
      <c r="E26" s="155">
        <v>9.5000000000000001E-2</v>
      </c>
      <c r="F26" s="155">
        <v>9.5000000000000001E-2</v>
      </c>
      <c r="G26" s="155">
        <v>9.5000000000000001E-2</v>
      </c>
      <c r="H26" s="155">
        <v>6.4000000000000001E-2</v>
      </c>
      <c r="I26" s="155">
        <v>6.3E-2</v>
      </c>
      <c r="J26" s="155">
        <v>6.3E-2</v>
      </c>
      <c r="K26" s="155">
        <v>6.2E-2</v>
      </c>
      <c r="L26" s="155">
        <v>0.06</v>
      </c>
      <c r="M26" s="99">
        <v>4.8000000000000001E-2</v>
      </c>
      <c r="N26" s="99">
        <v>4.7600000000000003E-2</v>
      </c>
    </row>
    <row r="27" spans="2:15">
      <c r="B27" s="138" t="s">
        <v>14</v>
      </c>
      <c r="C27" s="155"/>
      <c r="D27" s="155"/>
      <c r="E27" s="155"/>
      <c r="F27" s="155"/>
      <c r="G27" s="155"/>
      <c r="H27" s="155"/>
      <c r="I27" s="155"/>
      <c r="J27" s="155"/>
      <c r="K27" s="155"/>
      <c r="L27" s="155">
        <v>4.9000000000000002E-2</v>
      </c>
      <c r="M27" s="155">
        <v>4.8000000000000001E-2</v>
      </c>
      <c r="N27" s="155">
        <v>4.7109999999999999E-2</v>
      </c>
    </row>
  </sheetData>
  <sheetProtection formatCells="0" formatColumns="0" formatRows="0" insertColumns="0" insertRows="0" insertHyperlinks="0" selectLockedCells="1" sort="0" autoFilter="0" pivotTables="0"/>
  <mergeCells count="3">
    <mergeCell ref="A7:G7"/>
    <mergeCell ref="A3:J3"/>
    <mergeCell ref="A5:N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17"/>
  <sheetViews>
    <sheetView showGridLines="0" zoomScaleNormal="100" workbookViewId="0"/>
  </sheetViews>
  <sheetFormatPr defaultColWidth="8.7109375" defaultRowHeight="15"/>
  <cols>
    <col min="1" max="1" width="21.42578125" style="6" customWidth="1"/>
    <col min="2" max="2" width="11.42578125" style="6" bestFit="1" customWidth="1"/>
    <col min="3" max="3" width="16.7109375" style="6" customWidth="1"/>
    <col min="4" max="4" width="19.5703125" style="6" customWidth="1"/>
    <col min="5" max="5" width="15.140625" style="6" customWidth="1"/>
    <col min="6" max="16384" width="8.7109375" style="6"/>
  </cols>
  <sheetData>
    <row r="1" spans="1:6" s="69" customFormat="1" ht="18.75">
      <c r="A1" t="s">
        <v>288</v>
      </c>
      <c r="B1"/>
    </row>
    <row r="3" spans="1:6" s="7" customFormat="1" ht="15" customHeight="1">
      <c r="A3" s="205" t="s">
        <v>287</v>
      </c>
      <c r="B3" s="205"/>
      <c r="C3" s="205"/>
      <c r="D3" s="205"/>
      <c r="E3" s="205"/>
      <c r="F3" s="205"/>
    </row>
    <row r="4" spans="1:6" s="7" customFormat="1">
      <c r="A4" s="80"/>
      <c r="B4" s="80"/>
      <c r="C4" s="80"/>
      <c r="D4" s="80"/>
      <c r="E4" s="80"/>
    </row>
    <row r="5" spans="1:6">
      <c r="A5"/>
      <c r="B5" t="s">
        <v>102</v>
      </c>
      <c r="C5" t="s">
        <v>103</v>
      </c>
      <c r="D5" t="s">
        <v>168</v>
      </c>
      <c r="E5" t="s">
        <v>104</v>
      </c>
    </row>
    <row r="6" spans="1:6" s="11" customFormat="1">
      <c r="A6" s="94" t="s">
        <v>29</v>
      </c>
      <c r="B6" s="93">
        <v>1420945395.4595184</v>
      </c>
      <c r="C6" s="95">
        <v>493756462.64745688</v>
      </c>
      <c r="D6" s="95">
        <v>156813915.84984684</v>
      </c>
      <c r="E6" s="95">
        <v>-505870290.65047932</v>
      </c>
    </row>
    <row r="7" spans="1:6">
      <c r="A7" s="94" t="s">
        <v>29</v>
      </c>
      <c r="B7" s="98"/>
      <c r="C7" s="98">
        <v>0.53253058268280673</v>
      </c>
      <c r="D7" s="98">
        <v>0.12404873890037656</v>
      </c>
      <c r="E7" s="98">
        <v>-0.26254212808064109</v>
      </c>
    </row>
    <row r="8" spans="1:6">
      <c r="A8" s="94" t="s">
        <v>30</v>
      </c>
      <c r="B8" s="93">
        <v>4248731449.5237598</v>
      </c>
      <c r="C8" s="95">
        <v>-55802614.578362465</v>
      </c>
      <c r="D8" s="95">
        <v>96011124.706255913</v>
      </c>
      <c r="E8" s="93">
        <v>-3281327336.5742159</v>
      </c>
    </row>
    <row r="9" spans="1:6">
      <c r="A9" s="94" t="s">
        <v>30</v>
      </c>
      <c r="B9" s="98"/>
      <c r="C9" s="98">
        <v>-1.2963682885850798E-2</v>
      </c>
      <c r="D9" s="98">
        <v>2.312005557717765E-2</v>
      </c>
      <c r="E9" s="98">
        <v>-0.43576384060005152</v>
      </c>
    </row>
    <row r="10" spans="1:6">
      <c r="A10" s="156"/>
      <c r="B10" s="159"/>
      <c r="C10" s="160"/>
      <c r="D10" s="160"/>
      <c r="E10" s="159"/>
    </row>
    <row r="11" spans="1:6">
      <c r="A11" s="156"/>
      <c r="B11" s="2"/>
      <c r="C11" s="161"/>
      <c r="D11" s="161"/>
      <c r="E11" s="161"/>
    </row>
    <row r="12" spans="1:6">
      <c r="A12"/>
      <c r="B12" s="2"/>
      <c r="C12" s="2"/>
      <c r="D12" s="2"/>
      <c r="E12" s="2"/>
    </row>
    <row r="13" spans="1:6">
      <c r="A13"/>
      <c r="B13" s="1"/>
      <c r="C13" s="158"/>
      <c r="D13" s="158"/>
      <c r="E13" s="158"/>
    </row>
    <row r="14" spans="1:6">
      <c r="A14"/>
      <c r="B14" s="2"/>
      <c r="C14" s="2"/>
      <c r="D14" s="2"/>
      <c r="E14" s="2"/>
    </row>
    <row r="15" spans="1:6">
      <c r="A15"/>
      <c r="B15" s="2"/>
      <c r="C15" s="2"/>
      <c r="D15" s="2"/>
      <c r="E15" s="2"/>
    </row>
    <row r="16" spans="1:6">
      <c r="A16"/>
      <c r="B16" s="2"/>
      <c r="C16" s="2"/>
      <c r="D16" s="2"/>
      <c r="E16" s="2"/>
    </row>
    <row r="17" spans="1:5">
      <c r="A17"/>
      <c r="B17" s="2"/>
      <c r="C17" s="2"/>
      <c r="D17" s="2"/>
      <c r="E17" s="2"/>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178"/>
  <sheetViews>
    <sheetView showGridLines="0" zoomScaleNormal="100" workbookViewId="0"/>
  </sheetViews>
  <sheetFormatPr defaultColWidth="8.7109375" defaultRowHeight="15"/>
  <cols>
    <col min="1" max="1" width="13.7109375" customWidth="1"/>
    <col min="2" max="2" width="20.7109375" customWidth="1"/>
    <col min="3" max="24" width="7.5703125" customWidth="1"/>
  </cols>
  <sheetData>
    <row r="1" spans="1:24" s="69" customFormat="1" ht="18.75">
      <c r="A1" t="s">
        <v>240</v>
      </c>
      <c r="B1"/>
    </row>
    <row r="3" spans="1:24" s="7" customFormat="1" ht="15" customHeight="1">
      <c r="A3" s="205" t="s">
        <v>289</v>
      </c>
      <c r="B3" s="205"/>
      <c r="C3" s="205"/>
      <c r="D3" s="205"/>
      <c r="E3" s="205"/>
      <c r="F3" s="205"/>
      <c r="G3" s="205"/>
      <c r="H3" s="80"/>
      <c r="I3" s="80"/>
      <c r="J3" s="80"/>
      <c r="K3" s="80"/>
      <c r="L3" s="80"/>
      <c r="M3" s="80"/>
      <c r="N3" s="80"/>
    </row>
    <row r="4" spans="1:24" s="7" customFormat="1" ht="15" customHeight="1">
      <c r="A4" s="205"/>
      <c r="B4" s="205"/>
      <c r="C4" s="205"/>
      <c r="D4" s="205"/>
      <c r="E4" s="205"/>
      <c r="F4" s="205"/>
      <c r="G4" s="205"/>
      <c r="H4" s="80"/>
      <c r="I4" s="80"/>
      <c r="J4" s="80"/>
      <c r="K4" s="80"/>
      <c r="L4" s="80"/>
      <c r="M4" s="80"/>
      <c r="N4" s="80"/>
    </row>
    <row r="5" spans="1:24" s="7" customFormat="1" ht="15" customHeight="1">
      <c r="A5" s="205" t="s">
        <v>290</v>
      </c>
      <c r="B5" s="205"/>
      <c r="C5" s="205"/>
      <c r="D5" s="205"/>
      <c r="E5" s="205"/>
      <c r="F5" s="205"/>
      <c r="G5" s="205"/>
      <c r="H5" s="80"/>
      <c r="I5" s="80"/>
      <c r="J5" s="80"/>
      <c r="K5" s="80"/>
      <c r="L5" s="80"/>
      <c r="M5" s="80"/>
      <c r="N5" s="80"/>
    </row>
    <row r="6" spans="1:24" s="7" customFormat="1">
      <c r="A6" s="80"/>
      <c r="B6" s="80"/>
      <c r="C6" s="80"/>
      <c r="D6" s="80"/>
      <c r="E6" s="80"/>
      <c r="F6" s="80"/>
      <c r="G6" s="80"/>
      <c r="H6" s="80"/>
      <c r="I6" s="80"/>
      <c r="J6" s="80"/>
      <c r="K6" s="80"/>
      <c r="L6" s="80"/>
      <c r="M6" s="80"/>
    </row>
    <row r="7" spans="1:24" s="7" customFormat="1">
      <c r="A7" s="80"/>
      <c r="B7" s="80"/>
      <c r="C7" s="80"/>
      <c r="D7" s="80"/>
      <c r="E7" s="80"/>
      <c r="F7" s="80"/>
      <c r="G7" s="80"/>
      <c r="H7" s="80"/>
      <c r="I7" s="80"/>
      <c r="J7" s="80"/>
      <c r="K7" s="80"/>
      <c r="L7" s="80"/>
      <c r="M7" s="80"/>
    </row>
    <row r="8" spans="1:24" s="7" customFormat="1">
      <c r="A8" s="8"/>
      <c r="B8" s="6"/>
      <c r="C8" s="114">
        <v>2006</v>
      </c>
      <c r="D8" s="114">
        <v>2007</v>
      </c>
      <c r="E8" s="114">
        <v>2008</v>
      </c>
      <c r="F8" s="114">
        <v>2009</v>
      </c>
      <c r="G8" s="114">
        <v>2010</v>
      </c>
      <c r="H8" s="114">
        <v>2011</v>
      </c>
      <c r="I8" s="114">
        <v>2012</v>
      </c>
      <c r="J8" s="114">
        <v>2013</v>
      </c>
      <c r="K8" s="114">
        <v>2014</v>
      </c>
      <c r="L8" s="114">
        <v>2015</v>
      </c>
      <c r="M8" s="114">
        <v>2016</v>
      </c>
      <c r="N8" s="114">
        <v>2017</v>
      </c>
      <c r="O8" s="114">
        <v>2018</v>
      </c>
      <c r="P8" s="114">
        <v>2019</v>
      </c>
      <c r="Q8" s="114">
        <v>2020</v>
      </c>
      <c r="R8" s="114">
        <v>2021</v>
      </c>
      <c r="S8" s="114">
        <v>2022</v>
      </c>
      <c r="T8" s="114">
        <v>2023</v>
      </c>
      <c r="U8" s="114">
        <v>2024</v>
      </c>
      <c r="V8" s="114">
        <v>2025</v>
      </c>
      <c r="W8" s="114">
        <v>2026</v>
      </c>
      <c r="X8" s="114">
        <v>2027</v>
      </c>
    </row>
    <row r="9" spans="1:24">
      <c r="A9" s="12" t="s">
        <v>107</v>
      </c>
      <c r="B9" s="12" t="s">
        <v>20</v>
      </c>
      <c r="C9" s="13">
        <v>293525006.01098812</v>
      </c>
      <c r="D9" s="13">
        <v>131462354.33868262</v>
      </c>
      <c r="E9" s="13">
        <v>996170855.84828806</v>
      </c>
      <c r="F9" s="13">
        <v>908731931.47154522</v>
      </c>
      <c r="G9" s="13">
        <v>602250692.86097193</v>
      </c>
      <c r="H9" s="13">
        <v>664870714.03342724</v>
      </c>
      <c r="I9" s="13">
        <v>566525450.65467405</v>
      </c>
      <c r="J9" s="13">
        <v>819169107.93953252</v>
      </c>
      <c r="K9" s="13">
        <v>676388621.55288661</v>
      </c>
      <c r="L9" s="13">
        <v>481711176.43779004</v>
      </c>
      <c r="M9" s="13">
        <v>535578257.11639261</v>
      </c>
      <c r="N9" s="13">
        <v>606430026.87789452</v>
      </c>
      <c r="O9" s="13">
        <v>181365133.15715906</v>
      </c>
      <c r="P9" s="13">
        <v>182100902.76732212</v>
      </c>
      <c r="Q9" s="13">
        <v>185502902.88564116</v>
      </c>
      <c r="R9" s="13">
        <v>193014026.64238611</v>
      </c>
      <c r="S9" s="13">
        <v>180477617.48404047</v>
      </c>
      <c r="T9" s="13">
        <v>193763935.72188976</v>
      </c>
      <c r="U9" s="13">
        <v>213315701.52563807</v>
      </c>
      <c r="V9" s="13">
        <v>171609284.899313</v>
      </c>
      <c r="W9" s="13">
        <v>155793206.20802116</v>
      </c>
      <c r="X9" s="13">
        <v>157373596.65883884</v>
      </c>
    </row>
    <row r="10" spans="1:24">
      <c r="A10" s="12" t="s">
        <v>105</v>
      </c>
      <c r="B10" s="12" t="s">
        <v>20</v>
      </c>
      <c r="C10" s="13">
        <v>391017665.5267086</v>
      </c>
      <c r="D10" s="13">
        <v>350052446.56564832</v>
      </c>
      <c r="E10" s="13">
        <v>913577227.47690046</v>
      </c>
      <c r="F10" s="13">
        <v>827934717.67044663</v>
      </c>
      <c r="G10" s="13">
        <v>576557444.85193419</v>
      </c>
      <c r="H10" s="13">
        <v>533799397.62612104</v>
      </c>
      <c r="I10" s="13">
        <v>775435279.51094472</v>
      </c>
      <c r="J10" s="13">
        <v>539090259.33766949</v>
      </c>
      <c r="K10" s="13">
        <v>370930778.9544574</v>
      </c>
      <c r="L10" s="13">
        <v>183166423.55444711</v>
      </c>
      <c r="M10" s="13">
        <v>150074390.4485333</v>
      </c>
      <c r="N10" s="13">
        <v>191433974.48495746</v>
      </c>
      <c r="O10" s="13">
        <v>163620035.89607894</v>
      </c>
      <c r="P10" s="13">
        <v>179104077.38114426</v>
      </c>
      <c r="Q10" s="13">
        <v>176448967.60786781</v>
      </c>
      <c r="R10" s="13">
        <v>187229996.36195192</v>
      </c>
      <c r="S10" s="13"/>
      <c r="T10" s="13"/>
      <c r="U10" s="13"/>
      <c r="V10" s="13"/>
      <c r="W10" s="13"/>
      <c r="X10" s="13"/>
    </row>
    <row r="11" spans="1:24">
      <c r="A11" s="12" t="s">
        <v>107</v>
      </c>
      <c r="B11" s="12" t="s">
        <v>108</v>
      </c>
      <c r="C11" s="13">
        <v>275755033.30101091</v>
      </c>
      <c r="D11" s="13">
        <v>332455725.52487749</v>
      </c>
      <c r="E11" s="13">
        <v>525224639.93496674</v>
      </c>
      <c r="F11" s="13">
        <v>439783554.68478388</v>
      </c>
      <c r="G11" s="13">
        <v>708890744.09962058</v>
      </c>
      <c r="H11" s="13">
        <v>604230619.79747748</v>
      </c>
      <c r="I11" s="13">
        <v>742904255.38605034</v>
      </c>
      <c r="J11" s="13">
        <v>682782378.96141732</v>
      </c>
      <c r="K11" s="13">
        <v>513185863.49036705</v>
      </c>
      <c r="L11" s="13">
        <v>295480225.54941237</v>
      </c>
      <c r="M11" s="13">
        <v>352563572.68010432</v>
      </c>
      <c r="N11" s="13">
        <v>272380509.00797832</v>
      </c>
      <c r="O11" s="13">
        <v>254387663.53154284</v>
      </c>
      <c r="P11" s="13">
        <v>257281368.25486159</v>
      </c>
      <c r="Q11" s="13">
        <v>388332500.97321928</v>
      </c>
      <c r="R11" s="13">
        <v>649688789.1515249</v>
      </c>
      <c r="S11" s="13">
        <v>1342584561.1547997</v>
      </c>
      <c r="T11" s="13">
        <v>982336881.77283049</v>
      </c>
      <c r="U11" s="13"/>
      <c r="V11" s="13"/>
      <c r="W11" s="13"/>
      <c r="X11" s="13"/>
    </row>
    <row r="12" spans="1:24">
      <c r="A12" s="12" t="s">
        <v>105</v>
      </c>
      <c r="B12" s="12" t="s">
        <v>108</v>
      </c>
      <c r="C12" s="13">
        <v>227172735.88394362</v>
      </c>
      <c r="D12" s="13">
        <v>308799005.65184718</v>
      </c>
      <c r="E12" s="13">
        <v>441819232.22489011</v>
      </c>
      <c r="F12" s="13">
        <v>759443706.65486622</v>
      </c>
      <c r="G12" s="13">
        <v>526125616.2061677</v>
      </c>
      <c r="H12" s="13">
        <v>456695861.69182879</v>
      </c>
      <c r="I12" s="13">
        <v>431375136.16201764</v>
      </c>
      <c r="J12" s="13">
        <v>583386954.08556044</v>
      </c>
      <c r="K12" s="13">
        <v>561917971.59869635</v>
      </c>
      <c r="L12" s="13">
        <v>289465852.98518753</v>
      </c>
      <c r="M12" s="13">
        <v>279016515.7343995</v>
      </c>
      <c r="N12" s="13">
        <v>205230050.56825987</v>
      </c>
      <c r="O12" s="13">
        <v>248489350.15711993</v>
      </c>
      <c r="P12" s="13">
        <v>249456608.77389398</v>
      </c>
      <c r="Q12" s="13">
        <v>341218267.63286012</v>
      </c>
      <c r="R12" s="13">
        <v>812346966.77609801</v>
      </c>
      <c r="S12" s="13"/>
      <c r="T12" s="13"/>
      <c r="U12" s="13"/>
      <c r="V12" s="13"/>
      <c r="W12" s="13"/>
      <c r="X12" s="13"/>
    </row>
    <row r="13" spans="1:24">
      <c r="A13" s="12" t="s">
        <v>107</v>
      </c>
      <c r="B13" s="12" t="s">
        <v>9</v>
      </c>
      <c r="C13" s="13">
        <v>80962231.260197759</v>
      </c>
      <c r="D13" s="13">
        <v>109777571.06794226</v>
      </c>
      <c r="E13" s="13">
        <v>111172571.1746072</v>
      </c>
      <c r="F13" s="13">
        <v>157758245.34062031</v>
      </c>
      <c r="G13" s="13">
        <v>151011448.17777917</v>
      </c>
      <c r="H13" s="13">
        <v>178707560.24102718</v>
      </c>
      <c r="I13" s="13">
        <v>188784839.24170166</v>
      </c>
      <c r="J13" s="13">
        <v>165614950.26617295</v>
      </c>
      <c r="K13" s="13">
        <v>202398837.66045791</v>
      </c>
      <c r="L13" s="13">
        <v>173297200.07834825</v>
      </c>
      <c r="M13" s="13">
        <v>209204083.62355527</v>
      </c>
      <c r="N13" s="13">
        <v>208099002.86550623</v>
      </c>
      <c r="O13" s="13">
        <v>197457514.98115951</v>
      </c>
      <c r="P13" s="13">
        <v>172425508.63098294</v>
      </c>
      <c r="Q13" s="13">
        <v>160327137.21823686</v>
      </c>
      <c r="R13" s="13">
        <v>138984815.38804024</v>
      </c>
      <c r="S13" s="13">
        <v>117616929.22213633</v>
      </c>
      <c r="T13" s="13">
        <v>146817152.98584616</v>
      </c>
      <c r="U13" s="13">
        <v>158074935.33075958</v>
      </c>
      <c r="V13" s="13">
        <v>193791259.01147881</v>
      </c>
      <c r="W13" s="13">
        <v>178925970.41782567</v>
      </c>
      <c r="X13" s="13">
        <v>141084028.18676788</v>
      </c>
    </row>
    <row r="14" spans="1:24">
      <c r="A14" s="12" t="s">
        <v>105</v>
      </c>
      <c r="B14" s="12" t="s">
        <v>9</v>
      </c>
      <c r="C14" s="13">
        <v>148760076.6547915</v>
      </c>
      <c r="D14" s="13">
        <v>151932172.87430242</v>
      </c>
      <c r="E14" s="13">
        <v>149804014.58761403</v>
      </c>
      <c r="F14" s="13">
        <v>121351401.90584967</v>
      </c>
      <c r="G14" s="13">
        <v>142015782.62339863</v>
      </c>
      <c r="H14" s="13">
        <v>137349934.33597073</v>
      </c>
      <c r="I14" s="13">
        <v>161165048.09194601</v>
      </c>
      <c r="J14" s="13">
        <v>205845663.79627454</v>
      </c>
      <c r="K14" s="13">
        <v>169336065.19283384</v>
      </c>
      <c r="L14" s="13">
        <v>174279696.5091252</v>
      </c>
      <c r="M14" s="13">
        <v>156795182.77914971</v>
      </c>
      <c r="N14" s="13">
        <v>193115894.78973174</v>
      </c>
      <c r="O14" s="13">
        <v>144991079.9480246</v>
      </c>
      <c r="P14" s="13">
        <v>153789880.43489641</v>
      </c>
      <c r="Q14" s="13">
        <v>162403514.31094989</v>
      </c>
      <c r="R14" s="13">
        <v>146458201.8550587</v>
      </c>
      <c r="S14" s="13"/>
      <c r="T14" s="13"/>
      <c r="U14" s="13"/>
      <c r="V14" s="13"/>
      <c r="W14" s="13"/>
      <c r="X14" s="13"/>
    </row>
    <row r="15" spans="1:24">
      <c r="A15" s="12"/>
      <c r="B15" s="12"/>
      <c r="C15" s="13"/>
      <c r="D15" s="13"/>
      <c r="E15" s="13"/>
      <c r="F15" s="13"/>
      <c r="G15" s="13"/>
      <c r="H15" s="13"/>
      <c r="I15" s="13"/>
      <c r="J15" s="13"/>
      <c r="K15" s="13"/>
      <c r="L15" s="13"/>
      <c r="M15" s="13"/>
      <c r="N15" s="13"/>
      <c r="O15" s="13"/>
      <c r="P15" s="13"/>
      <c r="Q15" s="13"/>
      <c r="R15" s="13"/>
      <c r="S15" s="13"/>
      <c r="T15" s="13"/>
      <c r="U15" s="13"/>
      <c r="V15" s="13"/>
      <c r="W15" s="13"/>
      <c r="X15" s="13"/>
    </row>
    <row r="16" spans="1:24">
      <c r="A16" s="12" t="s">
        <v>107</v>
      </c>
      <c r="B16" s="12" t="s">
        <v>21</v>
      </c>
      <c r="C16" s="13">
        <v>125900291.03186691</v>
      </c>
      <c r="D16" s="13">
        <v>109854442.61847216</v>
      </c>
      <c r="E16" s="13">
        <v>72812123.962979466</v>
      </c>
      <c r="F16" s="13">
        <v>175343790.29713836</v>
      </c>
      <c r="G16" s="13">
        <v>240248399.6361838</v>
      </c>
      <c r="H16" s="13">
        <v>306928342.42067772</v>
      </c>
      <c r="I16" s="13">
        <v>236891677.07523638</v>
      </c>
      <c r="J16" s="13">
        <v>105360230.83415119</v>
      </c>
      <c r="K16" s="13">
        <v>249397936.64082578</v>
      </c>
      <c r="L16" s="13">
        <v>180658704.20469883</v>
      </c>
      <c r="M16" s="13">
        <v>219228869.47335166</v>
      </c>
      <c r="N16" s="13">
        <v>157354575.00369534</v>
      </c>
      <c r="O16" s="13">
        <v>80365758.311197281</v>
      </c>
      <c r="P16" s="13">
        <v>129559973.64424667</v>
      </c>
      <c r="Q16" s="13">
        <v>231757029.0563634</v>
      </c>
      <c r="R16" s="13">
        <v>225087522.92759925</v>
      </c>
      <c r="S16" s="13">
        <v>452993513.00040048</v>
      </c>
      <c r="T16" s="13">
        <v>373555903.48415267</v>
      </c>
      <c r="U16" s="13"/>
      <c r="V16" s="13"/>
      <c r="W16" s="13"/>
      <c r="X16" s="13"/>
    </row>
    <row r="17" spans="1:24">
      <c r="A17" s="12" t="s">
        <v>105</v>
      </c>
      <c r="B17" s="12" t="s">
        <v>21</v>
      </c>
      <c r="C17" s="13">
        <v>99664888.541078046</v>
      </c>
      <c r="D17" s="13">
        <v>114815756.04886851</v>
      </c>
      <c r="E17" s="13">
        <v>231278002.44493476</v>
      </c>
      <c r="F17" s="13">
        <v>128737148.96197075</v>
      </c>
      <c r="G17" s="13">
        <v>151398529.01790369</v>
      </c>
      <c r="H17" s="13">
        <v>292677836.06533349</v>
      </c>
      <c r="I17" s="13">
        <v>213636078.39664215</v>
      </c>
      <c r="J17" s="13">
        <v>269912169.57202601</v>
      </c>
      <c r="K17" s="13">
        <v>154238139.67024106</v>
      </c>
      <c r="L17" s="13">
        <v>130397689.08689934</v>
      </c>
      <c r="M17" s="13">
        <v>188544586.16203246</v>
      </c>
      <c r="N17" s="13">
        <v>167469094.92904425</v>
      </c>
      <c r="O17" s="13">
        <v>190851601.26148632</v>
      </c>
      <c r="P17" s="13">
        <v>168168498.26898339</v>
      </c>
      <c r="Q17" s="13">
        <v>194119398.91596586</v>
      </c>
      <c r="R17" s="13">
        <v>228370287.38509113</v>
      </c>
      <c r="S17" s="13"/>
      <c r="T17" s="13"/>
      <c r="U17" s="13"/>
      <c r="V17" s="13"/>
      <c r="W17" s="13"/>
      <c r="X17" s="13"/>
    </row>
    <row r="18" spans="1:24">
      <c r="A18" s="12" t="s">
        <v>107</v>
      </c>
      <c r="B18" s="12" t="s">
        <v>8</v>
      </c>
      <c r="C18" s="13">
        <v>76392693.22389321</v>
      </c>
      <c r="D18" s="13">
        <v>126087646.11518534</v>
      </c>
      <c r="E18" s="13">
        <v>59553443.642282344</v>
      </c>
      <c r="F18" s="13">
        <v>49696321.935973547</v>
      </c>
      <c r="G18" s="13">
        <v>209592565.90216032</v>
      </c>
      <c r="H18" s="13">
        <v>207194820.74390095</v>
      </c>
      <c r="I18" s="13">
        <v>123699996.77445571</v>
      </c>
      <c r="J18" s="13">
        <v>130047414.69757855</v>
      </c>
      <c r="K18" s="13">
        <v>129739614.86914484</v>
      </c>
      <c r="L18" s="13">
        <v>58604150.127524741</v>
      </c>
      <c r="M18" s="13">
        <v>74608792.70665516</v>
      </c>
      <c r="N18" s="13">
        <v>61075458.929481126</v>
      </c>
      <c r="O18" s="13">
        <v>51540778.931363612</v>
      </c>
      <c r="P18" s="13">
        <v>39366302.395077929</v>
      </c>
      <c r="Q18" s="13">
        <v>59685247.426186934</v>
      </c>
      <c r="R18" s="13">
        <v>57356325.500121146</v>
      </c>
      <c r="S18" s="13">
        <v>53863392.620964684</v>
      </c>
      <c r="T18" s="13">
        <v>45453961.919396795</v>
      </c>
      <c r="U18" s="13">
        <v>40297237.454342403</v>
      </c>
      <c r="V18" s="13"/>
      <c r="W18" s="13"/>
      <c r="X18" s="13"/>
    </row>
    <row r="19" spans="1:24">
      <c r="A19" s="12" t="s">
        <v>105</v>
      </c>
      <c r="B19" s="12" t="s">
        <v>8</v>
      </c>
      <c r="C19" s="13">
        <v>103320084.89052294</v>
      </c>
      <c r="D19" s="13">
        <v>143941729.07470235</v>
      </c>
      <c r="E19" s="13">
        <v>85802555.234163567</v>
      </c>
      <c r="F19" s="13">
        <v>89348710.91686435</v>
      </c>
      <c r="G19" s="13">
        <v>172396781.2941018</v>
      </c>
      <c r="H19" s="13">
        <v>145628260.23469129</v>
      </c>
      <c r="I19" s="13">
        <v>154434462.92104369</v>
      </c>
      <c r="J19" s="13">
        <v>102651808.70324476</v>
      </c>
      <c r="K19" s="13">
        <v>90389249.051208943</v>
      </c>
      <c r="L19" s="13">
        <v>29014011.689619336</v>
      </c>
      <c r="M19" s="13">
        <v>27957531.950675119</v>
      </c>
      <c r="N19" s="13">
        <v>56629153.736038759</v>
      </c>
      <c r="O19" s="13">
        <v>57013527.484618872</v>
      </c>
      <c r="P19" s="13">
        <v>64662964.455984138</v>
      </c>
      <c r="Q19" s="13">
        <v>52998784.344417825</v>
      </c>
      <c r="R19" s="13">
        <v>46539943.081318691</v>
      </c>
      <c r="S19" s="13"/>
      <c r="T19" s="13"/>
      <c r="U19" s="13"/>
      <c r="V19" s="13"/>
      <c r="W19" s="13"/>
      <c r="X19" s="13"/>
    </row>
    <row r="20" spans="1:24">
      <c r="A20" s="163"/>
      <c r="B20" s="162"/>
      <c r="C20" s="164"/>
      <c r="D20" s="164"/>
      <c r="E20" s="164"/>
      <c r="F20" s="164"/>
      <c r="G20" s="164"/>
      <c r="H20" s="164"/>
      <c r="I20" s="164"/>
      <c r="J20" s="164"/>
      <c r="K20" s="164"/>
      <c r="L20" s="164"/>
      <c r="M20" s="164"/>
      <c r="N20" s="164"/>
    </row>
    <row r="21" spans="1:24">
      <c r="A21" s="163"/>
      <c r="B21" s="162"/>
      <c r="C21" s="164"/>
      <c r="D21" s="164"/>
      <c r="E21" s="164"/>
      <c r="F21" s="164"/>
      <c r="G21" s="164"/>
      <c r="H21" s="164"/>
      <c r="I21" s="164"/>
      <c r="J21" s="164"/>
      <c r="K21" s="164"/>
      <c r="L21" s="164"/>
      <c r="M21" s="164"/>
      <c r="N21" s="164"/>
    </row>
    <row r="22" spans="1:24">
      <c r="A22" s="163"/>
      <c r="B22" s="162"/>
      <c r="C22" s="164"/>
      <c r="D22" s="164"/>
      <c r="E22" s="164"/>
      <c r="F22" s="164"/>
      <c r="G22" s="164"/>
      <c r="H22" s="164"/>
      <c r="I22" s="164"/>
      <c r="J22" s="164"/>
      <c r="K22" s="164"/>
      <c r="L22" s="164"/>
      <c r="M22" s="164"/>
      <c r="N22" s="164"/>
    </row>
    <row r="23" spans="1:24">
      <c r="A23" s="163"/>
      <c r="B23" s="162"/>
      <c r="C23" s="164"/>
      <c r="D23" s="164"/>
      <c r="E23" s="164"/>
      <c r="F23" s="164"/>
      <c r="G23" s="164"/>
      <c r="H23" s="164"/>
      <c r="I23" s="164"/>
      <c r="J23" s="164"/>
      <c r="K23" s="164"/>
      <c r="L23" s="164"/>
      <c r="M23" s="164"/>
      <c r="N23" s="164"/>
    </row>
    <row r="24" spans="1:24">
      <c r="A24" s="163"/>
      <c r="B24" s="162"/>
      <c r="C24" s="164"/>
      <c r="D24" s="164"/>
      <c r="E24" s="164"/>
      <c r="F24" s="164"/>
      <c r="G24" s="164"/>
      <c r="H24" s="164"/>
      <c r="I24" s="164"/>
      <c r="J24" s="164"/>
      <c r="K24" s="164"/>
      <c r="L24" s="164"/>
      <c r="M24" s="164"/>
      <c r="N24" s="164"/>
    </row>
    <row r="25" spans="1:24">
      <c r="A25" s="163"/>
      <c r="B25" s="162"/>
      <c r="C25" s="164"/>
      <c r="D25" s="164"/>
      <c r="E25" s="164"/>
      <c r="F25" s="164"/>
      <c r="G25" s="164"/>
      <c r="H25" s="164"/>
      <c r="I25" s="164"/>
      <c r="J25" s="164"/>
      <c r="K25" s="164"/>
      <c r="L25" s="164"/>
      <c r="M25" s="164"/>
      <c r="N25" s="164"/>
    </row>
    <row r="26" spans="1:24">
      <c r="A26" s="163"/>
      <c r="B26" s="162"/>
      <c r="C26" s="164"/>
      <c r="D26" s="164"/>
      <c r="E26" s="164"/>
      <c r="F26" s="164"/>
      <c r="G26" s="164"/>
      <c r="H26" s="164"/>
      <c r="I26" s="164"/>
      <c r="J26" s="164"/>
      <c r="K26" s="164"/>
      <c r="L26" s="164"/>
      <c r="M26" s="164"/>
      <c r="N26" s="164"/>
    </row>
    <row r="27" spans="1:24">
      <c r="A27" s="163"/>
      <c r="B27" s="162"/>
      <c r="C27" s="164"/>
      <c r="D27" s="164"/>
      <c r="E27" s="164"/>
      <c r="F27" s="164"/>
      <c r="G27" s="164"/>
      <c r="H27" s="164"/>
      <c r="I27" s="164"/>
      <c r="J27" s="164"/>
      <c r="K27" s="164"/>
      <c r="L27" s="164"/>
      <c r="M27" s="164"/>
      <c r="N27" s="164"/>
    </row>
    <row r="28" spans="1:24">
      <c r="A28" s="163"/>
      <c r="B28" s="162"/>
      <c r="C28" s="164"/>
      <c r="D28" s="164"/>
      <c r="E28" s="164"/>
      <c r="F28" s="164"/>
      <c r="G28" s="164"/>
      <c r="H28" s="164"/>
      <c r="I28" s="164"/>
      <c r="J28" s="164"/>
      <c r="K28" s="164"/>
      <c r="L28" s="164"/>
      <c r="M28" s="164"/>
      <c r="N28" s="164"/>
    </row>
    <row r="29" spans="1:24">
      <c r="A29" s="163"/>
      <c r="B29" s="162"/>
      <c r="C29" s="164"/>
      <c r="D29" s="164"/>
      <c r="E29" s="164"/>
      <c r="F29" s="164"/>
      <c r="G29" s="164"/>
      <c r="H29" s="164"/>
      <c r="I29" s="164"/>
      <c r="J29" s="164"/>
      <c r="K29" s="164"/>
      <c r="L29" s="164"/>
      <c r="M29" s="164"/>
      <c r="N29" s="164"/>
    </row>
    <row r="30" spans="1:24">
      <c r="A30" s="163"/>
      <c r="B30" s="162"/>
      <c r="C30" s="164"/>
      <c r="D30" s="164"/>
      <c r="E30" s="164"/>
      <c r="F30" s="164"/>
      <c r="G30" s="164"/>
      <c r="H30" s="164"/>
      <c r="I30" s="164"/>
      <c r="J30" s="164"/>
      <c r="K30" s="164"/>
      <c r="L30" s="164"/>
      <c r="M30" s="164"/>
      <c r="N30" s="164"/>
    </row>
    <row r="31" spans="1:24">
      <c r="A31" s="163"/>
      <c r="B31" s="162"/>
      <c r="C31" s="164"/>
      <c r="D31" s="164"/>
      <c r="E31" s="164"/>
      <c r="F31" s="164"/>
      <c r="G31" s="164"/>
      <c r="H31" s="164"/>
      <c r="I31" s="164"/>
      <c r="J31" s="164"/>
      <c r="K31" s="164"/>
      <c r="L31" s="164"/>
      <c r="M31" s="164"/>
      <c r="N31" s="164"/>
    </row>
    <row r="32" spans="1:24">
      <c r="A32" s="163"/>
      <c r="B32" s="162"/>
      <c r="C32" s="164"/>
      <c r="D32" s="164"/>
      <c r="E32" s="164"/>
      <c r="F32" s="164"/>
      <c r="G32" s="164"/>
      <c r="H32" s="164"/>
      <c r="I32" s="164"/>
      <c r="J32" s="164"/>
      <c r="K32" s="164"/>
      <c r="L32" s="164"/>
      <c r="M32" s="164"/>
      <c r="N32" s="164"/>
    </row>
    <row r="33" spans="1:14">
      <c r="A33" s="163"/>
      <c r="B33" s="162"/>
      <c r="C33" s="164"/>
      <c r="D33" s="164"/>
      <c r="E33" s="164"/>
      <c r="F33" s="164"/>
      <c r="G33" s="164"/>
      <c r="H33" s="164"/>
      <c r="I33" s="164"/>
      <c r="J33" s="164"/>
      <c r="K33" s="164"/>
      <c r="L33" s="164"/>
      <c r="M33" s="164"/>
      <c r="N33" s="164"/>
    </row>
    <row r="34" spans="1:14">
      <c r="A34" s="163"/>
      <c r="B34" s="162"/>
      <c r="C34" s="164"/>
      <c r="D34" s="164"/>
      <c r="E34" s="164"/>
      <c r="F34" s="164"/>
      <c r="G34" s="164"/>
      <c r="H34" s="164"/>
      <c r="I34" s="164"/>
      <c r="J34" s="164"/>
      <c r="K34" s="164"/>
      <c r="L34" s="164"/>
      <c r="M34" s="164"/>
      <c r="N34" s="164"/>
    </row>
    <row r="35" spans="1:14">
      <c r="A35" s="163"/>
      <c r="B35" s="162"/>
      <c r="C35" s="164"/>
      <c r="D35" s="164"/>
      <c r="E35" s="164"/>
      <c r="F35" s="164"/>
      <c r="G35" s="164"/>
      <c r="H35" s="164"/>
      <c r="I35" s="164"/>
      <c r="J35" s="164"/>
      <c r="K35" s="164"/>
      <c r="L35" s="164"/>
      <c r="M35" s="164"/>
      <c r="N35" s="164"/>
    </row>
    <row r="36" spans="1:14">
      <c r="A36" s="163"/>
      <c r="B36" s="162"/>
      <c r="C36" s="164"/>
      <c r="D36" s="164"/>
      <c r="E36" s="164"/>
      <c r="F36" s="164"/>
      <c r="G36" s="164"/>
      <c r="H36" s="164"/>
      <c r="I36" s="164"/>
      <c r="J36" s="164"/>
      <c r="K36" s="164"/>
      <c r="L36" s="164"/>
      <c r="M36" s="164"/>
      <c r="N36" s="164"/>
    </row>
    <row r="37" spans="1:14">
      <c r="A37" s="163"/>
      <c r="B37" s="162"/>
      <c r="C37" s="164"/>
      <c r="D37" s="164"/>
      <c r="E37" s="164"/>
      <c r="F37" s="164"/>
      <c r="G37" s="164"/>
      <c r="H37" s="164"/>
      <c r="I37" s="164"/>
      <c r="J37" s="164"/>
      <c r="K37" s="164"/>
      <c r="L37" s="164"/>
      <c r="M37" s="164"/>
      <c r="N37" s="164"/>
    </row>
    <row r="38" spans="1:14">
      <c r="A38" s="163"/>
      <c r="B38" s="162"/>
      <c r="C38" s="164"/>
      <c r="D38" s="164"/>
      <c r="E38" s="164"/>
      <c r="F38" s="164"/>
      <c r="G38" s="164"/>
      <c r="H38" s="164"/>
      <c r="I38" s="164"/>
      <c r="J38" s="164"/>
      <c r="K38" s="164"/>
      <c r="L38" s="164"/>
      <c r="M38" s="164"/>
      <c r="N38" s="164"/>
    </row>
    <row r="39" spans="1:14">
      <c r="A39" s="163"/>
      <c r="B39" s="162"/>
      <c r="C39" s="164"/>
      <c r="D39" s="164"/>
      <c r="E39" s="164"/>
      <c r="F39" s="164"/>
      <c r="G39" s="164"/>
      <c r="H39" s="164"/>
      <c r="I39" s="164"/>
      <c r="J39" s="164"/>
      <c r="K39" s="164"/>
      <c r="L39" s="164"/>
      <c r="M39" s="164"/>
      <c r="N39" s="164"/>
    </row>
    <row r="40" spans="1:14">
      <c r="A40" s="163"/>
      <c r="B40" s="162"/>
      <c r="C40" s="164"/>
      <c r="D40" s="164"/>
      <c r="E40" s="164"/>
      <c r="F40" s="164"/>
      <c r="G40" s="164"/>
      <c r="H40" s="164"/>
      <c r="I40" s="164"/>
      <c r="J40" s="164"/>
      <c r="K40" s="164"/>
      <c r="L40" s="164"/>
      <c r="M40" s="164"/>
      <c r="N40" s="164"/>
    </row>
    <row r="41" spans="1:14">
      <c r="A41" s="163"/>
      <c r="B41" s="162"/>
      <c r="C41" s="164"/>
      <c r="D41" s="164"/>
      <c r="E41" s="164"/>
      <c r="F41" s="164"/>
      <c r="G41" s="164"/>
      <c r="H41" s="164"/>
      <c r="I41" s="164"/>
      <c r="J41" s="164"/>
      <c r="K41" s="164"/>
      <c r="L41" s="164"/>
      <c r="M41" s="164"/>
      <c r="N41" s="164"/>
    </row>
    <row r="42" spans="1:14">
      <c r="A42" s="163"/>
      <c r="B42" s="162"/>
      <c r="C42" s="164"/>
      <c r="D42" s="164"/>
      <c r="E42" s="164"/>
      <c r="F42" s="164"/>
      <c r="G42" s="164"/>
      <c r="H42" s="164"/>
      <c r="I42" s="164"/>
      <c r="J42" s="164"/>
      <c r="K42" s="164"/>
      <c r="L42" s="164"/>
      <c r="M42" s="164"/>
      <c r="N42" s="164"/>
    </row>
    <row r="43" spans="1:14">
      <c r="A43" s="163"/>
      <c r="B43" s="162"/>
      <c r="C43" s="164"/>
      <c r="D43" s="164"/>
      <c r="E43" s="164"/>
      <c r="F43" s="164"/>
      <c r="G43" s="164"/>
      <c r="H43" s="164"/>
      <c r="I43" s="164"/>
      <c r="J43" s="164"/>
      <c r="K43" s="164"/>
      <c r="L43" s="164"/>
      <c r="M43" s="164"/>
      <c r="N43" s="164"/>
    </row>
    <row r="44" spans="1:14">
      <c r="A44" s="163"/>
      <c r="B44" s="162"/>
      <c r="C44" s="164"/>
      <c r="D44" s="164"/>
      <c r="E44" s="164"/>
      <c r="F44" s="164"/>
      <c r="G44" s="164"/>
      <c r="H44" s="164"/>
      <c r="I44" s="164"/>
      <c r="J44" s="164"/>
      <c r="K44" s="164"/>
      <c r="L44" s="164"/>
      <c r="M44" s="164"/>
      <c r="N44" s="164"/>
    </row>
    <row r="45" spans="1:14">
      <c r="A45" s="163"/>
      <c r="B45" s="162"/>
      <c r="C45" s="164"/>
      <c r="D45" s="164"/>
      <c r="E45" s="164"/>
      <c r="F45" s="164"/>
      <c r="G45" s="164"/>
      <c r="H45" s="164"/>
      <c r="I45" s="164"/>
      <c r="J45" s="164"/>
      <c r="K45" s="164"/>
      <c r="L45" s="164"/>
      <c r="M45" s="164"/>
      <c r="N45" s="164"/>
    </row>
    <row r="46" spans="1:14">
      <c r="A46" s="163"/>
      <c r="B46" s="162"/>
      <c r="C46" s="164"/>
      <c r="D46" s="164"/>
      <c r="E46" s="164"/>
      <c r="F46" s="164"/>
      <c r="G46" s="164"/>
      <c r="H46" s="164"/>
      <c r="I46" s="164"/>
      <c r="J46" s="164"/>
      <c r="K46" s="164"/>
      <c r="L46" s="164"/>
      <c r="M46" s="164"/>
      <c r="N46" s="164"/>
    </row>
    <row r="47" spans="1:14">
      <c r="A47" s="163"/>
      <c r="B47" s="162"/>
      <c r="C47" s="164"/>
      <c r="D47" s="164"/>
      <c r="E47" s="164"/>
      <c r="F47" s="164"/>
      <c r="G47" s="164"/>
      <c r="H47" s="164"/>
      <c r="I47" s="164"/>
      <c r="J47" s="164"/>
      <c r="K47" s="164"/>
      <c r="L47" s="164"/>
      <c r="M47" s="164"/>
      <c r="N47" s="164"/>
    </row>
    <row r="48" spans="1:14">
      <c r="A48" s="163"/>
      <c r="B48" s="162"/>
      <c r="C48" s="164"/>
      <c r="D48" s="164"/>
      <c r="E48" s="164"/>
      <c r="F48" s="164"/>
      <c r="G48" s="164"/>
      <c r="H48" s="164"/>
      <c r="I48" s="164"/>
      <c r="J48" s="164"/>
      <c r="K48" s="164"/>
      <c r="L48" s="164"/>
      <c r="M48" s="164"/>
      <c r="N48" s="164"/>
    </row>
    <row r="49" spans="1:14">
      <c r="A49" s="163"/>
      <c r="B49" s="162"/>
      <c r="C49" s="164"/>
      <c r="D49" s="164"/>
      <c r="E49" s="164"/>
      <c r="F49" s="164"/>
      <c r="G49" s="164"/>
      <c r="H49" s="164"/>
      <c r="I49" s="164"/>
      <c r="J49" s="164"/>
      <c r="K49" s="164"/>
      <c r="L49" s="164"/>
      <c r="M49" s="164"/>
      <c r="N49" s="164"/>
    </row>
    <row r="50" spans="1:14">
      <c r="A50" s="163"/>
      <c r="B50" s="162"/>
      <c r="C50" s="164"/>
      <c r="D50" s="164"/>
      <c r="E50" s="164"/>
      <c r="F50" s="164"/>
      <c r="G50" s="164"/>
      <c r="H50" s="164"/>
      <c r="I50" s="164"/>
      <c r="J50" s="164"/>
      <c r="K50" s="164"/>
      <c r="L50" s="164"/>
      <c r="M50" s="164"/>
      <c r="N50" s="164"/>
    </row>
    <row r="51" spans="1:14">
      <c r="A51" s="163"/>
      <c r="B51" s="162"/>
      <c r="C51" s="164"/>
      <c r="D51" s="164"/>
      <c r="E51" s="164"/>
      <c r="F51" s="164"/>
      <c r="G51" s="164"/>
      <c r="H51" s="164"/>
      <c r="I51" s="164"/>
      <c r="J51" s="164"/>
      <c r="K51" s="164"/>
      <c r="L51" s="164"/>
      <c r="M51" s="164"/>
      <c r="N51" s="164"/>
    </row>
    <row r="52" spans="1:14">
      <c r="A52" s="163"/>
      <c r="B52" s="162"/>
      <c r="C52" s="164"/>
      <c r="D52" s="164"/>
      <c r="E52" s="164"/>
      <c r="F52" s="164"/>
      <c r="G52" s="164"/>
      <c r="H52" s="164"/>
      <c r="I52" s="164"/>
      <c r="J52" s="164"/>
      <c r="K52" s="164"/>
      <c r="L52" s="164"/>
      <c r="M52" s="164"/>
      <c r="N52" s="164"/>
    </row>
    <row r="53" spans="1:14">
      <c r="A53" s="163"/>
      <c r="B53" s="162"/>
      <c r="C53" s="164"/>
      <c r="D53" s="164"/>
      <c r="E53" s="164"/>
      <c r="F53" s="164"/>
      <c r="G53" s="164"/>
      <c r="H53" s="164"/>
      <c r="I53" s="164"/>
      <c r="J53" s="164"/>
      <c r="K53" s="164"/>
      <c r="L53" s="164"/>
      <c r="M53" s="164"/>
      <c r="N53" s="164"/>
    </row>
    <row r="54" spans="1:14">
      <c r="A54" s="163"/>
      <c r="B54" s="162"/>
      <c r="C54" s="164"/>
      <c r="D54" s="164"/>
      <c r="E54" s="164"/>
      <c r="F54" s="164"/>
      <c r="G54" s="164"/>
      <c r="H54" s="164"/>
      <c r="I54" s="164"/>
      <c r="J54" s="164"/>
      <c r="K54" s="164"/>
      <c r="L54" s="164"/>
      <c r="M54" s="164"/>
      <c r="N54" s="164"/>
    </row>
    <row r="55" spans="1:14">
      <c r="A55" s="163"/>
      <c r="B55" s="162"/>
      <c r="C55" s="164"/>
      <c r="D55" s="164"/>
      <c r="E55" s="164"/>
      <c r="F55" s="164"/>
      <c r="G55" s="164"/>
      <c r="H55" s="164"/>
      <c r="I55" s="164"/>
      <c r="J55" s="164"/>
      <c r="K55" s="164"/>
      <c r="L55" s="164"/>
      <c r="M55" s="164"/>
      <c r="N55" s="164"/>
    </row>
    <row r="56" spans="1:14">
      <c r="A56" s="163"/>
      <c r="B56" s="162"/>
      <c r="C56" s="164"/>
      <c r="D56" s="164"/>
      <c r="E56" s="164"/>
      <c r="F56" s="164"/>
      <c r="G56" s="164"/>
      <c r="H56" s="164"/>
      <c r="I56" s="164"/>
      <c r="J56" s="164"/>
      <c r="K56" s="164"/>
      <c r="L56" s="164"/>
      <c r="M56" s="164"/>
      <c r="N56" s="164"/>
    </row>
    <row r="57" spans="1:14">
      <c r="A57" s="163"/>
      <c r="B57" s="162"/>
      <c r="C57" s="164"/>
      <c r="D57" s="164"/>
      <c r="E57" s="164"/>
      <c r="F57" s="164"/>
      <c r="G57" s="164"/>
      <c r="H57" s="164"/>
      <c r="I57" s="164"/>
      <c r="J57" s="164"/>
      <c r="K57" s="164"/>
      <c r="L57" s="164"/>
      <c r="M57" s="164"/>
      <c r="N57" s="164"/>
    </row>
    <row r="58" spans="1:14">
      <c r="A58" s="163"/>
      <c r="B58" s="162"/>
      <c r="C58" s="164"/>
      <c r="D58" s="164"/>
      <c r="E58" s="164"/>
      <c r="F58" s="164"/>
      <c r="G58" s="164"/>
      <c r="H58" s="164"/>
      <c r="I58" s="164"/>
      <c r="J58" s="164"/>
      <c r="K58" s="164"/>
      <c r="L58" s="164"/>
      <c r="M58" s="164"/>
      <c r="N58" s="164"/>
    </row>
    <row r="59" spans="1:14">
      <c r="A59" s="163"/>
      <c r="B59" s="162"/>
      <c r="C59" s="164"/>
      <c r="D59" s="164"/>
      <c r="E59" s="164"/>
      <c r="F59" s="164"/>
      <c r="G59" s="164"/>
      <c r="H59" s="164"/>
      <c r="I59" s="164"/>
      <c r="J59" s="164"/>
      <c r="K59" s="164"/>
      <c r="L59" s="164"/>
      <c r="M59" s="164"/>
      <c r="N59" s="164"/>
    </row>
    <row r="60" spans="1:14">
      <c r="A60" s="163"/>
      <c r="B60" s="162"/>
      <c r="C60" s="164"/>
      <c r="D60" s="164"/>
      <c r="E60" s="164"/>
      <c r="F60" s="164"/>
      <c r="G60" s="164"/>
      <c r="H60" s="164"/>
      <c r="I60" s="164"/>
      <c r="J60" s="164"/>
      <c r="K60" s="164"/>
      <c r="L60" s="164"/>
      <c r="M60" s="164"/>
      <c r="N60" s="164"/>
    </row>
    <row r="61" spans="1:14">
      <c r="A61" s="163"/>
      <c r="B61" s="162"/>
      <c r="C61" s="164"/>
      <c r="D61" s="164"/>
      <c r="E61" s="164"/>
      <c r="F61" s="164"/>
      <c r="G61" s="164"/>
      <c r="H61" s="164"/>
      <c r="I61" s="164"/>
      <c r="J61" s="164"/>
      <c r="K61" s="164"/>
      <c r="L61" s="164"/>
      <c r="M61" s="164"/>
      <c r="N61" s="164"/>
    </row>
    <row r="62" spans="1:14">
      <c r="A62" s="163"/>
      <c r="B62" s="162"/>
      <c r="C62" s="164"/>
      <c r="D62" s="164"/>
      <c r="E62" s="164"/>
      <c r="F62" s="164"/>
      <c r="G62" s="164"/>
      <c r="H62" s="164"/>
      <c r="I62" s="164"/>
      <c r="J62" s="164"/>
      <c r="K62" s="164"/>
      <c r="L62" s="164"/>
      <c r="M62" s="164"/>
      <c r="N62" s="164"/>
    </row>
    <row r="63" spans="1:14">
      <c r="A63" s="163"/>
      <c r="B63" s="162"/>
      <c r="C63" s="164"/>
      <c r="D63" s="164"/>
      <c r="E63" s="164"/>
      <c r="F63" s="164"/>
      <c r="G63" s="164"/>
      <c r="H63" s="164"/>
      <c r="I63" s="164"/>
      <c r="J63" s="164"/>
      <c r="K63" s="164"/>
      <c r="L63" s="164"/>
      <c r="M63" s="164"/>
      <c r="N63" s="164"/>
    </row>
    <row r="64" spans="1:14">
      <c r="A64" s="163"/>
      <c r="B64" s="162"/>
      <c r="C64" s="164"/>
      <c r="D64" s="164"/>
      <c r="E64" s="164"/>
      <c r="F64" s="164"/>
      <c r="G64" s="164"/>
      <c r="H64" s="164"/>
      <c r="I64" s="164"/>
      <c r="J64" s="164"/>
      <c r="K64" s="164"/>
      <c r="L64" s="164"/>
      <c r="M64" s="164"/>
      <c r="N64" s="164"/>
    </row>
    <row r="65" spans="1:14">
      <c r="A65" s="163"/>
      <c r="B65" s="162"/>
      <c r="C65" s="164"/>
      <c r="D65" s="164"/>
      <c r="E65" s="164"/>
      <c r="F65" s="164"/>
      <c r="G65" s="164"/>
      <c r="H65" s="164"/>
      <c r="I65" s="164"/>
      <c r="J65" s="164"/>
      <c r="K65" s="164"/>
      <c r="L65" s="164"/>
      <c r="M65" s="164"/>
      <c r="N65" s="164"/>
    </row>
    <row r="66" spans="1:14">
      <c r="A66" s="163"/>
      <c r="B66" s="162"/>
      <c r="C66" s="164"/>
      <c r="D66" s="164"/>
      <c r="E66" s="164"/>
      <c r="F66" s="164"/>
      <c r="G66" s="164"/>
      <c r="H66" s="164"/>
      <c r="I66" s="164"/>
      <c r="J66" s="164"/>
      <c r="K66" s="164"/>
      <c r="L66" s="164"/>
      <c r="M66" s="164"/>
      <c r="N66" s="164"/>
    </row>
    <row r="67" spans="1:14">
      <c r="A67" s="163"/>
      <c r="B67" s="162"/>
      <c r="C67" s="164"/>
      <c r="D67" s="164"/>
      <c r="E67" s="164"/>
      <c r="F67" s="164"/>
      <c r="G67" s="164"/>
      <c r="H67" s="164"/>
      <c r="I67" s="164"/>
      <c r="J67" s="164"/>
      <c r="K67" s="164"/>
      <c r="L67" s="164"/>
      <c r="M67" s="164"/>
      <c r="N67" s="164"/>
    </row>
    <row r="68" spans="1:14">
      <c r="A68" s="163"/>
      <c r="B68" s="162"/>
      <c r="C68" s="164"/>
      <c r="D68" s="164"/>
      <c r="E68" s="164"/>
      <c r="F68" s="164"/>
      <c r="G68" s="164"/>
      <c r="H68" s="164"/>
      <c r="I68" s="164"/>
      <c r="J68" s="164"/>
      <c r="K68" s="164"/>
      <c r="L68" s="164"/>
      <c r="M68" s="164"/>
      <c r="N68" s="164"/>
    </row>
    <row r="69" spans="1:14">
      <c r="A69" s="163"/>
      <c r="B69" s="162"/>
      <c r="C69" s="164"/>
      <c r="D69" s="164"/>
      <c r="E69" s="164"/>
      <c r="F69" s="164"/>
      <c r="G69" s="164"/>
      <c r="H69" s="164"/>
      <c r="I69" s="164"/>
      <c r="J69" s="164"/>
      <c r="K69" s="164"/>
      <c r="L69" s="164"/>
      <c r="M69" s="164"/>
      <c r="N69" s="164"/>
    </row>
    <row r="70" spans="1:14">
      <c r="A70" s="163"/>
      <c r="B70" s="162"/>
      <c r="C70" s="164"/>
      <c r="D70" s="164"/>
      <c r="E70" s="164"/>
      <c r="F70" s="164"/>
      <c r="G70" s="164"/>
      <c r="H70" s="164"/>
      <c r="I70" s="164"/>
      <c r="J70" s="164"/>
      <c r="K70" s="164"/>
      <c r="L70" s="164"/>
      <c r="M70" s="164"/>
      <c r="N70" s="164"/>
    </row>
    <row r="71" spans="1:14">
      <c r="A71" s="163"/>
      <c r="B71" s="258"/>
      <c r="C71" s="164"/>
      <c r="D71" s="164"/>
      <c r="E71" s="164"/>
      <c r="F71" s="164"/>
      <c r="G71" s="164"/>
      <c r="H71" s="164"/>
      <c r="I71" s="164"/>
      <c r="J71" s="164"/>
      <c r="K71" s="164"/>
      <c r="L71" s="164"/>
      <c r="M71" s="164"/>
      <c r="N71" s="164"/>
    </row>
    <row r="72" spans="1:14">
      <c r="A72" s="163"/>
      <c r="B72" s="258"/>
      <c r="C72" s="164"/>
      <c r="D72" s="164"/>
      <c r="E72" s="164"/>
      <c r="F72" s="164"/>
      <c r="G72" s="164"/>
      <c r="H72" s="164"/>
      <c r="I72" s="164"/>
      <c r="J72" s="164"/>
      <c r="K72" s="164"/>
      <c r="L72" s="164"/>
      <c r="M72" s="164"/>
      <c r="N72" s="164"/>
    </row>
    <row r="73" spans="1:14">
      <c r="A73" s="163"/>
      <c r="B73" s="258"/>
      <c r="C73" s="164"/>
      <c r="D73" s="164"/>
      <c r="E73" s="164"/>
      <c r="F73" s="164"/>
      <c r="G73" s="164"/>
      <c r="H73" s="164"/>
      <c r="I73" s="164"/>
      <c r="J73" s="164"/>
      <c r="K73" s="164"/>
      <c r="L73" s="164"/>
      <c r="M73" s="164"/>
      <c r="N73" s="164"/>
    </row>
    <row r="74" spans="1:14">
      <c r="A74" s="163"/>
      <c r="B74" s="258"/>
      <c r="C74" s="164"/>
      <c r="D74" s="164"/>
      <c r="E74" s="164"/>
      <c r="F74" s="164"/>
      <c r="G74" s="164"/>
      <c r="H74" s="164"/>
      <c r="I74" s="164"/>
      <c r="J74" s="164"/>
      <c r="K74" s="164"/>
      <c r="L74" s="164"/>
      <c r="M74" s="164"/>
      <c r="N74" s="164"/>
    </row>
    <row r="75" spans="1:14">
      <c r="A75" s="163"/>
      <c r="B75" s="258"/>
      <c r="C75" s="164"/>
      <c r="D75" s="164"/>
      <c r="E75" s="164"/>
      <c r="F75" s="164"/>
      <c r="G75" s="164"/>
      <c r="H75" s="164"/>
      <c r="I75" s="164"/>
      <c r="J75" s="164"/>
      <c r="K75" s="164"/>
      <c r="L75" s="164"/>
      <c r="M75" s="164"/>
      <c r="N75" s="164"/>
    </row>
    <row r="76" spans="1:14">
      <c r="A76" s="163"/>
      <c r="B76" s="258"/>
      <c r="C76" s="164"/>
      <c r="D76" s="164"/>
      <c r="E76" s="164"/>
      <c r="F76" s="164"/>
      <c r="G76" s="164"/>
      <c r="H76" s="164"/>
      <c r="I76" s="164"/>
      <c r="J76" s="164"/>
      <c r="K76" s="164"/>
      <c r="L76" s="164"/>
      <c r="M76" s="164"/>
      <c r="N76" s="164"/>
    </row>
    <row r="77" spans="1:14">
      <c r="A77" s="163"/>
      <c r="B77" s="258"/>
      <c r="C77" s="164"/>
      <c r="D77" s="164"/>
      <c r="E77" s="164"/>
      <c r="F77" s="164"/>
      <c r="G77" s="164"/>
      <c r="H77" s="164"/>
      <c r="I77" s="164"/>
      <c r="J77" s="164"/>
      <c r="K77" s="164"/>
      <c r="L77" s="164"/>
      <c r="M77" s="164"/>
      <c r="N77" s="164"/>
    </row>
    <row r="78" spans="1:14">
      <c r="A78" s="163"/>
      <c r="B78" s="258"/>
      <c r="C78" s="164"/>
      <c r="D78" s="164"/>
      <c r="E78" s="164"/>
      <c r="F78" s="164"/>
      <c r="G78" s="164"/>
      <c r="H78" s="164"/>
      <c r="I78" s="164"/>
      <c r="J78" s="164"/>
      <c r="K78" s="164"/>
      <c r="L78" s="164"/>
      <c r="M78" s="164"/>
      <c r="N78" s="164"/>
    </row>
    <row r="79" spans="1:14">
      <c r="A79" s="163"/>
      <c r="B79" s="258"/>
      <c r="C79" s="164"/>
      <c r="D79" s="164"/>
      <c r="E79" s="164"/>
      <c r="F79" s="164"/>
      <c r="G79" s="164"/>
      <c r="H79" s="164"/>
      <c r="I79" s="164"/>
      <c r="J79" s="164"/>
      <c r="K79" s="164"/>
      <c r="L79" s="164"/>
      <c r="M79" s="164"/>
      <c r="N79" s="164"/>
    </row>
    <row r="80" spans="1:14">
      <c r="A80" s="163"/>
      <c r="B80" s="258"/>
      <c r="C80" s="164"/>
      <c r="D80" s="164"/>
      <c r="E80" s="164"/>
      <c r="F80" s="164"/>
      <c r="G80" s="164"/>
      <c r="H80" s="164"/>
      <c r="I80" s="164"/>
      <c r="J80" s="164"/>
      <c r="K80" s="164"/>
      <c r="L80" s="164"/>
      <c r="M80" s="164"/>
      <c r="N80" s="164"/>
    </row>
    <row r="81" spans="1:14">
      <c r="A81" s="163"/>
      <c r="B81" s="258"/>
      <c r="C81" s="164"/>
      <c r="D81" s="164"/>
      <c r="E81" s="164"/>
      <c r="F81" s="164"/>
      <c r="G81" s="164"/>
      <c r="H81" s="164"/>
      <c r="I81" s="164"/>
      <c r="J81" s="164"/>
      <c r="K81" s="164"/>
      <c r="L81" s="164"/>
      <c r="M81" s="164"/>
      <c r="N81" s="164"/>
    </row>
    <row r="82" spans="1:14">
      <c r="A82" s="163"/>
      <c r="B82" s="258"/>
      <c r="C82" s="164"/>
      <c r="D82" s="164"/>
      <c r="E82" s="164"/>
      <c r="F82" s="164"/>
      <c r="G82" s="164"/>
      <c r="H82" s="164"/>
      <c r="I82" s="164"/>
      <c r="J82" s="164"/>
      <c r="K82" s="164"/>
      <c r="L82" s="164"/>
      <c r="M82" s="164"/>
      <c r="N82" s="164"/>
    </row>
    <row r="83" spans="1:14">
      <c r="A83" s="163"/>
      <c r="B83" s="258"/>
      <c r="C83" s="164"/>
      <c r="D83" s="164"/>
      <c r="E83" s="164"/>
      <c r="F83" s="164"/>
      <c r="G83" s="164"/>
      <c r="H83" s="164"/>
      <c r="I83" s="164"/>
      <c r="J83" s="164"/>
      <c r="K83" s="164"/>
      <c r="L83" s="164"/>
      <c r="M83" s="164"/>
      <c r="N83" s="164"/>
    </row>
    <row r="84" spans="1:14">
      <c r="A84" s="163"/>
      <c r="B84" s="258"/>
      <c r="C84" s="164"/>
      <c r="D84" s="164"/>
      <c r="E84" s="164"/>
      <c r="F84" s="164"/>
      <c r="G84" s="164"/>
      <c r="H84" s="164"/>
      <c r="I84" s="164"/>
      <c r="J84" s="164"/>
      <c r="K84" s="164"/>
      <c r="L84" s="164"/>
      <c r="M84" s="164"/>
      <c r="N84" s="164"/>
    </row>
    <row r="85" spans="1:14">
      <c r="A85" s="163"/>
      <c r="B85" s="258"/>
      <c r="C85" s="164"/>
      <c r="D85" s="164"/>
      <c r="E85" s="164"/>
      <c r="F85" s="164"/>
      <c r="G85" s="164"/>
      <c r="H85" s="164"/>
      <c r="I85" s="164"/>
      <c r="J85" s="164"/>
      <c r="K85" s="164"/>
      <c r="L85" s="164"/>
      <c r="M85" s="164"/>
      <c r="N85" s="164"/>
    </row>
    <row r="86" spans="1:14">
      <c r="A86" s="163"/>
      <c r="B86" s="258"/>
      <c r="C86" s="164"/>
      <c r="D86" s="164"/>
      <c r="E86" s="164"/>
      <c r="F86" s="164"/>
      <c r="G86" s="164"/>
      <c r="H86" s="164"/>
      <c r="I86" s="164"/>
      <c r="J86" s="164"/>
      <c r="K86" s="164"/>
      <c r="L86" s="164"/>
      <c r="M86" s="164"/>
      <c r="N86" s="164"/>
    </row>
    <row r="87" spans="1:14">
      <c r="A87" s="163"/>
      <c r="B87" s="258"/>
      <c r="C87" s="164"/>
      <c r="D87" s="164"/>
      <c r="E87" s="164"/>
      <c r="F87" s="164"/>
      <c r="G87" s="164"/>
      <c r="H87" s="164"/>
      <c r="I87" s="164"/>
      <c r="J87" s="164"/>
      <c r="K87" s="164"/>
      <c r="L87" s="164"/>
      <c r="M87" s="164"/>
      <c r="N87" s="164"/>
    </row>
    <row r="88" spans="1:14">
      <c r="A88" s="163"/>
      <c r="B88" s="258"/>
      <c r="C88" s="164"/>
      <c r="D88" s="164"/>
      <c r="E88" s="164"/>
      <c r="F88" s="164"/>
      <c r="G88" s="164"/>
      <c r="H88" s="164"/>
      <c r="I88" s="164"/>
      <c r="J88" s="164"/>
      <c r="K88" s="164"/>
      <c r="L88" s="164"/>
      <c r="M88" s="164"/>
      <c r="N88" s="164"/>
    </row>
    <row r="89" spans="1:14">
      <c r="A89" s="163"/>
      <c r="B89" s="258"/>
      <c r="C89" s="164"/>
      <c r="D89" s="164"/>
      <c r="E89" s="164"/>
      <c r="F89" s="164"/>
      <c r="G89" s="164"/>
      <c r="H89" s="164"/>
      <c r="I89" s="164"/>
      <c r="J89" s="164"/>
      <c r="K89" s="164"/>
      <c r="L89" s="164"/>
      <c r="M89" s="164"/>
      <c r="N89" s="164"/>
    </row>
    <row r="90" spans="1:14">
      <c r="A90" s="163"/>
      <c r="B90" s="258"/>
      <c r="C90" s="164"/>
      <c r="D90" s="164"/>
      <c r="E90" s="164"/>
      <c r="F90" s="164"/>
      <c r="G90" s="164"/>
      <c r="H90" s="164"/>
      <c r="I90" s="164"/>
      <c r="J90" s="164"/>
      <c r="K90" s="164"/>
      <c r="L90" s="164"/>
      <c r="M90" s="164"/>
      <c r="N90" s="164"/>
    </row>
    <row r="91" spans="1:14">
      <c r="A91" s="163"/>
      <c r="B91" s="258"/>
      <c r="C91" s="164"/>
      <c r="D91" s="164"/>
      <c r="E91" s="164"/>
      <c r="F91" s="164"/>
      <c r="G91" s="164"/>
      <c r="H91" s="164"/>
      <c r="I91" s="164"/>
      <c r="J91" s="164"/>
      <c r="K91" s="164"/>
      <c r="L91" s="164"/>
      <c r="M91" s="164"/>
      <c r="N91" s="164"/>
    </row>
    <row r="92" spans="1:14">
      <c r="A92" s="163"/>
      <c r="B92" s="258"/>
      <c r="C92" s="164"/>
      <c r="D92" s="164"/>
      <c r="E92" s="164"/>
      <c r="F92" s="164"/>
      <c r="G92" s="164"/>
      <c r="H92" s="164"/>
      <c r="I92" s="164"/>
      <c r="J92" s="164"/>
      <c r="K92" s="164"/>
      <c r="L92" s="164"/>
      <c r="M92" s="164"/>
      <c r="N92" s="164"/>
    </row>
    <row r="93" spans="1:14">
      <c r="A93" s="163"/>
      <c r="B93" s="258"/>
      <c r="C93" s="164"/>
      <c r="D93" s="164"/>
      <c r="E93" s="164"/>
      <c r="F93" s="164"/>
      <c r="G93" s="164"/>
      <c r="H93" s="164"/>
      <c r="I93" s="164"/>
      <c r="J93" s="164"/>
      <c r="K93" s="164"/>
      <c r="L93" s="164"/>
      <c r="M93" s="164"/>
      <c r="N93" s="164"/>
    </row>
    <row r="94" spans="1:14">
      <c r="A94" s="163"/>
      <c r="B94" s="258"/>
      <c r="C94" s="164"/>
      <c r="D94" s="164"/>
      <c r="E94" s="164"/>
      <c r="F94" s="164"/>
      <c r="G94" s="164"/>
      <c r="H94" s="164"/>
      <c r="I94" s="164"/>
      <c r="J94" s="164"/>
      <c r="K94" s="164"/>
      <c r="L94" s="164"/>
      <c r="M94" s="164"/>
      <c r="N94" s="164"/>
    </row>
    <row r="95" spans="1:14">
      <c r="A95" s="163"/>
      <c r="B95" s="258"/>
      <c r="C95" s="164"/>
      <c r="D95" s="164"/>
      <c r="E95" s="164"/>
      <c r="F95" s="164"/>
      <c r="G95" s="164"/>
      <c r="H95" s="164"/>
      <c r="I95" s="164"/>
      <c r="J95" s="164"/>
      <c r="K95" s="164"/>
      <c r="L95" s="164"/>
      <c r="M95" s="164"/>
      <c r="N95" s="164"/>
    </row>
    <row r="96" spans="1:14">
      <c r="A96" s="163"/>
      <c r="B96" s="258"/>
      <c r="C96" s="164"/>
      <c r="D96" s="164"/>
      <c r="E96" s="164"/>
      <c r="F96" s="164"/>
      <c r="G96" s="164"/>
      <c r="H96" s="164"/>
      <c r="I96" s="164"/>
      <c r="J96" s="164"/>
      <c r="K96" s="164"/>
      <c r="L96" s="164"/>
      <c r="M96" s="164"/>
      <c r="N96" s="164"/>
    </row>
    <row r="97" spans="1:14">
      <c r="A97" s="163"/>
      <c r="B97" s="258"/>
      <c r="C97" s="164"/>
      <c r="D97" s="164"/>
      <c r="E97" s="164"/>
      <c r="F97" s="164"/>
      <c r="G97" s="164"/>
      <c r="H97" s="164"/>
      <c r="I97" s="164"/>
      <c r="J97" s="164"/>
      <c r="K97" s="164"/>
      <c r="L97" s="164"/>
      <c r="M97" s="164"/>
      <c r="N97" s="164"/>
    </row>
    <row r="98" spans="1:14">
      <c r="A98" s="163"/>
      <c r="B98" s="258"/>
      <c r="C98" s="164"/>
      <c r="D98" s="164"/>
      <c r="E98" s="164"/>
      <c r="F98" s="164"/>
      <c r="G98" s="164"/>
      <c r="H98" s="164"/>
      <c r="I98" s="164"/>
      <c r="J98" s="164"/>
      <c r="K98" s="164"/>
      <c r="L98" s="164"/>
      <c r="M98" s="164"/>
      <c r="N98" s="164"/>
    </row>
    <row r="99" spans="1:14">
      <c r="A99" s="163"/>
      <c r="B99" s="258"/>
      <c r="C99" s="164"/>
      <c r="D99" s="164"/>
      <c r="E99" s="164"/>
      <c r="F99" s="164"/>
      <c r="G99" s="164"/>
      <c r="H99" s="164"/>
      <c r="I99" s="164"/>
      <c r="J99" s="164"/>
      <c r="K99" s="164"/>
      <c r="L99" s="164"/>
      <c r="M99" s="164"/>
      <c r="N99" s="164"/>
    </row>
    <row r="100" spans="1:14">
      <c r="A100" s="163"/>
      <c r="B100" s="258"/>
      <c r="C100" s="164"/>
      <c r="D100" s="164"/>
      <c r="E100" s="164"/>
      <c r="F100" s="164"/>
      <c r="G100" s="164"/>
      <c r="H100" s="164"/>
      <c r="I100" s="164"/>
      <c r="J100" s="164"/>
      <c r="K100" s="164"/>
      <c r="L100" s="164"/>
      <c r="M100" s="164"/>
      <c r="N100" s="164"/>
    </row>
    <row r="101" spans="1:14">
      <c r="A101" s="163"/>
      <c r="B101" s="258"/>
      <c r="C101" s="164"/>
      <c r="D101" s="164"/>
      <c r="E101" s="164"/>
      <c r="F101" s="164"/>
      <c r="G101" s="164"/>
      <c r="H101" s="164"/>
      <c r="I101" s="164"/>
      <c r="J101" s="164"/>
      <c r="K101" s="164"/>
      <c r="L101" s="164"/>
      <c r="M101" s="164"/>
      <c r="N101" s="164"/>
    </row>
    <row r="102" spans="1:14">
      <c r="A102" s="163"/>
      <c r="B102" s="258"/>
      <c r="C102" s="164"/>
      <c r="D102" s="164"/>
      <c r="E102" s="164"/>
      <c r="F102" s="164"/>
      <c r="G102" s="164"/>
      <c r="H102" s="164"/>
      <c r="I102" s="164"/>
      <c r="J102" s="164"/>
      <c r="K102" s="164"/>
      <c r="L102" s="164"/>
      <c r="M102" s="164"/>
      <c r="N102" s="164"/>
    </row>
    <row r="103" spans="1:14">
      <c r="A103" s="163"/>
      <c r="B103" s="258"/>
      <c r="C103" s="164"/>
      <c r="D103" s="164"/>
      <c r="E103" s="164"/>
      <c r="F103" s="164"/>
      <c r="G103" s="164"/>
      <c r="H103" s="164"/>
      <c r="I103" s="164"/>
      <c r="J103" s="164"/>
      <c r="K103" s="164"/>
      <c r="L103" s="164"/>
      <c r="M103" s="164"/>
      <c r="N103" s="164"/>
    </row>
    <row r="104" spans="1:14">
      <c r="A104" s="163"/>
      <c r="B104" s="258"/>
      <c r="C104" s="164"/>
      <c r="D104" s="164"/>
      <c r="E104" s="164"/>
      <c r="F104" s="164"/>
      <c r="G104" s="164"/>
      <c r="H104" s="164"/>
      <c r="I104" s="164"/>
      <c r="J104" s="164"/>
      <c r="K104" s="164"/>
      <c r="L104" s="164"/>
      <c r="M104" s="164"/>
      <c r="N104" s="164"/>
    </row>
    <row r="105" spans="1:14">
      <c r="A105" s="163"/>
      <c r="B105" s="258"/>
      <c r="C105" s="164"/>
      <c r="D105" s="164"/>
      <c r="E105" s="164"/>
      <c r="F105" s="164"/>
      <c r="G105" s="164"/>
      <c r="H105" s="164"/>
      <c r="I105" s="164"/>
      <c r="J105" s="164"/>
      <c r="K105" s="164"/>
      <c r="L105" s="164"/>
      <c r="M105" s="164"/>
      <c r="N105" s="164"/>
    </row>
    <row r="106" spans="1:14">
      <c r="A106" s="163"/>
      <c r="B106" s="258"/>
      <c r="C106" s="164"/>
      <c r="D106" s="164"/>
      <c r="E106" s="164"/>
      <c r="F106" s="164"/>
      <c r="G106" s="164"/>
      <c r="H106" s="164"/>
      <c r="I106" s="164"/>
      <c r="J106" s="164"/>
      <c r="K106" s="164"/>
      <c r="L106" s="164"/>
      <c r="M106" s="164"/>
      <c r="N106" s="164"/>
    </row>
    <row r="107" spans="1:14">
      <c r="A107" s="163"/>
      <c r="B107" s="258"/>
      <c r="C107" s="164"/>
      <c r="D107" s="164"/>
      <c r="E107" s="164"/>
      <c r="F107" s="164"/>
      <c r="G107" s="164"/>
      <c r="H107" s="164"/>
      <c r="I107" s="164"/>
      <c r="J107" s="164"/>
      <c r="K107" s="164"/>
      <c r="L107" s="164"/>
      <c r="M107" s="164"/>
      <c r="N107" s="164"/>
    </row>
    <row r="108" spans="1:14">
      <c r="A108" s="163"/>
      <c r="B108" s="258"/>
      <c r="C108" s="164"/>
      <c r="D108" s="164"/>
      <c r="E108" s="164"/>
      <c r="F108" s="164"/>
      <c r="G108" s="164"/>
      <c r="H108" s="164"/>
      <c r="I108" s="164"/>
      <c r="J108" s="164"/>
      <c r="K108" s="164"/>
      <c r="L108" s="164"/>
      <c r="M108" s="164"/>
      <c r="N108" s="164"/>
    </row>
    <row r="109" spans="1:14">
      <c r="A109" s="163"/>
      <c r="B109" s="258"/>
      <c r="C109" s="164"/>
      <c r="D109" s="164"/>
      <c r="E109" s="164"/>
      <c r="F109" s="164"/>
      <c r="G109" s="164"/>
      <c r="H109" s="164"/>
      <c r="I109" s="164"/>
      <c r="J109" s="164"/>
      <c r="K109" s="164"/>
      <c r="L109" s="164"/>
      <c r="M109" s="164"/>
      <c r="N109" s="164"/>
    </row>
    <row r="110" spans="1:14">
      <c r="A110" s="163"/>
      <c r="B110" s="258"/>
      <c r="C110" s="164"/>
      <c r="D110" s="164"/>
      <c r="E110" s="164"/>
      <c r="F110" s="164"/>
      <c r="G110" s="164"/>
      <c r="H110" s="164"/>
      <c r="I110" s="164"/>
      <c r="J110" s="164"/>
      <c r="K110" s="164"/>
      <c r="L110" s="164"/>
      <c r="M110" s="164"/>
      <c r="N110" s="164"/>
    </row>
    <row r="111" spans="1:14">
      <c r="A111" s="163"/>
      <c r="B111" s="258"/>
      <c r="C111" s="164"/>
      <c r="D111" s="164"/>
      <c r="E111" s="164"/>
      <c r="F111" s="164"/>
      <c r="G111" s="164"/>
      <c r="H111" s="164"/>
      <c r="I111" s="164"/>
      <c r="J111" s="164"/>
      <c r="K111" s="164"/>
      <c r="L111" s="164"/>
      <c r="M111" s="164"/>
      <c r="N111" s="164"/>
    </row>
    <row r="112" spans="1:14">
      <c r="A112" s="163"/>
      <c r="B112" s="258"/>
      <c r="C112" s="164"/>
      <c r="D112" s="164"/>
      <c r="E112" s="164"/>
      <c r="F112" s="164"/>
      <c r="G112" s="164"/>
      <c r="H112" s="164"/>
      <c r="I112" s="164"/>
      <c r="J112" s="164"/>
      <c r="K112" s="164"/>
      <c r="L112" s="164"/>
      <c r="M112" s="164"/>
      <c r="N112" s="164"/>
    </row>
    <row r="113" spans="1:14">
      <c r="A113" s="163"/>
      <c r="B113" s="258"/>
      <c r="C113" s="164"/>
      <c r="D113" s="164"/>
      <c r="E113" s="164"/>
      <c r="F113" s="164"/>
      <c r="G113" s="164"/>
      <c r="H113" s="164"/>
      <c r="I113" s="164"/>
      <c r="J113" s="164"/>
      <c r="K113" s="164"/>
      <c r="L113" s="164"/>
      <c r="M113" s="164"/>
      <c r="N113" s="164"/>
    </row>
    <row r="114" spans="1:14">
      <c r="A114" s="163"/>
      <c r="B114" s="258"/>
      <c r="C114" s="164"/>
      <c r="D114" s="164"/>
      <c r="E114" s="164"/>
      <c r="F114" s="164"/>
      <c r="G114" s="164"/>
      <c r="H114" s="164"/>
      <c r="I114" s="164"/>
      <c r="J114" s="164"/>
      <c r="K114" s="164"/>
      <c r="L114" s="164"/>
      <c r="M114" s="164"/>
      <c r="N114" s="164"/>
    </row>
    <row r="115" spans="1:14">
      <c r="A115" s="163"/>
      <c r="B115" s="258"/>
      <c r="C115" s="164"/>
      <c r="D115" s="164"/>
      <c r="E115" s="164"/>
      <c r="F115" s="164"/>
      <c r="G115" s="164"/>
      <c r="H115" s="164"/>
      <c r="I115" s="164"/>
      <c r="J115" s="164"/>
      <c r="K115" s="164"/>
      <c r="L115" s="164"/>
      <c r="M115" s="164"/>
      <c r="N115" s="164"/>
    </row>
    <row r="116" spans="1:14">
      <c r="A116" s="163"/>
      <c r="B116" s="258"/>
      <c r="C116" s="164"/>
      <c r="D116" s="164"/>
      <c r="E116" s="164"/>
      <c r="F116" s="164"/>
      <c r="G116" s="164"/>
      <c r="H116" s="164"/>
      <c r="I116" s="164"/>
      <c r="J116" s="164"/>
      <c r="K116" s="164"/>
      <c r="L116" s="164"/>
      <c r="M116" s="164"/>
      <c r="N116" s="164"/>
    </row>
    <row r="117" spans="1:14">
      <c r="A117" s="163"/>
      <c r="B117" s="258"/>
      <c r="C117" s="164"/>
      <c r="D117" s="164"/>
      <c r="E117" s="164"/>
      <c r="F117" s="164"/>
      <c r="G117" s="164"/>
      <c r="H117" s="164"/>
      <c r="I117" s="164"/>
      <c r="J117" s="164"/>
      <c r="K117" s="164"/>
      <c r="L117" s="164"/>
      <c r="M117" s="164"/>
      <c r="N117" s="164"/>
    </row>
    <row r="118" spans="1:14">
      <c r="A118" s="163"/>
      <c r="B118" s="258"/>
      <c r="C118" s="164"/>
      <c r="D118" s="164"/>
      <c r="E118" s="164"/>
      <c r="F118" s="164"/>
      <c r="G118" s="164"/>
      <c r="H118" s="164"/>
      <c r="I118" s="164"/>
      <c r="J118" s="164"/>
      <c r="K118" s="164"/>
      <c r="L118" s="164"/>
      <c r="M118" s="164"/>
      <c r="N118" s="164"/>
    </row>
    <row r="119" spans="1:14">
      <c r="A119" s="163"/>
      <c r="B119" s="258"/>
      <c r="C119" s="164"/>
      <c r="D119" s="164"/>
      <c r="E119" s="164"/>
      <c r="F119" s="164"/>
      <c r="G119" s="164"/>
      <c r="H119" s="164"/>
      <c r="I119" s="164"/>
      <c r="J119" s="164"/>
      <c r="K119" s="164"/>
      <c r="L119" s="164"/>
      <c r="M119" s="164"/>
      <c r="N119" s="164"/>
    </row>
    <row r="120" spans="1:14">
      <c r="A120" s="163"/>
      <c r="B120" s="258"/>
      <c r="C120" s="164"/>
      <c r="D120" s="164"/>
      <c r="E120" s="164"/>
      <c r="F120" s="164"/>
      <c r="G120" s="164"/>
      <c r="H120" s="164"/>
      <c r="I120" s="164"/>
      <c r="J120" s="164"/>
      <c r="K120" s="164"/>
      <c r="L120" s="164"/>
      <c r="M120" s="164"/>
      <c r="N120" s="164"/>
    </row>
    <row r="121" spans="1:14">
      <c r="A121" s="163"/>
      <c r="B121" s="258"/>
      <c r="C121" s="164"/>
      <c r="D121" s="164"/>
      <c r="E121" s="164"/>
      <c r="F121" s="164"/>
      <c r="G121" s="164"/>
      <c r="H121" s="164"/>
      <c r="I121" s="164"/>
      <c r="J121" s="164"/>
      <c r="K121" s="164"/>
      <c r="L121" s="164"/>
      <c r="M121" s="164"/>
      <c r="N121" s="164"/>
    </row>
    <row r="122" spans="1:14">
      <c r="A122" s="163"/>
      <c r="B122" s="258"/>
      <c r="C122" s="164"/>
      <c r="D122" s="164"/>
      <c r="E122" s="164"/>
      <c r="F122" s="164"/>
      <c r="G122" s="164"/>
      <c r="H122" s="164"/>
      <c r="I122" s="164"/>
      <c r="J122" s="164"/>
      <c r="K122" s="164"/>
      <c r="L122" s="164"/>
      <c r="M122" s="164"/>
      <c r="N122" s="164"/>
    </row>
    <row r="123" spans="1:14">
      <c r="A123" s="163"/>
      <c r="B123" s="258"/>
      <c r="C123" s="164"/>
      <c r="D123" s="164"/>
      <c r="E123" s="164"/>
      <c r="F123" s="164"/>
      <c r="G123" s="164"/>
      <c r="H123" s="164"/>
      <c r="I123" s="164"/>
      <c r="J123" s="164"/>
      <c r="K123" s="164"/>
      <c r="L123" s="164"/>
      <c r="M123" s="164"/>
      <c r="N123" s="164"/>
    </row>
    <row r="124" spans="1:14">
      <c r="A124" s="163"/>
      <c r="B124" s="258"/>
      <c r="C124" s="164"/>
      <c r="D124" s="164"/>
      <c r="E124" s="164"/>
      <c r="F124" s="164"/>
      <c r="G124" s="164"/>
      <c r="H124" s="164"/>
      <c r="I124" s="164"/>
      <c r="J124" s="164"/>
      <c r="K124" s="164"/>
      <c r="L124" s="164"/>
      <c r="M124" s="164"/>
      <c r="N124" s="164"/>
    </row>
    <row r="125" spans="1:14">
      <c r="A125" s="163"/>
      <c r="B125" s="258"/>
      <c r="C125" s="164"/>
      <c r="D125" s="164"/>
      <c r="E125" s="164"/>
      <c r="F125" s="164"/>
      <c r="G125" s="164"/>
      <c r="H125" s="164"/>
      <c r="I125" s="164"/>
      <c r="J125" s="164"/>
      <c r="K125" s="164"/>
      <c r="L125" s="164"/>
      <c r="M125" s="164"/>
      <c r="N125" s="164"/>
    </row>
    <row r="126" spans="1:14">
      <c r="A126" s="163"/>
      <c r="B126" s="258"/>
      <c r="C126" s="164"/>
      <c r="D126" s="164"/>
      <c r="E126" s="164"/>
      <c r="F126" s="164"/>
      <c r="G126" s="164"/>
      <c r="H126" s="164"/>
      <c r="I126" s="164"/>
      <c r="J126" s="164"/>
      <c r="K126" s="164"/>
      <c r="L126" s="164"/>
      <c r="M126" s="164"/>
      <c r="N126" s="164"/>
    </row>
    <row r="127" spans="1:14">
      <c r="A127" s="163"/>
      <c r="B127" s="258"/>
      <c r="C127" s="164"/>
      <c r="D127" s="164"/>
      <c r="E127" s="164"/>
      <c r="F127" s="164"/>
      <c r="G127" s="164"/>
      <c r="H127" s="164"/>
      <c r="I127" s="164"/>
      <c r="J127" s="164"/>
      <c r="K127" s="164"/>
      <c r="L127" s="164"/>
      <c r="M127" s="164"/>
      <c r="N127" s="164"/>
    </row>
    <row r="128" spans="1:14">
      <c r="A128" s="163"/>
      <c r="B128" s="258"/>
      <c r="C128" s="164"/>
      <c r="D128" s="164"/>
      <c r="E128" s="164"/>
      <c r="F128" s="164"/>
      <c r="G128" s="164"/>
      <c r="H128" s="164"/>
      <c r="I128" s="164"/>
      <c r="J128" s="164"/>
      <c r="K128" s="164"/>
      <c r="L128" s="164"/>
      <c r="M128" s="164"/>
      <c r="N128" s="164"/>
    </row>
    <row r="129" spans="1:14">
      <c r="A129" s="163"/>
      <c r="B129" s="258"/>
      <c r="C129" s="164"/>
      <c r="D129" s="164"/>
      <c r="E129" s="164"/>
      <c r="F129" s="164"/>
      <c r="G129" s="164"/>
      <c r="H129" s="164"/>
      <c r="I129" s="164"/>
      <c r="J129" s="164"/>
      <c r="K129" s="164"/>
      <c r="L129" s="164"/>
      <c r="M129" s="164"/>
      <c r="N129" s="164"/>
    </row>
    <row r="130" spans="1:14">
      <c r="A130" s="163"/>
      <c r="B130" s="258"/>
      <c r="C130" s="164"/>
      <c r="D130" s="164"/>
      <c r="E130" s="164"/>
      <c r="F130" s="164"/>
      <c r="G130" s="164"/>
      <c r="H130" s="164"/>
      <c r="I130" s="164"/>
      <c r="J130" s="164"/>
      <c r="K130" s="164"/>
      <c r="L130" s="164"/>
      <c r="M130" s="164"/>
      <c r="N130" s="164"/>
    </row>
    <row r="131" spans="1:14">
      <c r="A131" s="163"/>
      <c r="B131" s="258"/>
      <c r="C131" s="164"/>
      <c r="D131" s="164"/>
      <c r="E131" s="164"/>
      <c r="F131" s="164"/>
      <c r="G131" s="164"/>
      <c r="H131" s="164"/>
      <c r="I131" s="164"/>
      <c r="J131" s="164"/>
      <c r="K131" s="164"/>
      <c r="L131" s="164"/>
      <c r="M131" s="164"/>
      <c r="N131" s="164"/>
    </row>
    <row r="132" spans="1:14">
      <c r="A132" s="163"/>
      <c r="B132" s="258"/>
      <c r="C132" s="164"/>
      <c r="D132" s="164"/>
      <c r="E132" s="164"/>
      <c r="F132" s="164"/>
      <c r="G132" s="164"/>
      <c r="H132" s="164"/>
      <c r="I132" s="164"/>
      <c r="J132" s="164"/>
      <c r="K132" s="164"/>
      <c r="L132" s="164"/>
      <c r="M132" s="164"/>
      <c r="N132" s="164"/>
    </row>
    <row r="133" spans="1:14">
      <c r="A133" s="163"/>
      <c r="B133" s="258"/>
      <c r="C133" s="164"/>
      <c r="D133" s="164"/>
      <c r="E133" s="164"/>
      <c r="F133" s="164"/>
      <c r="G133" s="164"/>
      <c r="H133" s="164"/>
      <c r="I133" s="164"/>
      <c r="J133" s="164"/>
      <c r="K133" s="164"/>
      <c r="L133" s="164"/>
      <c r="M133" s="164"/>
      <c r="N133" s="164"/>
    </row>
    <row r="134" spans="1:14">
      <c r="A134" s="163"/>
      <c r="B134" s="258"/>
      <c r="C134" s="164"/>
      <c r="D134" s="164"/>
      <c r="E134" s="164"/>
      <c r="F134" s="164"/>
      <c r="G134" s="164"/>
      <c r="H134" s="164"/>
      <c r="I134" s="164"/>
      <c r="J134" s="164"/>
      <c r="K134" s="164"/>
      <c r="L134" s="164"/>
      <c r="M134" s="164"/>
      <c r="N134" s="164"/>
    </row>
    <row r="135" spans="1:14">
      <c r="A135" s="163"/>
      <c r="B135" s="258"/>
      <c r="C135" s="164"/>
      <c r="D135" s="164"/>
      <c r="E135" s="164"/>
      <c r="F135" s="164"/>
      <c r="G135" s="164"/>
      <c r="H135" s="164"/>
      <c r="I135" s="164"/>
      <c r="J135" s="164"/>
      <c r="K135" s="164"/>
      <c r="L135" s="164"/>
      <c r="M135" s="164"/>
      <c r="N135" s="164"/>
    </row>
    <row r="136" spans="1:14">
      <c r="A136" s="163"/>
      <c r="B136" s="258"/>
      <c r="C136" s="164"/>
      <c r="D136" s="164"/>
      <c r="E136" s="164"/>
      <c r="F136" s="164"/>
      <c r="G136" s="164"/>
      <c r="H136" s="164"/>
      <c r="I136" s="164"/>
      <c r="J136" s="164"/>
      <c r="K136" s="164"/>
      <c r="L136" s="164"/>
      <c r="M136" s="164"/>
      <c r="N136" s="164"/>
    </row>
    <row r="137" spans="1:14">
      <c r="A137" s="163"/>
      <c r="B137" s="258"/>
      <c r="C137" s="164"/>
      <c r="D137" s="164"/>
      <c r="E137" s="164"/>
      <c r="F137" s="164"/>
      <c r="G137" s="164"/>
      <c r="H137" s="164"/>
      <c r="I137" s="164"/>
      <c r="J137" s="164"/>
      <c r="K137" s="164"/>
      <c r="L137" s="164"/>
      <c r="M137" s="164"/>
      <c r="N137" s="164"/>
    </row>
    <row r="138" spans="1:14">
      <c r="A138" s="163"/>
      <c r="B138" s="258"/>
      <c r="C138" s="164"/>
      <c r="D138" s="164"/>
      <c r="E138" s="164"/>
      <c r="F138" s="164"/>
      <c r="G138" s="164"/>
      <c r="H138" s="164"/>
      <c r="I138" s="164"/>
      <c r="J138" s="164"/>
      <c r="K138" s="164"/>
      <c r="L138" s="164"/>
      <c r="M138" s="164"/>
      <c r="N138" s="164"/>
    </row>
    <row r="139" spans="1:14">
      <c r="A139" s="163"/>
      <c r="B139" s="258"/>
      <c r="C139" s="164"/>
      <c r="D139" s="164"/>
      <c r="E139" s="164"/>
      <c r="F139" s="164"/>
      <c r="G139" s="164"/>
      <c r="H139" s="164"/>
      <c r="I139" s="164"/>
      <c r="J139" s="164"/>
      <c r="K139" s="164"/>
      <c r="L139" s="164"/>
      <c r="M139" s="164"/>
      <c r="N139" s="164"/>
    </row>
    <row r="140" spans="1:14">
      <c r="A140" s="163"/>
      <c r="B140" s="258"/>
      <c r="C140" s="164"/>
      <c r="D140" s="164"/>
      <c r="E140" s="164"/>
      <c r="F140" s="164"/>
      <c r="G140" s="164"/>
      <c r="H140" s="164"/>
      <c r="I140" s="164"/>
      <c r="J140" s="164"/>
      <c r="K140" s="164"/>
      <c r="L140" s="164"/>
      <c r="M140" s="164"/>
      <c r="N140" s="164"/>
    </row>
    <row r="141" spans="1:14">
      <c r="A141" s="163"/>
      <c r="B141" s="258"/>
      <c r="C141" s="164"/>
      <c r="D141" s="164"/>
      <c r="E141" s="164"/>
      <c r="F141" s="164"/>
      <c r="G141" s="164"/>
      <c r="H141" s="164"/>
      <c r="I141" s="164"/>
      <c r="J141" s="164"/>
      <c r="K141" s="164"/>
      <c r="L141" s="164"/>
      <c r="M141" s="164"/>
      <c r="N141" s="164"/>
    </row>
    <row r="142" spans="1:14">
      <c r="A142" s="163"/>
      <c r="B142" s="258"/>
      <c r="C142" s="164"/>
      <c r="D142" s="164"/>
      <c r="E142" s="164"/>
      <c r="F142" s="164"/>
      <c r="G142" s="164"/>
      <c r="H142" s="164"/>
      <c r="I142" s="164"/>
      <c r="J142" s="164"/>
      <c r="K142" s="164"/>
      <c r="L142" s="164"/>
      <c r="M142" s="164"/>
      <c r="N142" s="164"/>
    </row>
    <row r="143" spans="1:14">
      <c r="A143" s="163"/>
      <c r="B143" s="258"/>
      <c r="C143" s="164"/>
      <c r="D143" s="164"/>
      <c r="E143" s="164"/>
      <c r="F143" s="164"/>
      <c r="G143" s="164"/>
      <c r="H143" s="164"/>
      <c r="I143" s="164"/>
      <c r="J143" s="164"/>
      <c r="K143" s="164"/>
      <c r="L143" s="164"/>
      <c r="M143" s="164"/>
      <c r="N143" s="164"/>
    </row>
    <row r="144" spans="1:14">
      <c r="A144" s="163"/>
      <c r="B144" s="258"/>
      <c r="C144" s="164"/>
      <c r="D144" s="164"/>
      <c r="E144" s="164"/>
      <c r="F144" s="164"/>
      <c r="G144" s="164"/>
      <c r="H144" s="164"/>
      <c r="I144" s="164"/>
      <c r="J144" s="164"/>
      <c r="K144" s="164"/>
      <c r="L144" s="164"/>
      <c r="M144" s="164"/>
      <c r="N144" s="164"/>
    </row>
    <row r="145" spans="1:14">
      <c r="A145" s="163"/>
      <c r="B145" s="258"/>
      <c r="C145" s="164"/>
      <c r="D145" s="164"/>
      <c r="E145" s="164"/>
      <c r="F145" s="164"/>
      <c r="G145" s="164"/>
      <c r="H145" s="164"/>
      <c r="I145" s="164"/>
      <c r="J145" s="164"/>
      <c r="K145" s="164"/>
      <c r="L145" s="164"/>
      <c r="M145" s="164"/>
      <c r="N145" s="164"/>
    </row>
    <row r="146" spans="1:14">
      <c r="A146" s="163"/>
      <c r="B146" s="258"/>
      <c r="C146" s="164"/>
      <c r="D146" s="164"/>
      <c r="E146" s="164"/>
      <c r="F146" s="164"/>
      <c r="G146" s="164"/>
      <c r="H146" s="164"/>
      <c r="I146" s="164"/>
      <c r="J146" s="164"/>
      <c r="K146" s="164"/>
      <c r="L146" s="164"/>
      <c r="M146" s="164"/>
      <c r="N146" s="164"/>
    </row>
    <row r="147" spans="1:14">
      <c r="A147" s="163"/>
      <c r="B147" s="258"/>
      <c r="C147" s="164"/>
      <c r="D147" s="164"/>
      <c r="E147" s="164"/>
      <c r="F147" s="164"/>
      <c r="G147" s="164"/>
      <c r="H147" s="164"/>
      <c r="I147" s="164"/>
      <c r="J147" s="164"/>
      <c r="K147" s="164"/>
      <c r="L147" s="164"/>
      <c r="M147" s="164"/>
      <c r="N147" s="164"/>
    </row>
    <row r="148" spans="1:14">
      <c r="A148" s="163"/>
      <c r="B148" s="258"/>
      <c r="C148" s="164"/>
      <c r="D148" s="164"/>
      <c r="E148" s="164"/>
      <c r="F148" s="164"/>
      <c r="G148" s="164"/>
      <c r="H148" s="164"/>
      <c r="I148" s="164"/>
      <c r="J148" s="164"/>
      <c r="K148" s="164"/>
      <c r="L148" s="164"/>
      <c r="M148" s="164"/>
      <c r="N148" s="164"/>
    </row>
    <row r="149" spans="1:14">
      <c r="A149" s="163"/>
      <c r="B149" s="258"/>
      <c r="C149" s="164"/>
      <c r="D149" s="164"/>
      <c r="E149" s="164"/>
      <c r="F149" s="164"/>
      <c r="G149" s="164"/>
      <c r="H149" s="164"/>
      <c r="I149" s="164"/>
      <c r="J149" s="164"/>
      <c r="K149" s="164"/>
      <c r="L149" s="164"/>
      <c r="M149" s="164"/>
      <c r="N149" s="164"/>
    </row>
    <row r="150" spans="1:14">
      <c r="A150" s="163"/>
      <c r="B150" s="258"/>
      <c r="C150" s="164"/>
      <c r="D150" s="164"/>
      <c r="E150" s="164"/>
      <c r="F150" s="164"/>
      <c r="G150" s="164"/>
      <c r="H150" s="164"/>
      <c r="I150" s="164"/>
      <c r="J150" s="164"/>
      <c r="K150" s="164"/>
      <c r="L150" s="164"/>
      <c r="M150" s="164"/>
      <c r="N150" s="164"/>
    </row>
    <row r="151" spans="1:14">
      <c r="A151" s="163"/>
      <c r="B151" s="258"/>
      <c r="C151" s="164"/>
      <c r="D151" s="164"/>
      <c r="E151" s="164"/>
      <c r="F151" s="164"/>
      <c r="G151" s="164"/>
      <c r="H151" s="164"/>
      <c r="I151" s="164"/>
      <c r="J151" s="164"/>
      <c r="K151" s="164"/>
      <c r="L151" s="164"/>
      <c r="M151" s="164"/>
      <c r="N151" s="164"/>
    </row>
    <row r="152" spans="1:14">
      <c r="A152" s="163"/>
      <c r="B152" s="258"/>
      <c r="C152" s="164"/>
      <c r="D152" s="164"/>
      <c r="E152" s="164"/>
      <c r="F152" s="164"/>
      <c r="G152" s="164"/>
      <c r="H152" s="164"/>
      <c r="I152" s="164"/>
      <c r="J152" s="164"/>
      <c r="K152" s="164"/>
      <c r="L152" s="164"/>
      <c r="M152" s="164"/>
      <c r="N152" s="164"/>
    </row>
    <row r="153" spans="1:14">
      <c r="A153" s="163"/>
      <c r="B153" s="258"/>
      <c r="C153" s="164"/>
      <c r="D153" s="164"/>
      <c r="E153" s="164"/>
      <c r="F153" s="164"/>
      <c r="G153" s="164"/>
      <c r="H153" s="164"/>
      <c r="I153" s="164"/>
      <c r="J153" s="164"/>
      <c r="K153" s="164"/>
      <c r="L153" s="164"/>
      <c r="M153" s="164"/>
      <c r="N153" s="164"/>
    </row>
    <row r="154" spans="1:14">
      <c r="A154" s="163"/>
      <c r="B154" s="258"/>
      <c r="C154" s="164"/>
      <c r="D154" s="164"/>
      <c r="E154" s="164"/>
      <c r="F154" s="164"/>
      <c r="G154" s="164"/>
      <c r="H154" s="164"/>
      <c r="I154" s="164"/>
      <c r="J154" s="164"/>
      <c r="K154" s="164"/>
      <c r="L154" s="164"/>
      <c r="M154" s="164"/>
      <c r="N154" s="164"/>
    </row>
    <row r="155" spans="1:14">
      <c r="A155" s="163"/>
      <c r="B155" s="258"/>
      <c r="C155" s="164"/>
      <c r="D155" s="164"/>
      <c r="E155" s="164"/>
      <c r="F155" s="164"/>
      <c r="G155" s="164"/>
      <c r="H155" s="164"/>
      <c r="I155" s="164"/>
      <c r="J155" s="164"/>
      <c r="K155" s="164"/>
      <c r="L155" s="164"/>
      <c r="M155" s="164"/>
      <c r="N155" s="164"/>
    </row>
    <row r="156" spans="1:14">
      <c r="A156" s="163"/>
      <c r="B156" s="258"/>
      <c r="C156" s="164"/>
      <c r="D156" s="164"/>
      <c r="E156" s="164"/>
      <c r="F156" s="164"/>
      <c r="G156" s="164"/>
      <c r="H156" s="164"/>
      <c r="I156" s="164"/>
      <c r="J156" s="164"/>
      <c r="K156" s="164"/>
      <c r="L156" s="164"/>
      <c r="M156" s="164"/>
      <c r="N156" s="164"/>
    </row>
    <row r="157" spans="1:14">
      <c r="A157" s="163"/>
      <c r="B157" s="258"/>
      <c r="C157" s="164"/>
      <c r="D157" s="164"/>
      <c r="E157" s="164"/>
      <c r="F157" s="164"/>
      <c r="G157" s="164"/>
      <c r="H157" s="164"/>
      <c r="I157" s="164"/>
      <c r="J157" s="164"/>
      <c r="K157" s="164"/>
      <c r="L157" s="164"/>
      <c r="M157" s="164"/>
      <c r="N157" s="164"/>
    </row>
    <row r="158" spans="1:14">
      <c r="A158" s="163"/>
      <c r="B158" s="258"/>
      <c r="C158" s="164"/>
      <c r="D158" s="164"/>
      <c r="E158" s="164"/>
      <c r="F158" s="164"/>
      <c r="G158" s="164"/>
      <c r="H158" s="164"/>
      <c r="I158" s="164"/>
      <c r="J158" s="164"/>
      <c r="K158" s="164"/>
      <c r="L158" s="164"/>
      <c r="M158" s="164"/>
      <c r="N158" s="164"/>
    </row>
    <row r="159" spans="1:14">
      <c r="A159" s="163"/>
      <c r="B159" s="258"/>
      <c r="C159" s="164"/>
      <c r="D159" s="164"/>
      <c r="E159" s="164"/>
      <c r="F159" s="164"/>
      <c r="G159" s="164"/>
      <c r="H159" s="164"/>
      <c r="I159" s="164"/>
      <c r="J159" s="164"/>
      <c r="K159" s="164"/>
      <c r="L159" s="164"/>
      <c r="M159" s="164"/>
      <c r="N159" s="164"/>
    </row>
    <row r="160" spans="1:14">
      <c r="A160" s="163"/>
      <c r="B160" s="258"/>
      <c r="C160" s="164"/>
      <c r="D160" s="164"/>
      <c r="E160" s="164"/>
      <c r="F160" s="164"/>
      <c r="G160" s="164"/>
      <c r="H160" s="164"/>
      <c r="I160" s="164"/>
      <c r="J160" s="164"/>
      <c r="K160" s="164"/>
      <c r="L160" s="164"/>
      <c r="M160" s="164"/>
      <c r="N160" s="164"/>
    </row>
    <row r="161" spans="1:14">
      <c r="A161" s="163"/>
      <c r="B161" s="258"/>
      <c r="C161" s="164"/>
      <c r="D161" s="164"/>
      <c r="E161" s="164"/>
      <c r="F161" s="164"/>
      <c r="G161" s="164"/>
      <c r="H161" s="164"/>
      <c r="I161" s="164"/>
      <c r="J161" s="164"/>
      <c r="K161" s="164"/>
      <c r="L161" s="164"/>
      <c r="M161" s="164"/>
      <c r="N161" s="164"/>
    </row>
    <row r="162" spans="1:14">
      <c r="A162" s="163"/>
      <c r="B162" s="258"/>
      <c r="C162" s="164"/>
      <c r="D162" s="164"/>
      <c r="E162" s="164"/>
      <c r="F162" s="164"/>
      <c r="G162" s="164"/>
      <c r="H162" s="164"/>
      <c r="I162" s="164"/>
      <c r="J162" s="164"/>
      <c r="K162" s="164"/>
      <c r="L162" s="164"/>
      <c r="M162" s="164"/>
      <c r="N162" s="164"/>
    </row>
    <row r="163" spans="1:14">
      <c r="A163" s="163"/>
      <c r="B163" s="258"/>
      <c r="C163" s="164"/>
      <c r="D163" s="164"/>
      <c r="E163" s="164"/>
      <c r="F163" s="164"/>
      <c r="G163" s="164"/>
      <c r="H163" s="164"/>
      <c r="I163" s="164"/>
      <c r="J163" s="164"/>
      <c r="K163" s="164"/>
      <c r="L163" s="164"/>
      <c r="M163" s="164"/>
      <c r="N163" s="164"/>
    </row>
    <row r="164" spans="1:14">
      <c r="A164" s="163"/>
      <c r="B164" s="258"/>
      <c r="C164" s="164"/>
      <c r="D164" s="164"/>
      <c r="E164" s="164"/>
      <c r="F164" s="164"/>
      <c r="G164" s="164"/>
      <c r="H164" s="164"/>
      <c r="I164" s="164"/>
      <c r="J164" s="164"/>
      <c r="K164" s="164"/>
      <c r="L164" s="164"/>
      <c r="M164" s="164"/>
      <c r="N164" s="164"/>
    </row>
    <row r="165" spans="1:14">
      <c r="A165" s="163"/>
      <c r="B165" s="258"/>
      <c r="C165" s="164"/>
      <c r="D165" s="164"/>
      <c r="E165" s="164"/>
      <c r="F165" s="164"/>
      <c r="G165" s="164"/>
      <c r="H165" s="164"/>
      <c r="I165" s="164"/>
      <c r="J165" s="164"/>
      <c r="K165" s="164"/>
      <c r="L165" s="164"/>
      <c r="M165" s="164"/>
      <c r="N165" s="164"/>
    </row>
    <row r="166" spans="1:14">
      <c r="A166" s="163"/>
      <c r="B166" s="258"/>
      <c r="C166" s="164"/>
      <c r="D166" s="164"/>
      <c r="E166" s="164"/>
      <c r="F166" s="164"/>
      <c r="G166" s="164"/>
      <c r="H166" s="164"/>
      <c r="I166" s="164"/>
      <c r="J166" s="164"/>
      <c r="K166" s="164"/>
      <c r="L166" s="164"/>
      <c r="M166" s="164"/>
      <c r="N166" s="164"/>
    </row>
    <row r="167" spans="1:14">
      <c r="A167" s="163"/>
      <c r="B167" s="258"/>
      <c r="C167" s="164"/>
      <c r="D167" s="164"/>
      <c r="E167" s="164"/>
      <c r="F167" s="164"/>
      <c r="G167" s="164"/>
      <c r="H167" s="164"/>
      <c r="I167" s="164"/>
      <c r="J167" s="164"/>
      <c r="K167" s="164"/>
      <c r="L167" s="164"/>
      <c r="M167" s="164"/>
      <c r="N167" s="164"/>
    </row>
    <row r="168" spans="1:14">
      <c r="A168" s="163"/>
      <c r="B168" s="258"/>
      <c r="C168" s="164"/>
      <c r="D168" s="164"/>
      <c r="E168" s="164"/>
      <c r="F168" s="164"/>
      <c r="G168" s="164"/>
      <c r="H168" s="164"/>
      <c r="I168" s="164"/>
      <c r="J168" s="164"/>
      <c r="K168" s="164"/>
      <c r="L168" s="164"/>
      <c r="M168" s="164"/>
      <c r="N168" s="164"/>
    </row>
    <row r="169" spans="1:14">
      <c r="A169" s="163"/>
      <c r="B169" s="258"/>
      <c r="C169" s="164"/>
      <c r="D169" s="164"/>
      <c r="E169" s="164"/>
      <c r="F169" s="164"/>
      <c r="G169" s="164"/>
      <c r="H169" s="164"/>
      <c r="I169" s="164"/>
      <c r="J169" s="164"/>
      <c r="K169" s="164"/>
      <c r="L169" s="164"/>
      <c r="M169" s="164"/>
      <c r="N169" s="164"/>
    </row>
    <row r="170" spans="1:14">
      <c r="A170" s="163"/>
      <c r="B170" s="258"/>
      <c r="C170" s="164"/>
      <c r="D170" s="164"/>
      <c r="E170" s="164"/>
      <c r="F170" s="164"/>
      <c r="G170" s="164"/>
      <c r="H170" s="164"/>
      <c r="I170" s="164"/>
      <c r="J170" s="164"/>
      <c r="K170" s="164"/>
      <c r="L170" s="164"/>
      <c r="M170" s="164"/>
      <c r="N170" s="164"/>
    </row>
    <row r="171" spans="1:14">
      <c r="A171" s="163"/>
      <c r="B171" s="258"/>
      <c r="C171" s="164"/>
      <c r="D171" s="164"/>
      <c r="E171" s="164"/>
      <c r="F171" s="164"/>
      <c r="G171" s="164"/>
      <c r="H171" s="164"/>
      <c r="I171" s="164"/>
      <c r="J171" s="164"/>
      <c r="K171" s="164"/>
      <c r="L171" s="164"/>
      <c r="M171" s="164"/>
      <c r="N171" s="164"/>
    </row>
    <row r="172" spans="1:14">
      <c r="A172" s="163"/>
      <c r="B172" s="258"/>
      <c r="C172" s="164"/>
      <c r="D172" s="164"/>
      <c r="E172" s="164"/>
      <c r="F172" s="164"/>
      <c r="G172" s="164"/>
      <c r="H172" s="164"/>
      <c r="I172" s="164"/>
      <c r="J172" s="164"/>
      <c r="K172" s="164"/>
      <c r="L172" s="164"/>
      <c r="M172" s="164"/>
      <c r="N172" s="164"/>
    </row>
    <row r="173" spans="1:14">
      <c r="A173" s="163"/>
      <c r="B173" s="258"/>
      <c r="C173" s="164"/>
      <c r="D173" s="164"/>
      <c r="E173" s="164"/>
      <c r="F173" s="164"/>
      <c r="G173" s="164"/>
      <c r="H173" s="164"/>
      <c r="I173" s="164"/>
      <c r="J173" s="164"/>
      <c r="K173" s="164"/>
      <c r="L173" s="164"/>
      <c r="M173" s="164"/>
      <c r="N173" s="164"/>
    </row>
    <row r="174" spans="1:14">
      <c r="A174" s="163"/>
      <c r="B174" s="258"/>
      <c r="C174" s="164"/>
      <c r="D174" s="164"/>
      <c r="E174" s="164"/>
      <c r="F174" s="164"/>
      <c r="G174" s="164"/>
      <c r="H174" s="164"/>
      <c r="I174" s="164"/>
      <c r="J174" s="164"/>
      <c r="K174" s="164"/>
      <c r="L174" s="164"/>
      <c r="M174" s="164"/>
      <c r="N174" s="164"/>
    </row>
    <row r="175" spans="1:14">
      <c r="A175" s="163"/>
      <c r="B175" s="258"/>
      <c r="C175" s="164"/>
      <c r="D175" s="164"/>
      <c r="E175" s="164"/>
      <c r="F175" s="164"/>
      <c r="G175" s="164"/>
      <c r="H175" s="164"/>
      <c r="I175" s="164"/>
      <c r="J175" s="164"/>
      <c r="K175" s="164"/>
      <c r="L175" s="164"/>
      <c r="M175" s="164"/>
      <c r="N175" s="164"/>
    </row>
    <row r="176" spans="1:14">
      <c r="A176" s="163"/>
      <c r="B176" s="258"/>
      <c r="C176" s="164"/>
      <c r="D176" s="164"/>
      <c r="E176" s="164"/>
      <c r="F176" s="164"/>
      <c r="G176" s="164"/>
      <c r="H176" s="164"/>
      <c r="I176" s="164"/>
      <c r="J176" s="164"/>
      <c r="K176" s="164"/>
      <c r="L176" s="164"/>
      <c r="M176" s="164"/>
      <c r="N176" s="164"/>
    </row>
    <row r="177" spans="1:14">
      <c r="A177" s="163"/>
      <c r="B177" s="258"/>
      <c r="C177" s="164"/>
      <c r="D177" s="164"/>
      <c r="E177" s="164"/>
      <c r="F177" s="164"/>
      <c r="G177" s="164"/>
      <c r="H177" s="164"/>
      <c r="I177" s="164"/>
      <c r="J177" s="164"/>
      <c r="K177" s="164"/>
      <c r="L177" s="164"/>
      <c r="M177" s="164"/>
      <c r="N177" s="164"/>
    </row>
    <row r="178" spans="1:14">
      <c r="A178" s="163"/>
      <c r="B178" s="258"/>
      <c r="C178" s="164"/>
      <c r="D178" s="164"/>
      <c r="E178" s="164"/>
      <c r="F178" s="164"/>
      <c r="G178" s="164"/>
      <c r="H178" s="164"/>
      <c r="I178" s="164"/>
      <c r="J178" s="164"/>
      <c r="K178" s="164"/>
      <c r="L178" s="164"/>
      <c r="M178" s="164"/>
      <c r="N178" s="164"/>
    </row>
  </sheetData>
  <mergeCells count="9">
    <mergeCell ref="B155:B166"/>
    <mergeCell ref="B71:B82"/>
    <mergeCell ref="B167:B178"/>
    <mergeCell ref="B83:B94"/>
    <mergeCell ref="B95:B106"/>
    <mergeCell ref="B107:B118"/>
    <mergeCell ref="B119:B130"/>
    <mergeCell ref="B131:B142"/>
    <mergeCell ref="B143:B15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56"/>
  <sheetViews>
    <sheetView showGridLines="0" zoomScaleNormal="100" workbookViewId="0"/>
  </sheetViews>
  <sheetFormatPr defaultColWidth="9.140625" defaultRowHeight="15"/>
  <cols>
    <col min="1" max="1" width="28.7109375" style="3" customWidth="1"/>
    <col min="2" max="2" width="23.42578125" style="3" bestFit="1" customWidth="1"/>
    <col min="3" max="3" width="12.7109375" style="3" customWidth="1"/>
    <col min="4" max="5" width="11.42578125" style="3" customWidth="1"/>
    <col min="6" max="6" width="12.5703125" style="3" bestFit="1" customWidth="1"/>
    <col min="7" max="16384" width="9.140625" style="3"/>
  </cols>
  <sheetData>
    <row r="1" spans="1:22" s="69" customFormat="1" ht="18.75">
      <c r="A1" t="s">
        <v>241</v>
      </c>
    </row>
    <row r="3" spans="1:22" customFormat="1" ht="14.45" customHeight="1">
      <c r="A3" s="82" t="s">
        <v>291</v>
      </c>
      <c r="B3" s="81"/>
      <c r="C3" s="81"/>
      <c r="D3" s="81"/>
      <c r="E3" s="81"/>
      <c r="F3" s="81"/>
    </row>
    <row r="4" spans="1:22" customFormat="1" ht="14.45" customHeight="1">
      <c r="A4" s="82"/>
      <c r="B4" s="81"/>
      <c r="C4" s="81"/>
      <c r="D4" s="81"/>
      <c r="E4" s="81"/>
      <c r="F4" s="81"/>
    </row>
    <row r="5" spans="1:22" customFormat="1" ht="14.45" customHeight="1">
      <c r="A5" s="82" t="s">
        <v>274</v>
      </c>
    </row>
    <row r="6" spans="1:22" customFormat="1" ht="14.45" customHeight="1"/>
    <row r="7" spans="1:22" customFormat="1" ht="14.45" customHeight="1"/>
    <row r="8" spans="1:22" customFormat="1" ht="14.45" customHeight="1">
      <c r="A8" s="8"/>
      <c r="B8" s="6"/>
      <c r="C8" s="114" t="s">
        <v>109</v>
      </c>
      <c r="D8" s="114" t="s">
        <v>110</v>
      </c>
      <c r="E8" s="114" t="s">
        <v>111</v>
      </c>
      <c r="F8" s="114" t="s">
        <v>112</v>
      </c>
      <c r="G8" s="114" t="s">
        <v>113</v>
      </c>
      <c r="H8" s="114" t="s">
        <v>114</v>
      </c>
      <c r="I8" s="114" t="s">
        <v>115</v>
      </c>
      <c r="J8" s="114" t="s">
        <v>116</v>
      </c>
      <c r="K8" s="114" t="s">
        <v>117</v>
      </c>
      <c r="L8" s="114" t="s">
        <v>118</v>
      </c>
      <c r="M8" s="114" t="s">
        <v>119</v>
      </c>
      <c r="N8" s="114" t="s">
        <v>120</v>
      </c>
      <c r="O8" s="114" t="s">
        <v>121</v>
      </c>
      <c r="P8" s="114" t="s">
        <v>122</v>
      </c>
      <c r="Q8" s="114" t="s">
        <v>123</v>
      </c>
      <c r="R8" s="114" t="s">
        <v>124</v>
      </c>
      <c r="S8" s="114" t="s">
        <v>125</v>
      </c>
      <c r="T8" s="114" t="s">
        <v>126</v>
      </c>
      <c r="U8" s="114" t="s">
        <v>127</v>
      </c>
      <c r="V8" s="114" t="s">
        <v>128</v>
      </c>
    </row>
    <row r="9" spans="1:22" customFormat="1" ht="14.45" customHeight="1">
      <c r="A9" s="12" t="s">
        <v>107</v>
      </c>
      <c r="B9" s="12" t="s">
        <v>5</v>
      </c>
      <c r="C9" s="13">
        <v>893273926.23859727</v>
      </c>
      <c r="D9" s="13">
        <v>952041459.29936445</v>
      </c>
      <c r="E9" s="13">
        <v>1109570723.6717899</v>
      </c>
      <c r="F9" s="13">
        <v>1107105902.2843137</v>
      </c>
      <c r="G9" s="13">
        <v>1131551907.6830077</v>
      </c>
      <c r="H9" s="13">
        <v>1446068278.1903293</v>
      </c>
      <c r="I9" s="13">
        <v>1476325435.1269112</v>
      </c>
      <c r="J9" s="13">
        <v>1455111960.8614986</v>
      </c>
      <c r="K9" s="13">
        <v>1418409563.7755527</v>
      </c>
      <c r="L9" s="13">
        <v>1490827164.8788247</v>
      </c>
      <c r="M9" s="13">
        <v>631046423.355425</v>
      </c>
      <c r="N9" s="13">
        <v>634034170.54165697</v>
      </c>
      <c r="O9" s="13">
        <v>580352899.28929055</v>
      </c>
      <c r="P9" s="13">
        <v>580312448.1702913</v>
      </c>
      <c r="Q9" s="13">
        <v>584182646.90351355</v>
      </c>
      <c r="R9" s="13">
        <v>432205884.31336445</v>
      </c>
      <c r="S9" s="13">
        <v>420802700.48494983</v>
      </c>
      <c r="T9" s="13">
        <v>423286338.14625257</v>
      </c>
      <c r="U9" s="13">
        <v>409421097.95093852</v>
      </c>
      <c r="V9" s="13">
        <v>402082269.88430351</v>
      </c>
    </row>
    <row r="10" spans="1:22" customFormat="1" ht="14.45" customHeight="1">
      <c r="A10" s="12" t="s">
        <v>105</v>
      </c>
      <c r="B10" s="12" t="s">
        <v>5</v>
      </c>
      <c r="C10" s="13">
        <v>1041772524.3933294</v>
      </c>
      <c r="D10" s="13">
        <v>1003436991.241614</v>
      </c>
      <c r="E10" s="13">
        <v>909722022.38218796</v>
      </c>
      <c r="F10" s="13">
        <v>1077970392.3388886</v>
      </c>
      <c r="G10" s="13">
        <v>1250675996.5666444</v>
      </c>
      <c r="H10" s="13">
        <v>1200393578.2520642</v>
      </c>
      <c r="I10" s="13">
        <v>1135626926.7901235</v>
      </c>
      <c r="J10" s="13">
        <v>1057657309.9751874</v>
      </c>
      <c r="K10" s="13">
        <v>879377234.92403209</v>
      </c>
      <c r="L10" s="13">
        <v>833869328.4216274</v>
      </c>
      <c r="M10" s="13">
        <v>583792430.07725668</v>
      </c>
      <c r="N10" s="13">
        <v>563505113.37630522</v>
      </c>
      <c r="O10" s="13">
        <v>524934430.11447561</v>
      </c>
      <c r="P10" s="13">
        <v>497336822.35335648</v>
      </c>
      <c r="Q10" s="13">
        <v>481566872.32233822</v>
      </c>
      <c r="R10" s="13">
        <v>434476500.94484657</v>
      </c>
      <c r="S10" s="13"/>
      <c r="T10" s="13"/>
      <c r="U10" s="13"/>
      <c r="V10" s="13"/>
    </row>
    <row r="11" spans="1:22" customFormat="1" ht="14.45" customHeight="1">
      <c r="A11" s="12" t="s">
        <v>107</v>
      </c>
      <c r="B11" s="12" t="s">
        <v>6</v>
      </c>
      <c r="C11" s="13">
        <v>738871153.12606692</v>
      </c>
      <c r="D11" s="13">
        <v>792077072.75900269</v>
      </c>
      <c r="E11" s="13">
        <v>816975590.1835568</v>
      </c>
      <c r="F11" s="13">
        <v>807825687.84615505</v>
      </c>
      <c r="G11" s="13">
        <v>796007635.37069666</v>
      </c>
      <c r="H11" s="13">
        <v>1275449817.1465664</v>
      </c>
      <c r="I11" s="13">
        <v>1227798198.2673886</v>
      </c>
      <c r="J11" s="13">
        <v>1264932230.0985022</v>
      </c>
      <c r="K11" s="13">
        <v>1318449674.1852272</v>
      </c>
      <c r="L11" s="13">
        <v>1420057477.2389309</v>
      </c>
      <c r="M11" s="13">
        <v>751022474.20620024</v>
      </c>
      <c r="N11" s="13">
        <v>676366862.15473139</v>
      </c>
      <c r="O11" s="13">
        <v>621937767.15992641</v>
      </c>
      <c r="P11" s="13">
        <v>576752460.84439671</v>
      </c>
      <c r="Q11" s="13">
        <v>565373672.94993722</v>
      </c>
      <c r="R11" s="13">
        <v>477539228.08521801</v>
      </c>
      <c r="S11" s="13">
        <v>481868664.80633849</v>
      </c>
      <c r="T11" s="13">
        <v>482958428.51327902</v>
      </c>
      <c r="U11" s="13">
        <v>462155832.2087217</v>
      </c>
      <c r="V11" s="13">
        <v>471582244.76489568</v>
      </c>
    </row>
    <row r="12" spans="1:22" customFormat="1" ht="14.45" customHeight="1">
      <c r="A12" s="12" t="s">
        <v>105</v>
      </c>
      <c r="B12" s="12" t="s">
        <v>6</v>
      </c>
      <c r="C12" s="13">
        <v>870361427.73450661</v>
      </c>
      <c r="D12" s="13">
        <v>983627366.45285153</v>
      </c>
      <c r="E12" s="13">
        <v>857475427.19965875</v>
      </c>
      <c r="F12" s="13">
        <v>942292220.90301073</v>
      </c>
      <c r="G12" s="13">
        <v>856883648.80220234</v>
      </c>
      <c r="H12" s="13">
        <v>967020849.44879413</v>
      </c>
      <c r="I12" s="13">
        <v>879928534.71962237</v>
      </c>
      <c r="J12" s="13">
        <v>959583534.06860197</v>
      </c>
      <c r="K12" s="13">
        <v>828965646.37179244</v>
      </c>
      <c r="L12" s="13">
        <v>873393203.69453633</v>
      </c>
      <c r="M12" s="13">
        <v>682684031.09729123</v>
      </c>
      <c r="N12" s="13">
        <v>554830568.19360852</v>
      </c>
      <c r="O12" s="13">
        <v>530743462.28139061</v>
      </c>
      <c r="P12" s="13">
        <v>577097992.17882049</v>
      </c>
      <c r="Q12" s="13">
        <v>565085109.88004005</v>
      </c>
      <c r="R12" s="13">
        <v>741986213.50319982</v>
      </c>
      <c r="S12" s="13"/>
      <c r="T12" s="13"/>
      <c r="U12" s="13"/>
      <c r="V12" s="13"/>
    </row>
    <row r="13" spans="1:22" customFormat="1" ht="14.45" customHeight="1">
      <c r="A13" s="12" t="s">
        <v>107</v>
      </c>
      <c r="B13" s="12" t="s">
        <v>7</v>
      </c>
      <c r="C13" s="13">
        <v>221670309.87735462</v>
      </c>
      <c r="D13" s="13">
        <v>223168082.24139082</v>
      </c>
      <c r="E13" s="13">
        <v>215679220.4212099</v>
      </c>
      <c r="F13" s="13">
        <v>231029653.56210095</v>
      </c>
      <c r="G13" s="13">
        <v>242639122.97386116</v>
      </c>
      <c r="H13" s="13">
        <v>386369163.38760167</v>
      </c>
      <c r="I13" s="13">
        <v>443381554.46902496</v>
      </c>
      <c r="J13" s="13">
        <v>395594679.46175933</v>
      </c>
      <c r="K13" s="13">
        <v>398015144.61059582</v>
      </c>
      <c r="L13" s="13">
        <v>393712915.49924761</v>
      </c>
      <c r="M13" s="13">
        <v>439151164.07798034</v>
      </c>
      <c r="N13" s="13">
        <v>429987921.30225629</v>
      </c>
      <c r="O13" s="13">
        <v>412705152.10227937</v>
      </c>
      <c r="P13" s="13">
        <v>405817518.97429484</v>
      </c>
      <c r="Q13" s="13">
        <v>411599015.90718049</v>
      </c>
      <c r="R13" s="13">
        <v>344864177.14387292</v>
      </c>
      <c r="S13" s="13">
        <v>349809525.48890531</v>
      </c>
      <c r="T13" s="13">
        <v>328417457.81759977</v>
      </c>
      <c r="U13" s="13">
        <v>326122993.30128264</v>
      </c>
      <c r="V13" s="13">
        <v>316663078.4236933</v>
      </c>
    </row>
    <row r="14" spans="1:22" customFormat="1" ht="14.45" customHeight="1">
      <c r="A14" s="12" t="s">
        <v>105</v>
      </c>
      <c r="B14" s="12" t="s">
        <v>7</v>
      </c>
      <c r="C14" s="13">
        <v>207562492.72728059</v>
      </c>
      <c r="D14" s="13">
        <v>166130651.60003096</v>
      </c>
      <c r="E14" s="13">
        <v>155976471.80028126</v>
      </c>
      <c r="F14" s="13">
        <v>215757908.78367236</v>
      </c>
      <c r="G14" s="13">
        <v>196511861.70327473</v>
      </c>
      <c r="H14" s="13">
        <v>323625148.25905025</v>
      </c>
      <c r="I14" s="13">
        <v>382923468.29660571</v>
      </c>
      <c r="J14" s="13">
        <v>384510665.31639075</v>
      </c>
      <c r="K14" s="13">
        <v>324634115.26570666</v>
      </c>
      <c r="L14" s="13">
        <v>351481216.86413282</v>
      </c>
      <c r="M14" s="13">
        <v>276764129.58857691</v>
      </c>
      <c r="N14" s="13">
        <v>297203540.08854955</v>
      </c>
      <c r="O14" s="13">
        <v>397870069.08754838</v>
      </c>
      <c r="P14" s="13">
        <v>393434504.74579638</v>
      </c>
      <c r="Q14" s="13">
        <v>397224612.43588418</v>
      </c>
      <c r="R14" s="13">
        <v>324836965.53346491</v>
      </c>
      <c r="S14" s="13"/>
      <c r="T14" s="13"/>
      <c r="U14" s="13"/>
      <c r="V14" s="13"/>
    </row>
    <row r="15" spans="1:22" customFormat="1" ht="14.45" customHeight="1">
      <c r="A15" s="6"/>
      <c r="B15" s="6"/>
      <c r="C15" s="8"/>
      <c r="D15" s="8"/>
      <c r="E15" s="8"/>
      <c r="F15" s="8"/>
      <c r="G15" s="8"/>
      <c r="H15" s="8"/>
      <c r="I15" s="8"/>
      <c r="J15" s="8"/>
      <c r="K15" s="8"/>
      <c r="L15" s="8"/>
      <c r="M15" s="8"/>
      <c r="N15" s="8"/>
      <c r="O15" s="8"/>
      <c r="P15" s="8"/>
      <c r="Q15" s="52"/>
      <c r="R15" s="8"/>
      <c r="S15" s="8"/>
      <c r="T15" s="8"/>
      <c r="U15" s="8"/>
      <c r="V15" s="8"/>
    </row>
    <row r="16" spans="1:22" customFormat="1" ht="14.45" customHeight="1">
      <c r="A16" s="6"/>
      <c r="B16" s="6"/>
      <c r="C16" s="114" t="s">
        <v>109</v>
      </c>
      <c r="D16" s="114" t="s">
        <v>110</v>
      </c>
      <c r="E16" s="114" t="s">
        <v>111</v>
      </c>
      <c r="F16" s="114" t="s">
        <v>112</v>
      </c>
      <c r="G16" s="114" t="s">
        <v>113</v>
      </c>
      <c r="H16" s="114" t="s">
        <v>114</v>
      </c>
      <c r="I16" s="114" t="s">
        <v>115</v>
      </c>
      <c r="J16" s="114" t="s">
        <v>116</v>
      </c>
      <c r="K16" s="114" t="s">
        <v>117</v>
      </c>
      <c r="L16" s="114" t="s">
        <v>118</v>
      </c>
      <c r="M16" s="114" t="s">
        <v>119</v>
      </c>
      <c r="N16" s="114" t="s">
        <v>120</v>
      </c>
      <c r="O16" s="114" t="s">
        <v>121</v>
      </c>
      <c r="P16" s="114" t="s">
        <v>122</v>
      </c>
      <c r="Q16" s="114" t="s">
        <v>123</v>
      </c>
      <c r="R16" s="114" t="s">
        <v>124</v>
      </c>
      <c r="S16" s="114" t="s">
        <v>125</v>
      </c>
      <c r="T16" s="114" t="s">
        <v>126</v>
      </c>
      <c r="U16" s="114" t="s">
        <v>127</v>
      </c>
      <c r="V16" s="6"/>
    </row>
    <row r="17" spans="1:22" customFormat="1" ht="14.45" customHeight="1">
      <c r="A17" s="12" t="s">
        <v>107</v>
      </c>
      <c r="B17" s="12" t="s">
        <v>2</v>
      </c>
      <c r="C17" s="13">
        <v>673950987.70551395</v>
      </c>
      <c r="D17" s="13">
        <v>873546252.75782049</v>
      </c>
      <c r="E17" s="13">
        <v>867684696.29213321</v>
      </c>
      <c r="F17" s="13">
        <v>874306159.601578</v>
      </c>
      <c r="G17" s="13">
        <v>1852774683.2183714</v>
      </c>
      <c r="H17" s="13">
        <v>1895369476.0628996</v>
      </c>
      <c r="I17" s="13">
        <v>2146907299.3684826</v>
      </c>
      <c r="J17" s="13">
        <v>2175392502.1081629</v>
      </c>
      <c r="K17" s="13">
        <v>2112617017.4839785</v>
      </c>
      <c r="L17" s="13">
        <v>703134031.5609746</v>
      </c>
      <c r="M17" s="13">
        <v>748529029.35843945</v>
      </c>
      <c r="N17" s="13">
        <v>758719218.30045712</v>
      </c>
      <c r="O17" s="13">
        <v>690731186.25148416</v>
      </c>
      <c r="P17" s="13">
        <v>603176791.29860389</v>
      </c>
      <c r="Q17" s="13">
        <v>682887684.79756355</v>
      </c>
      <c r="R17" s="13">
        <v>592017982.51557767</v>
      </c>
      <c r="S17" s="13">
        <v>514604825.22401571</v>
      </c>
      <c r="T17" s="13">
        <v>522790493.87642568</v>
      </c>
      <c r="U17" s="13">
        <v>505197808.05122977</v>
      </c>
      <c r="V17" s="6"/>
    </row>
    <row r="18" spans="1:22" customFormat="1" ht="14.45" customHeight="1">
      <c r="A18" s="12" t="s">
        <v>105</v>
      </c>
      <c r="B18" s="12" t="s">
        <v>2</v>
      </c>
      <c r="C18" s="13">
        <v>772131038.70657194</v>
      </c>
      <c r="D18" s="13">
        <v>1004170882.1826038</v>
      </c>
      <c r="E18" s="13">
        <v>1103890492.9692991</v>
      </c>
      <c r="F18" s="13">
        <v>1519483649.816896</v>
      </c>
      <c r="G18" s="13">
        <v>1697444809.8662107</v>
      </c>
      <c r="H18" s="13">
        <v>1912916908.2060649</v>
      </c>
      <c r="I18" s="13">
        <v>2030750241.2445579</v>
      </c>
      <c r="J18" s="13">
        <v>1455383705.3712213</v>
      </c>
      <c r="K18" s="13">
        <v>776622674.81754172</v>
      </c>
      <c r="L18" s="13">
        <v>621030959.51917231</v>
      </c>
      <c r="M18" s="13">
        <v>342233358.25479919</v>
      </c>
      <c r="N18" s="13">
        <v>502074907.71436614</v>
      </c>
      <c r="O18" s="13">
        <v>652350309.46974039</v>
      </c>
      <c r="P18" s="13">
        <v>860359307.17509711</v>
      </c>
      <c r="Q18" s="13">
        <v>581663041.37073946</v>
      </c>
      <c r="R18" s="13">
        <v>385611645.22808564</v>
      </c>
      <c r="S18" s="13"/>
      <c r="T18" s="13"/>
      <c r="U18" s="13"/>
      <c r="V18" s="6"/>
    </row>
    <row r="19" spans="1:22" customFormat="1" ht="14.45" customHeight="1">
      <c r="A19" s="12" t="s">
        <v>107</v>
      </c>
      <c r="B19" s="12" t="s">
        <v>3</v>
      </c>
      <c r="C19" s="13">
        <v>446656067.20845366</v>
      </c>
      <c r="D19" s="13">
        <v>532968831.55824208</v>
      </c>
      <c r="E19" s="13">
        <v>540022421.37193716</v>
      </c>
      <c r="F19" s="13">
        <v>638215086.14835155</v>
      </c>
      <c r="G19" s="13">
        <v>747551345.04450512</v>
      </c>
      <c r="H19" s="13">
        <v>800693823.38661695</v>
      </c>
      <c r="I19" s="13">
        <v>711621127.14893913</v>
      </c>
      <c r="J19" s="13">
        <v>645989274.99193192</v>
      </c>
      <c r="K19" s="13">
        <v>618916503.51416147</v>
      </c>
      <c r="L19" s="13">
        <v>481189959.35487634</v>
      </c>
      <c r="M19" s="13">
        <v>389744324.86537981</v>
      </c>
      <c r="N19" s="13">
        <v>329338790.95072544</v>
      </c>
      <c r="O19" s="13">
        <v>319818962.61156332</v>
      </c>
      <c r="P19" s="13">
        <v>305567805.03841585</v>
      </c>
      <c r="Q19" s="13">
        <v>388697499.25249797</v>
      </c>
      <c r="R19" s="13">
        <v>352896420.11942285</v>
      </c>
      <c r="S19" s="13">
        <v>356494138.21475327</v>
      </c>
      <c r="T19" s="13">
        <v>375959470.1622619</v>
      </c>
      <c r="U19" s="13">
        <v>367152575.34372544</v>
      </c>
      <c r="V19" s="6"/>
    </row>
    <row r="20" spans="1:22" customFormat="1" ht="14.45" customHeight="1">
      <c r="A20" s="12" t="s">
        <v>105</v>
      </c>
      <c r="B20" s="12" t="s">
        <v>3</v>
      </c>
      <c r="C20" s="13">
        <v>463353147.48647457</v>
      </c>
      <c r="D20" s="13">
        <v>510017691.06978166</v>
      </c>
      <c r="E20" s="13">
        <v>484491898.76423609</v>
      </c>
      <c r="F20" s="13">
        <v>568118925.18531871</v>
      </c>
      <c r="G20" s="13">
        <v>526720890.18728083</v>
      </c>
      <c r="H20" s="13">
        <v>616709019.39683199</v>
      </c>
      <c r="I20" s="13">
        <v>758612616.84276605</v>
      </c>
      <c r="J20" s="13">
        <v>669285303.80622244</v>
      </c>
      <c r="K20" s="13">
        <v>604752551.90698457</v>
      </c>
      <c r="L20" s="13">
        <v>419767301.7464633</v>
      </c>
      <c r="M20" s="13">
        <v>237185154.97587916</v>
      </c>
      <c r="N20" s="13">
        <v>211415635.18448678</v>
      </c>
      <c r="O20" s="13">
        <v>388638434.83653033</v>
      </c>
      <c r="P20" s="13">
        <v>426741929.43920928</v>
      </c>
      <c r="Q20" s="13">
        <v>338481470.92651439</v>
      </c>
      <c r="R20" s="13">
        <v>358508390.89064878</v>
      </c>
      <c r="S20" s="13"/>
      <c r="T20" s="13"/>
      <c r="U20" s="13"/>
      <c r="V20" s="6"/>
    </row>
    <row r="21" spans="1:22" customFormat="1" ht="14.45" customHeight="1">
      <c r="A21" s="12" t="s">
        <v>107</v>
      </c>
      <c r="B21" s="12" t="s">
        <v>4</v>
      </c>
      <c r="C21" s="13">
        <v>361682473.93465024</v>
      </c>
      <c r="D21" s="13">
        <v>534944909.56374079</v>
      </c>
      <c r="E21" s="13">
        <v>540528438.28387284</v>
      </c>
      <c r="F21" s="13">
        <v>540906719.31097269</v>
      </c>
      <c r="G21" s="13">
        <v>947688491.37860799</v>
      </c>
      <c r="H21" s="13">
        <v>983826383.2468816</v>
      </c>
      <c r="I21" s="13">
        <v>1008136816.9493769</v>
      </c>
      <c r="J21" s="13">
        <v>1011647901.2901044</v>
      </c>
      <c r="K21" s="13">
        <v>1034738069.1177446</v>
      </c>
      <c r="L21" s="13">
        <v>574942433.4250381</v>
      </c>
      <c r="M21" s="13">
        <v>573574700.73806047</v>
      </c>
      <c r="N21" s="13">
        <v>559967600.00652671</v>
      </c>
      <c r="O21" s="13">
        <v>530204637.21277022</v>
      </c>
      <c r="P21" s="13">
        <v>503487898.93643731</v>
      </c>
      <c r="Q21" s="13">
        <v>569143006.30496693</v>
      </c>
      <c r="R21" s="13">
        <v>441364949.17604822</v>
      </c>
      <c r="S21" s="13">
        <v>443793187.45473075</v>
      </c>
      <c r="T21" s="13">
        <v>420097056.72547859</v>
      </c>
      <c r="U21" s="13">
        <v>405386008.94187576</v>
      </c>
      <c r="V21" s="6"/>
    </row>
    <row r="22" spans="1:22" customFormat="1" ht="14.45" customHeight="1">
      <c r="A22" s="12" t="s">
        <v>105</v>
      </c>
      <c r="B22" s="12" t="s">
        <v>4</v>
      </c>
      <c r="C22" s="13">
        <v>501423514.02663291</v>
      </c>
      <c r="D22" s="13">
        <v>613660991.52656364</v>
      </c>
      <c r="E22" s="13">
        <v>668482932.66090858</v>
      </c>
      <c r="F22" s="13">
        <v>738252272.30864739</v>
      </c>
      <c r="G22" s="13">
        <v>855680451.80028129</v>
      </c>
      <c r="H22" s="13">
        <v>871749581.78158462</v>
      </c>
      <c r="I22" s="13">
        <v>890412307.42952728</v>
      </c>
      <c r="J22" s="13">
        <v>756434122.7098366</v>
      </c>
      <c r="K22" s="13">
        <v>656221418.80078781</v>
      </c>
      <c r="L22" s="13">
        <v>532911771.1277281</v>
      </c>
      <c r="M22" s="13">
        <v>456792389.08670539</v>
      </c>
      <c r="N22" s="13">
        <v>444719527.23789221</v>
      </c>
      <c r="O22" s="13">
        <v>412409078.10105532</v>
      </c>
      <c r="P22" s="13">
        <v>513781367.57412732</v>
      </c>
      <c r="Q22" s="13">
        <v>490320402.33359313</v>
      </c>
      <c r="R22" s="13">
        <v>405172946.4930222</v>
      </c>
      <c r="S22" s="13"/>
      <c r="T22" s="13"/>
      <c r="U22" s="13"/>
      <c r="V22" s="6"/>
    </row>
    <row r="23" spans="1:22" customFormat="1" ht="14.45" customHeight="1">
      <c r="A23" s="6"/>
      <c r="B23" s="6"/>
      <c r="C23" s="6"/>
      <c r="D23" s="6"/>
      <c r="E23" s="6"/>
      <c r="F23" s="6"/>
      <c r="G23" s="8"/>
      <c r="H23" s="116"/>
      <c r="I23" s="6"/>
      <c r="J23" s="6"/>
      <c r="K23" s="6"/>
      <c r="L23" s="115"/>
      <c r="M23" s="6"/>
      <c r="N23" s="6"/>
      <c r="O23" s="6"/>
      <c r="P23" s="6"/>
      <c r="Q23" s="6"/>
      <c r="R23" s="6"/>
      <c r="S23" s="6"/>
      <c r="T23" s="6"/>
      <c r="U23" s="6"/>
      <c r="V23" s="6"/>
    </row>
    <row r="24" spans="1:22" customFormat="1" ht="14.45" customHeight="1">
      <c r="A24" s="6"/>
      <c r="B24" s="6"/>
      <c r="C24" s="6"/>
      <c r="D24" s="6"/>
      <c r="E24" s="6"/>
      <c r="F24" s="6"/>
      <c r="G24" s="6"/>
      <c r="H24" s="6"/>
      <c r="I24" s="6"/>
      <c r="J24" s="6"/>
      <c r="K24" s="6"/>
      <c r="L24" s="6"/>
      <c r="M24" s="6"/>
      <c r="N24" s="6"/>
      <c r="O24" s="6"/>
      <c r="P24" s="6"/>
      <c r="Q24" s="6"/>
      <c r="R24" s="6"/>
      <c r="S24" s="6"/>
      <c r="T24" s="6"/>
      <c r="U24" s="6"/>
      <c r="V24" s="6"/>
    </row>
    <row r="25" spans="1:22" customFormat="1" ht="14.45" customHeight="1">
      <c r="A25" s="6"/>
      <c r="B25" s="6"/>
      <c r="C25" s="114">
        <v>2006</v>
      </c>
      <c r="D25" s="114">
        <v>2007</v>
      </c>
      <c r="E25" s="114">
        <v>2008</v>
      </c>
      <c r="F25" s="114">
        <v>2009</v>
      </c>
      <c r="G25" s="114">
        <v>2010</v>
      </c>
      <c r="H25" s="114">
        <v>2011</v>
      </c>
      <c r="I25" s="114">
        <v>2012</v>
      </c>
      <c r="J25" s="114">
        <v>2013</v>
      </c>
      <c r="K25" s="114">
        <v>2014</v>
      </c>
      <c r="L25" s="114">
        <v>2015</v>
      </c>
      <c r="M25" s="114">
        <v>2016</v>
      </c>
      <c r="N25" s="114">
        <v>2017</v>
      </c>
      <c r="O25" s="114">
        <v>2018</v>
      </c>
      <c r="P25" s="114">
        <v>2019</v>
      </c>
      <c r="Q25" s="114">
        <v>2020</v>
      </c>
      <c r="R25" s="114">
        <v>2021</v>
      </c>
      <c r="S25" s="114" t="s">
        <v>125</v>
      </c>
      <c r="T25" s="114" t="s">
        <v>126</v>
      </c>
      <c r="U25" s="114" t="s">
        <v>127</v>
      </c>
      <c r="V25" s="114" t="s">
        <v>128</v>
      </c>
    </row>
    <row r="26" spans="1:22" customFormat="1" ht="14.45" customHeight="1">
      <c r="A26" s="12" t="s">
        <v>107</v>
      </c>
      <c r="B26" s="12" t="s">
        <v>9</v>
      </c>
      <c r="C26" s="13">
        <v>192648751.0727509</v>
      </c>
      <c r="D26" s="13">
        <v>181827500.02356946</v>
      </c>
      <c r="E26" s="13">
        <v>182894383.9298268</v>
      </c>
      <c r="F26" s="13">
        <v>195239754.84509012</v>
      </c>
      <c r="G26" s="13">
        <v>204384474.04158145</v>
      </c>
      <c r="H26" s="13">
        <v>353379656.87822098</v>
      </c>
      <c r="I26" s="13">
        <v>358946773.84781307</v>
      </c>
      <c r="J26" s="13">
        <v>370651746.17626709</v>
      </c>
      <c r="K26" s="13">
        <v>359164164.77497208</v>
      </c>
      <c r="L26" s="13">
        <v>353053889.81487924</v>
      </c>
      <c r="M26" s="13">
        <v>375124586.13584626</v>
      </c>
      <c r="N26" s="13">
        <v>452085920.13573611</v>
      </c>
      <c r="O26" s="13">
        <v>418941932.10994846</v>
      </c>
      <c r="P26" s="13">
        <v>448345596.18593812</v>
      </c>
      <c r="Q26" s="13">
        <v>426065241.29537523</v>
      </c>
      <c r="R26" s="13">
        <v>416828201.5850848</v>
      </c>
      <c r="S26" s="13">
        <v>346272579.36028242</v>
      </c>
      <c r="T26" s="13">
        <v>331202588.21668869</v>
      </c>
      <c r="U26" s="13">
        <v>274820078.46982336</v>
      </c>
      <c r="V26" s="13">
        <v>242278692.07780966</v>
      </c>
    </row>
    <row r="27" spans="1:22" customFormat="1" ht="14.45" customHeight="1">
      <c r="A27" s="12" t="s">
        <v>105</v>
      </c>
      <c r="B27" s="12" t="s">
        <v>9</v>
      </c>
      <c r="C27" s="13">
        <v>170942166.66911751</v>
      </c>
      <c r="D27" s="13">
        <v>180082128.55702007</v>
      </c>
      <c r="E27" s="13">
        <v>254609565.34224373</v>
      </c>
      <c r="F27" s="13">
        <v>307885369.751854</v>
      </c>
      <c r="G27" s="13">
        <v>303070185.41125995</v>
      </c>
      <c r="H27" s="13">
        <v>324190315.01127493</v>
      </c>
      <c r="I27" s="13">
        <v>365838559.71104258</v>
      </c>
      <c r="J27" s="13">
        <v>430118200.98865628</v>
      </c>
      <c r="K27" s="13">
        <v>444005229.16462517</v>
      </c>
      <c r="L27" s="13">
        <v>356467456.48731369</v>
      </c>
      <c r="M27" s="13">
        <v>326613333.40500027</v>
      </c>
      <c r="N27" s="13">
        <v>359244163.36206144</v>
      </c>
      <c r="O27" s="13">
        <v>387282651.31584758</v>
      </c>
      <c r="P27" s="13">
        <v>361175702.52407181</v>
      </c>
      <c r="Q27" s="13">
        <v>354570099.87441868</v>
      </c>
      <c r="R27" s="13">
        <v>411039321.91463906</v>
      </c>
      <c r="S27" s="13"/>
      <c r="T27" s="13"/>
      <c r="U27" s="13"/>
      <c r="V27" s="13"/>
    </row>
    <row r="28" spans="1:22" customFormat="1" ht="14.45" customHeight="1">
      <c r="A28" s="12" t="s">
        <v>107</v>
      </c>
      <c r="B28" s="12" t="s">
        <v>10</v>
      </c>
      <c r="C28" s="13">
        <v>145705859.19742867</v>
      </c>
      <c r="D28" s="13">
        <v>138847319.80006018</v>
      </c>
      <c r="E28" s="13">
        <v>136865963.97415373</v>
      </c>
      <c r="F28" s="13">
        <v>150278218.79567435</v>
      </c>
      <c r="G28" s="13">
        <v>126044712.9249723</v>
      </c>
      <c r="H28" s="13">
        <v>186874860.83003649</v>
      </c>
      <c r="I28" s="13">
        <v>184790226.61404815</v>
      </c>
      <c r="J28" s="13">
        <v>203978088.13142183</v>
      </c>
      <c r="K28" s="13">
        <v>202464552.23356715</v>
      </c>
      <c r="L28" s="13">
        <v>204963678.55818865</v>
      </c>
      <c r="M28" s="13">
        <v>186232649.21176645</v>
      </c>
      <c r="N28" s="13">
        <v>214833776.68051621</v>
      </c>
      <c r="O28" s="13">
        <v>190415733.23752522</v>
      </c>
      <c r="P28" s="13">
        <v>160965245.50399649</v>
      </c>
      <c r="Q28" s="13">
        <v>126022323.25577694</v>
      </c>
      <c r="R28" s="13">
        <v>123670068.1829038</v>
      </c>
      <c r="S28" s="13">
        <v>133970749.74616043</v>
      </c>
      <c r="T28" s="13">
        <v>133563896.77204449</v>
      </c>
      <c r="U28" s="13">
        <v>125884258.85030718</v>
      </c>
      <c r="V28" s="13">
        <v>114509802.3437496</v>
      </c>
    </row>
    <row r="29" spans="1:22" customFormat="1" ht="14.45" customHeight="1">
      <c r="A29" s="12" t="s">
        <v>105</v>
      </c>
      <c r="B29" s="12" t="s">
        <v>10</v>
      </c>
      <c r="C29" s="13">
        <v>119264049.9021561</v>
      </c>
      <c r="D29" s="13">
        <v>101899670.56780176</v>
      </c>
      <c r="E29" s="13">
        <v>107286060.91042353</v>
      </c>
      <c r="F29" s="13">
        <v>125416493.1400326</v>
      </c>
      <c r="G29" s="13">
        <v>133794367.42471236</v>
      </c>
      <c r="H29" s="13">
        <v>166784465.35513029</v>
      </c>
      <c r="I29" s="13">
        <v>135706607.56153587</v>
      </c>
      <c r="J29" s="13">
        <v>160505323.57581151</v>
      </c>
      <c r="K29" s="13">
        <v>173255992.53137001</v>
      </c>
      <c r="L29" s="13">
        <v>160041256.8959462</v>
      </c>
      <c r="M29" s="13">
        <v>138123763.40907604</v>
      </c>
      <c r="N29" s="13">
        <v>98066425.514021426</v>
      </c>
      <c r="O29" s="13">
        <v>109705710.63337877</v>
      </c>
      <c r="P29" s="13">
        <v>112347624.87838218</v>
      </c>
      <c r="Q29" s="13">
        <v>145964837.46894345</v>
      </c>
      <c r="R29" s="13">
        <v>140997549.98869777</v>
      </c>
      <c r="S29" s="13"/>
      <c r="T29" s="13"/>
      <c r="U29" s="13"/>
      <c r="V29" s="13"/>
    </row>
    <row r="30" spans="1:22" customFormat="1" ht="14.45" customHeight="1">
      <c r="A30" s="12" t="s">
        <v>107</v>
      </c>
      <c r="B30" s="12" t="s">
        <v>11</v>
      </c>
      <c r="C30" s="13">
        <v>70519039.07247974</v>
      </c>
      <c r="D30" s="13">
        <v>60761414.862631336</v>
      </c>
      <c r="E30" s="13">
        <v>64585059.695850275</v>
      </c>
      <c r="F30" s="13">
        <v>57131399.850421071</v>
      </c>
      <c r="G30" s="13">
        <v>67441020.938540474</v>
      </c>
      <c r="H30" s="13">
        <v>115677217.34058253</v>
      </c>
      <c r="I30" s="13">
        <v>110482117.24792382</v>
      </c>
      <c r="J30" s="13">
        <v>111953640.16816464</v>
      </c>
      <c r="K30" s="13">
        <v>118360270.90676203</v>
      </c>
      <c r="L30" s="13">
        <v>106987845.82422222</v>
      </c>
      <c r="M30" s="13">
        <v>157670023.72743663</v>
      </c>
      <c r="N30" s="13">
        <v>193851038.55580115</v>
      </c>
      <c r="O30" s="13">
        <v>157903493.17268813</v>
      </c>
      <c r="P30" s="13">
        <v>155658942.60304236</v>
      </c>
      <c r="Q30" s="13">
        <v>136252690.38645005</v>
      </c>
      <c r="R30" s="13">
        <v>122341770.46823412</v>
      </c>
      <c r="S30" s="13">
        <v>163666420.98886889</v>
      </c>
      <c r="T30" s="13">
        <v>152107606.60725001</v>
      </c>
      <c r="U30" s="13">
        <v>129218783.20286265</v>
      </c>
      <c r="V30" s="13">
        <v>119681965.91070428</v>
      </c>
    </row>
    <row r="31" spans="1:22" customFormat="1" ht="14.45" customHeight="1">
      <c r="A31" s="12" t="s">
        <v>105</v>
      </c>
      <c r="B31" s="12" t="s">
        <v>11</v>
      </c>
      <c r="C31" s="13">
        <v>82098659.963184282</v>
      </c>
      <c r="D31" s="13">
        <v>85314208.691209495</v>
      </c>
      <c r="E31" s="13">
        <v>53461863.048639551</v>
      </c>
      <c r="F31" s="13">
        <v>94704598.287394628</v>
      </c>
      <c r="G31" s="13">
        <v>102111582.05470207</v>
      </c>
      <c r="H31" s="13">
        <v>144122963.20083156</v>
      </c>
      <c r="I31" s="13">
        <v>134272240.86102864</v>
      </c>
      <c r="J31" s="13">
        <v>137822099.14509186</v>
      </c>
      <c r="K31" s="13">
        <v>142214383.65771824</v>
      </c>
      <c r="L31" s="13">
        <v>148389014.38712621</v>
      </c>
      <c r="M31" s="13">
        <v>126663002.61710623</v>
      </c>
      <c r="N31" s="13">
        <v>145448266.61198354</v>
      </c>
      <c r="O31" s="13">
        <v>135413756.09663269</v>
      </c>
      <c r="P31" s="13">
        <v>103722735.33382286</v>
      </c>
      <c r="Q31" s="13">
        <v>111445752.06816648</v>
      </c>
      <c r="R31" s="13">
        <v>147760410.90116209</v>
      </c>
      <c r="S31" s="13"/>
      <c r="T31" s="13"/>
      <c r="U31" s="13"/>
      <c r="V31" s="13"/>
    </row>
    <row r="32" spans="1:22" customFormat="1" ht="14.45" customHeight="1">
      <c r="A32" s="12"/>
      <c r="B32" s="12"/>
      <c r="C32" s="13"/>
      <c r="D32" s="13"/>
      <c r="E32" s="13"/>
      <c r="F32" s="13"/>
      <c r="G32" s="13"/>
      <c r="H32" s="13"/>
      <c r="I32" s="13"/>
      <c r="J32" s="13"/>
      <c r="K32" s="13"/>
      <c r="L32" s="13"/>
      <c r="M32" s="13"/>
      <c r="N32" s="13"/>
      <c r="O32" s="13"/>
      <c r="P32" s="13"/>
      <c r="Q32" s="13"/>
      <c r="R32" s="13"/>
      <c r="S32" s="13"/>
      <c r="T32" s="13"/>
      <c r="U32" s="13"/>
      <c r="V32" s="13"/>
    </row>
    <row r="33" spans="1:22" customFormat="1" ht="14.45" customHeight="1">
      <c r="A33" s="12" t="s">
        <v>107</v>
      </c>
      <c r="B33" s="12" t="s">
        <v>12</v>
      </c>
      <c r="C33" s="13">
        <v>222369088.46134776</v>
      </c>
      <c r="D33" s="13">
        <v>244011590.55971059</v>
      </c>
      <c r="E33" s="13">
        <v>250565305.98386273</v>
      </c>
      <c r="F33" s="13">
        <v>246297770.35883343</v>
      </c>
      <c r="G33" s="13">
        <v>249650834.06421357</v>
      </c>
      <c r="H33" s="13">
        <v>327161091.48323119</v>
      </c>
      <c r="I33" s="13">
        <v>325830240.50555396</v>
      </c>
      <c r="J33" s="13">
        <v>335031798.9289211</v>
      </c>
      <c r="K33" s="13">
        <v>353379026.86783153</v>
      </c>
      <c r="L33" s="13">
        <v>358492849.9748255</v>
      </c>
      <c r="M33" s="13">
        <v>394743468.26295584</v>
      </c>
      <c r="N33" s="13">
        <v>429670934.79972553</v>
      </c>
      <c r="O33" s="13">
        <v>460416645.10773247</v>
      </c>
      <c r="P33" s="13">
        <v>427327279.07205957</v>
      </c>
      <c r="Q33" s="13">
        <v>406130126.70574623</v>
      </c>
      <c r="R33" s="13">
        <v>398081944.89731354</v>
      </c>
      <c r="S33" s="13">
        <v>406239538.23476714</v>
      </c>
      <c r="T33" s="13">
        <v>441891581.12009335</v>
      </c>
      <c r="U33" s="13">
        <v>354549840.54549336</v>
      </c>
      <c r="V33" s="13">
        <v>304673113.03167254</v>
      </c>
    </row>
    <row r="34" spans="1:22" customFormat="1" ht="14.45" customHeight="1">
      <c r="A34" s="12" t="s">
        <v>105</v>
      </c>
      <c r="B34" s="12" t="s">
        <v>12</v>
      </c>
      <c r="C34" s="13">
        <v>231923776.56774932</v>
      </c>
      <c r="D34" s="13">
        <v>227278539.16372806</v>
      </c>
      <c r="E34" s="13">
        <v>229557550.63212693</v>
      </c>
      <c r="F34" s="13">
        <v>216992349.29849076</v>
      </c>
      <c r="G34" s="13">
        <v>241626402.61589175</v>
      </c>
      <c r="H34" s="13">
        <v>287881705.1625337</v>
      </c>
      <c r="I34" s="13">
        <v>311645295.91701591</v>
      </c>
      <c r="J34" s="13">
        <v>342923198.93696296</v>
      </c>
      <c r="K34" s="13">
        <v>385853085.78905582</v>
      </c>
      <c r="L34" s="13">
        <v>350124584.90794629</v>
      </c>
      <c r="M34" s="13">
        <v>308606923.04374623</v>
      </c>
      <c r="N34" s="13">
        <v>363279239.61601293</v>
      </c>
      <c r="O34" s="13">
        <v>369868233.32631761</v>
      </c>
      <c r="P34" s="13">
        <v>368496204.26725018</v>
      </c>
      <c r="Q34" s="13">
        <v>419198773.43879157</v>
      </c>
      <c r="R34" s="13">
        <v>479673601.95051163</v>
      </c>
      <c r="S34" s="13"/>
      <c r="T34" s="13"/>
      <c r="U34" s="13"/>
      <c r="V34" s="13"/>
    </row>
    <row r="35" spans="1:22" customFormat="1" ht="14.45" customHeight="1">
      <c r="A35" s="12" t="s">
        <v>107</v>
      </c>
      <c r="B35" s="12" t="s">
        <v>13</v>
      </c>
      <c r="C35" s="13">
        <v>147687215.02333513</v>
      </c>
      <c r="D35" s="13">
        <v>138390083.84023562</v>
      </c>
      <c r="E35" s="13">
        <v>139609379.73310113</v>
      </c>
      <c r="F35" s="13">
        <v>149820982.83584979</v>
      </c>
      <c r="G35" s="13">
        <v>160489821.89842302</v>
      </c>
      <c r="H35" s="13">
        <v>212243158.79614159</v>
      </c>
      <c r="I35" s="13">
        <v>216579140.62500653</v>
      </c>
      <c r="J35" s="13">
        <v>183848676.11390659</v>
      </c>
      <c r="K35" s="13">
        <v>170115893.89127612</v>
      </c>
      <c r="L35" s="13">
        <v>171927688.66482851</v>
      </c>
      <c r="M35" s="13">
        <v>241880753.65886512</v>
      </c>
      <c r="N35" s="13">
        <v>230908806.79315421</v>
      </c>
      <c r="O35" s="13">
        <v>200977287.11114585</v>
      </c>
      <c r="P35" s="13">
        <v>188448161.12399399</v>
      </c>
      <c r="Q35" s="13">
        <v>178047559.03288916</v>
      </c>
      <c r="R35" s="13">
        <v>174483021.4088937</v>
      </c>
      <c r="S35" s="13">
        <v>232807971.9580875</v>
      </c>
      <c r="T35" s="13">
        <v>189694120.47651252</v>
      </c>
      <c r="U35" s="13">
        <v>173537233.84137014</v>
      </c>
      <c r="V35" s="13">
        <v>175629988.97698462</v>
      </c>
    </row>
    <row r="36" spans="1:22" customFormat="1" ht="14.45" customHeight="1">
      <c r="A36" s="12" t="s">
        <v>105</v>
      </c>
      <c r="B36" s="12" t="s">
        <v>13</v>
      </c>
      <c r="C36" s="13">
        <v>124564119.30085206</v>
      </c>
      <c r="D36" s="13">
        <v>108031120.57632732</v>
      </c>
      <c r="E36" s="13">
        <v>108287181.04290698</v>
      </c>
      <c r="F36" s="13">
        <v>150776806.14493695</v>
      </c>
      <c r="G36" s="13">
        <v>164225662.19296977</v>
      </c>
      <c r="H36" s="13">
        <v>216924716.74662414</v>
      </c>
      <c r="I36" s="13">
        <v>225576655.43156362</v>
      </c>
      <c r="J36" s="13">
        <v>209673203.09015</v>
      </c>
      <c r="K36" s="13">
        <v>233382181.18477952</v>
      </c>
      <c r="L36" s="13">
        <v>228953830.30874357</v>
      </c>
      <c r="M36" s="13">
        <v>191976632.88872543</v>
      </c>
      <c r="N36" s="13">
        <v>165339089.31929851</v>
      </c>
      <c r="O36" s="13">
        <v>139263622.07014167</v>
      </c>
      <c r="P36" s="13">
        <v>148937973.89082786</v>
      </c>
      <c r="Q36" s="13">
        <v>170370982.45144719</v>
      </c>
      <c r="R36" s="13">
        <v>179061495.80073759</v>
      </c>
      <c r="S36" s="13"/>
      <c r="T36" s="13"/>
      <c r="U36" s="13"/>
      <c r="V36" s="13"/>
    </row>
    <row r="37" spans="1:22" customFormat="1" ht="14.45" customHeight="1">
      <c r="A37" s="6"/>
      <c r="B37" s="6"/>
      <c r="C37" s="6"/>
      <c r="D37" s="6"/>
      <c r="E37" s="6"/>
      <c r="F37" s="6"/>
      <c r="G37" s="6"/>
      <c r="H37" s="6"/>
      <c r="I37" s="6"/>
      <c r="J37" s="6"/>
      <c r="K37" s="6"/>
      <c r="L37" s="6"/>
      <c r="M37" s="6"/>
      <c r="N37" s="6"/>
      <c r="O37" s="6"/>
      <c r="P37" s="6"/>
      <c r="Q37" s="6"/>
      <c r="R37" s="6"/>
      <c r="S37" s="6"/>
      <c r="T37" s="6"/>
      <c r="U37" s="6"/>
      <c r="V37" s="6"/>
    </row>
    <row r="38" spans="1:22" customFormat="1" ht="14.45" customHeight="1">
      <c r="A38" s="6"/>
      <c r="B38" s="6"/>
      <c r="C38" s="114" t="s">
        <v>109</v>
      </c>
      <c r="D38" s="114" t="s">
        <v>110</v>
      </c>
      <c r="E38" s="114" t="s">
        <v>111</v>
      </c>
      <c r="F38" s="114" t="s">
        <v>112</v>
      </c>
      <c r="G38" s="114" t="s">
        <v>113</v>
      </c>
      <c r="H38" s="114" t="s">
        <v>114</v>
      </c>
      <c r="I38" s="114" t="s">
        <v>115</v>
      </c>
      <c r="J38" s="114" t="s">
        <v>116</v>
      </c>
      <c r="K38" s="114" t="s">
        <v>117</v>
      </c>
      <c r="L38" s="114" t="s">
        <v>118</v>
      </c>
      <c r="M38" s="114" t="s">
        <v>119</v>
      </c>
      <c r="N38" s="114" t="s">
        <v>120</v>
      </c>
      <c r="O38" s="114" t="s">
        <v>121</v>
      </c>
      <c r="P38" s="114" t="s">
        <v>122</v>
      </c>
      <c r="Q38" s="114" t="s">
        <v>123</v>
      </c>
      <c r="R38" s="114" t="s">
        <v>124</v>
      </c>
      <c r="S38" s="114" t="s">
        <v>125</v>
      </c>
      <c r="T38" s="114" t="s">
        <v>126</v>
      </c>
      <c r="U38" s="114" t="s">
        <v>127</v>
      </c>
      <c r="V38" s="6"/>
    </row>
    <row r="39" spans="1:22" customFormat="1">
      <c r="A39" s="12" t="s">
        <v>107</v>
      </c>
      <c r="B39" s="12" t="s">
        <v>8</v>
      </c>
      <c r="C39" s="13">
        <v>71261980.092480808</v>
      </c>
      <c r="D39" s="13">
        <v>70923789.817869052</v>
      </c>
      <c r="E39" s="13">
        <v>142356529.97669241</v>
      </c>
      <c r="F39" s="13">
        <v>165521388.34635806</v>
      </c>
      <c r="G39" s="13">
        <v>159905000.64501005</v>
      </c>
      <c r="H39" s="13">
        <v>156550985.89317375</v>
      </c>
      <c r="I39" s="13">
        <v>153835215.70982927</v>
      </c>
      <c r="J39" s="13">
        <v>122519586.83600543</v>
      </c>
      <c r="K39" s="13">
        <v>126424561.3559137</v>
      </c>
      <c r="L39" s="13">
        <v>118032466.22415374</v>
      </c>
      <c r="M39" s="13">
        <v>111538707.41705887</v>
      </c>
      <c r="N39" s="13">
        <v>111785093.2515623</v>
      </c>
      <c r="O39" s="13">
        <v>122870002.0814905</v>
      </c>
      <c r="P39" s="13">
        <v>111016645.52746622</v>
      </c>
      <c r="Q39" s="13">
        <v>150426543.26754236</v>
      </c>
      <c r="R39" s="13">
        <v>139911766.33465505</v>
      </c>
      <c r="S39" s="13">
        <v>127095757.19412963</v>
      </c>
      <c r="T39" s="13">
        <v>135898321.95871621</v>
      </c>
      <c r="U39" s="13">
        <v>140104241.07083288</v>
      </c>
      <c r="V39" s="6"/>
    </row>
    <row r="40" spans="1:22" customFormat="1">
      <c r="A40" s="12" t="s">
        <v>105</v>
      </c>
      <c r="B40" s="12" t="s">
        <v>8</v>
      </c>
      <c r="C40" s="13">
        <v>155891616.46763444</v>
      </c>
      <c r="D40" s="13">
        <v>120879769.99989268</v>
      </c>
      <c r="E40" s="13">
        <v>138926228.71967068</v>
      </c>
      <c r="F40" s="13">
        <v>166302225.51865581</v>
      </c>
      <c r="G40" s="13">
        <v>179813393.81957847</v>
      </c>
      <c r="H40" s="13">
        <v>167699983.52384421</v>
      </c>
      <c r="I40" s="13">
        <v>106270604.00301754</v>
      </c>
      <c r="J40" s="13">
        <v>103444685.48261689</v>
      </c>
      <c r="K40" s="13">
        <v>112290373.84053919</v>
      </c>
      <c r="L40" s="13">
        <v>99046297.51036413</v>
      </c>
      <c r="M40" s="13">
        <v>115033372.0272249</v>
      </c>
      <c r="N40" s="13">
        <v>143581821.12750638</v>
      </c>
      <c r="O40" s="13">
        <v>166655819.24144536</v>
      </c>
      <c r="P40" s="13">
        <v>108843936.29176317</v>
      </c>
      <c r="Q40" s="13">
        <v>121070043.12305799</v>
      </c>
      <c r="R40" s="13">
        <v>139398064.4909054</v>
      </c>
      <c r="S40" s="13"/>
      <c r="T40" s="13"/>
      <c r="U40" s="13"/>
      <c r="V40" s="6"/>
    </row>
    <row r="41" spans="1:22" customFormat="1">
      <c r="A41" s="12" t="s">
        <v>107</v>
      </c>
      <c r="B41" s="12" t="s">
        <v>1</v>
      </c>
      <c r="C41" s="13">
        <v>31560075.907104608</v>
      </c>
      <c r="D41" s="13">
        <v>35110839.304892458</v>
      </c>
      <c r="E41" s="13">
        <v>30429289.507014044</v>
      </c>
      <c r="F41" s="13">
        <v>31892567.886049405</v>
      </c>
      <c r="G41" s="13">
        <v>83201976.43263039</v>
      </c>
      <c r="H41" s="13">
        <v>75749074.615735635</v>
      </c>
      <c r="I41" s="13">
        <v>74100179.698769554</v>
      </c>
      <c r="J41" s="13">
        <v>65811569.812578596</v>
      </c>
      <c r="K41" s="13">
        <v>62957748.849180125</v>
      </c>
      <c r="L41" s="13">
        <v>84386051.706105918</v>
      </c>
      <c r="M41" s="13">
        <v>70054145.01802893</v>
      </c>
      <c r="N41" s="13">
        <v>74846250.56768252</v>
      </c>
      <c r="O41" s="13">
        <v>65169438.085855685</v>
      </c>
      <c r="P41" s="13">
        <v>63947488.583666891</v>
      </c>
      <c r="Q41" s="13">
        <v>61001747.594811149</v>
      </c>
      <c r="R41" s="13">
        <v>63565323.341947645</v>
      </c>
      <c r="S41" s="13">
        <v>78490854.652794883</v>
      </c>
      <c r="T41" s="13">
        <v>68241668.278137133</v>
      </c>
      <c r="U41" s="13">
        <v>62898760.004683979</v>
      </c>
      <c r="V41" s="6"/>
    </row>
    <row r="42" spans="1:22" customFormat="1">
      <c r="A42" s="12" t="s">
        <v>105</v>
      </c>
      <c r="B42" s="12" t="s">
        <v>1</v>
      </c>
      <c r="C42" s="13">
        <v>34465954.882497318</v>
      </c>
      <c r="D42" s="13">
        <v>42146490.985752307</v>
      </c>
      <c r="E42" s="13">
        <v>49363963.154636599</v>
      </c>
      <c r="F42" s="13">
        <v>28735226.865127631</v>
      </c>
      <c r="G42" s="13">
        <v>83358407.640856043</v>
      </c>
      <c r="H42" s="13">
        <v>88354499.480690837</v>
      </c>
      <c r="I42" s="13">
        <v>81298035.220601484</v>
      </c>
      <c r="J42" s="13">
        <v>78364245.0963168</v>
      </c>
      <c r="K42" s="13">
        <v>96312849.995000675</v>
      </c>
      <c r="L42" s="13">
        <v>82585784.198017105</v>
      </c>
      <c r="M42" s="13">
        <v>67307668.110989526</v>
      </c>
      <c r="N42" s="13">
        <v>59591013.255932473</v>
      </c>
      <c r="O42" s="13">
        <v>76531515.09001945</v>
      </c>
      <c r="P42" s="13">
        <v>76822113.638014033</v>
      </c>
      <c r="Q42" s="13">
        <v>58752832.904382691</v>
      </c>
      <c r="R42" s="13">
        <v>52413035.062117301</v>
      </c>
      <c r="S42" s="13"/>
      <c r="T42" s="13"/>
      <c r="U42" s="13"/>
      <c r="V42" s="6"/>
    </row>
    <row r="43" spans="1:22" customFormat="1">
      <c r="A43" s="12" t="s">
        <v>107</v>
      </c>
      <c r="B43" s="12" t="s">
        <v>39</v>
      </c>
      <c r="C43" s="13"/>
      <c r="D43" s="13"/>
      <c r="E43" s="13"/>
      <c r="F43" s="13"/>
      <c r="G43" s="13"/>
      <c r="H43" s="13"/>
      <c r="I43" s="13"/>
      <c r="J43" s="13"/>
      <c r="K43" s="13"/>
      <c r="L43" s="13">
        <v>72542513.988687396</v>
      </c>
      <c r="M43" s="13">
        <v>44947869.723725766</v>
      </c>
      <c r="N43" s="13">
        <v>32062820.421750538</v>
      </c>
      <c r="O43" s="13">
        <v>40885647.660882227</v>
      </c>
      <c r="P43" s="13">
        <v>50035433.796094321</v>
      </c>
      <c r="Q43" s="13">
        <v>92295498.092584655</v>
      </c>
      <c r="R43" s="13">
        <v>72949587.24496749</v>
      </c>
      <c r="S43" s="13">
        <v>83562982.253645733</v>
      </c>
      <c r="T43" s="13">
        <v>56954377.100286096</v>
      </c>
      <c r="U43" s="13">
        <v>53941063.03769286</v>
      </c>
      <c r="V43" s="6"/>
    </row>
    <row r="44" spans="1:22" customFormat="1">
      <c r="A44" s="12" t="s">
        <v>105</v>
      </c>
      <c r="B44" s="12" t="s">
        <v>39</v>
      </c>
      <c r="C44" s="13">
        <v>32121723.853623189</v>
      </c>
      <c r="D44" s="13">
        <v>39126989.513685413</v>
      </c>
      <c r="E44" s="13">
        <v>60351163.614338815</v>
      </c>
      <c r="F44" s="13">
        <v>72194750.283573374</v>
      </c>
      <c r="G44" s="13">
        <v>101578847.29500172</v>
      </c>
      <c r="H44" s="13">
        <v>112630722.80690151</v>
      </c>
      <c r="I44" s="13">
        <v>91196692.068966731</v>
      </c>
      <c r="J44" s="13">
        <v>119766665.63833308</v>
      </c>
      <c r="K44" s="13">
        <v>104281421.31629899</v>
      </c>
      <c r="L44" s="13">
        <v>90471706.972523332</v>
      </c>
      <c r="M44" s="13">
        <v>77175880.812708378</v>
      </c>
      <c r="N44" s="13">
        <v>55026973.01163137</v>
      </c>
      <c r="O44" s="13">
        <v>46570022.04688251</v>
      </c>
      <c r="P44" s="13">
        <v>45283338.274584584</v>
      </c>
      <c r="Q44" s="13">
        <v>68819233.503805339</v>
      </c>
      <c r="R44" s="13">
        <v>47795306.821721599</v>
      </c>
      <c r="S44" s="13"/>
      <c r="T44" s="13"/>
      <c r="U44" s="13"/>
      <c r="V44" s="6"/>
    </row>
    <row r="45" spans="1:22" customFormat="1">
      <c r="A45" s="6"/>
      <c r="B45" s="6"/>
      <c r="C45" s="6"/>
      <c r="D45" s="6"/>
      <c r="E45" s="6"/>
      <c r="F45" s="6"/>
      <c r="G45" s="6"/>
      <c r="H45" s="6"/>
      <c r="I45" s="6"/>
      <c r="J45" s="6"/>
      <c r="K45" s="6"/>
      <c r="L45" s="6"/>
      <c r="M45" s="6"/>
      <c r="N45" s="6"/>
      <c r="O45" s="6"/>
      <c r="P45" s="6"/>
      <c r="Q45" s="6"/>
      <c r="R45" s="6"/>
      <c r="S45" s="6"/>
      <c r="T45" s="6"/>
      <c r="U45" s="6"/>
      <c r="V45" s="6"/>
    </row>
    <row r="46" spans="1:22" customFormat="1"/>
    <row r="47" spans="1:22" customFormat="1"/>
    <row r="48" spans="1:22" customFormat="1"/>
    <row r="49" customFormat="1"/>
    <row r="50" customFormat="1"/>
    <row r="51" customFormat="1"/>
    <row r="52" customFormat="1"/>
    <row r="53" customFormat="1"/>
    <row r="54" customFormat="1"/>
    <row r="55" customFormat="1"/>
    <row r="56" customFormat="1"/>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52"/>
  <sheetViews>
    <sheetView showGridLines="0" zoomScaleNormal="100" workbookViewId="0"/>
  </sheetViews>
  <sheetFormatPr defaultColWidth="9.140625" defaultRowHeight="15"/>
  <cols>
    <col min="1" max="3" width="36.28515625" style="20" customWidth="1"/>
    <col min="4" max="4" width="11" style="20" customWidth="1"/>
    <col min="5" max="16384" width="9.140625" style="20"/>
  </cols>
  <sheetData>
    <row r="1" spans="1:11" s="69" customFormat="1" ht="18.75">
      <c r="A1" t="s">
        <v>242</v>
      </c>
      <c r="B1"/>
    </row>
    <row r="2" spans="1:11" s="32" customFormat="1">
      <c r="A2" s="166"/>
      <c r="B2" s="168"/>
      <c r="C2" s="168"/>
      <c r="D2" s="168"/>
    </row>
    <row r="3" spans="1:11" s="32" customFormat="1" ht="14.45" customHeight="1">
      <c r="A3" s="82"/>
      <c r="B3" s="82"/>
      <c r="C3" s="82"/>
      <c r="D3" s="82"/>
    </row>
    <row r="4" spans="1:11" s="32" customFormat="1" ht="38.25" customHeight="1">
      <c r="A4" s="250" t="s">
        <v>292</v>
      </c>
      <c r="B4" s="250"/>
      <c r="C4" s="250"/>
      <c r="D4" s="250"/>
      <c r="E4" s="250"/>
      <c r="F4" s="250"/>
      <c r="G4" s="250"/>
      <c r="H4" s="250"/>
      <c r="I4" s="250"/>
      <c r="J4" s="250"/>
      <c r="K4" s="250"/>
    </row>
    <row r="5" spans="1:11" s="32" customFormat="1" ht="14.45" customHeight="1">
      <c r="A5" s="82"/>
      <c r="B5" s="82"/>
      <c r="C5" s="82"/>
      <c r="D5" s="82"/>
    </row>
    <row r="6" spans="1:11" s="32" customFormat="1" ht="14.45" customHeight="1">
      <c r="A6" s="167" t="s">
        <v>293</v>
      </c>
      <c r="B6" s="167"/>
      <c r="C6" s="167"/>
      <c r="D6" s="167"/>
    </row>
    <row r="7" spans="1:11" s="32" customFormat="1" ht="14.45" customHeight="1">
      <c r="A7" s="167"/>
      <c r="B7" s="167"/>
      <c r="C7" s="167"/>
      <c r="D7" s="167"/>
    </row>
    <row r="8" spans="1:11" s="32" customFormat="1" ht="14.45" customHeight="1">
      <c r="A8" s="167"/>
      <c r="B8" s="167"/>
      <c r="C8" s="167"/>
      <c r="D8" s="167"/>
    </row>
    <row r="9" spans="1:11" ht="45">
      <c r="A9" s="72" t="s">
        <v>169</v>
      </c>
      <c r="B9" s="72" t="s">
        <v>170</v>
      </c>
      <c r="C9" s="72" t="s">
        <v>171</v>
      </c>
      <c r="D9" s="150"/>
    </row>
    <row r="10" spans="1:11" ht="14.45" customHeight="1">
      <c r="A10" s="34">
        <v>-0.28053495027177472</v>
      </c>
      <c r="B10" s="34">
        <v>-9.4504348739655741E-2</v>
      </c>
      <c r="C10" s="34">
        <v>4.7264568854273221E-2</v>
      </c>
      <c r="D10" s="150"/>
    </row>
    <row r="11" spans="1:11" ht="14.45" customHeight="1">
      <c r="A11" s="34"/>
      <c r="B11" s="34"/>
      <c r="C11" s="34"/>
      <c r="D11" s="171"/>
    </row>
    <row r="12" spans="1:11" ht="14.45" customHeight="1">
      <c r="A12" s="34">
        <v>-0.18754142340832766</v>
      </c>
      <c r="B12" s="34">
        <v>-0.13259054123142031</v>
      </c>
      <c r="C12" s="34">
        <v>-6.4269058004923885E-2</v>
      </c>
      <c r="D12" s="171"/>
    </row>
    <row r="13" spans="1:11" ht="14.45" customHeight="1">
      <c r="A13" s="150"/>
      <c r="B13" s="171"/>
      <c r="C13" s="171"/>
      <c r="D13" s="171"/>
    </row>
    <row r="14" spans="1:11" ht="14.45" customHeight="1">
      <c r="A14" s="150"/>
      <c r="B14" s="171"/>
      <c r="C14" s="171"/>
      <c r="D14" s="171"/>
    </row>
    <row r="15" spans="1:11" ht="14.45" customHeight="1">
      <c r="A15" s="150"/>
      <c r="B15" s="171"/>
      <c r="C15" s="171"/>
      <c r="D15" s="171"/>
    </row>
    <row r="16" spans="1:11" ht="14.45" customHeight="1">
      <c r="A16" s="150"/>
      <c r="B16" s="150"/>
      <c r="C16" s="150"/>
      <c r="D16" s="150"/>
    </row>
    <row r="17" spans="1:4" ht="14.45" customHeight="1">
      <c r="A17" s="170"/>
      <c r="B17" s="150"/>
      <c r="C17" s="150"/>
      <c r="D17" s="150"/>
    </row>
    <row r="18" spans="1:4" ht="14.45" customHeight="1">
      <c r="A18" s="27"/>
    </row>
    <row r="19" spans="1:4" ht="14.45" customHeight="1">
      <c r="A19" s="27"/>
    </row>
    <row r="20" spans="1:4" ht="14.45" customHeight="1">
      <c r="A20" s="27"/>
    </row>
    <row r="21" spans="1:4" ht="14.45" customHeight="1">
      <c r="A21" s="27"/>
    </row>
    <row r="22" spans="1:4" ht="14.45" customHeight="1">
      <c r="A22" s="27"/>
    </row>
    <row r="23" spans="1:4" ht="14.45" customHeight="1"/>
    <row r="24" spans="1:4" ht="14.45" customHeight="1"/>
    <row r="25" spans="1:4" ht="14.45" customHeight="1"/>
    <row r="26" spans="1:4" ht="14.45" customHeight="1"/>
    <row r="27" spans="1:4" ht="14.45" customHeight="1"/>
    <row r="28" spans="1:4" ht="14.45" customHeight="1"/>
    <row r="29" spans="1:4" ht="14.45" customHeight="1"/>
    <row r="30" spans="1:4" ht="14.45" customHeight="1"/>
    <row r="31" spans="1:4" ht="14.45" customHeight="1"/>
    <row r="32" spans="1:4" ht="14.45" customHeight="1"/>
    <row r="33" ht="14.45" customHeight="1"/>
    <row r="34" ht="14.45" customHeight="1"/>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4.45" customHeight="1"/>
    <row r="47" ht="14.45" customHeight="1"/>
    <row r="48" ht="14.45" customHeight="1"/>
    <row r="49" ht="14.45" customHeight="1"/>
    <row r="50" ht="14.45" customHeight="1"/>
    <row r="51" ht="14.45" customHeight="1"/>
    <row r="52" ht="14.45" customHeight="1"/>
  </sheetData>
  <mergeCells count="1">
    <mergeCell ref="A4:K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42"/>
  <sheetViews>
    <sheetView showGridLines="0" zoomScaleNormal="100" workbookViewId="0"/>
  </sheetViews>
  <sheetFormatPr defaultColWidth="9.140625" defaultRowHeight="15"/>
  <cols>
    <col min="1" max="1" width="22.85546875" style="20" customWidth="1"/>
    <col min="2" max="14" width="10.7109375" style="20" customWidth="1"/>
    <col min="15" max="15" width="17.140625" style="20" customWidth="1"/>
    <col min="16" max="16384" width="9.140625" style="20"/>
  </cols>
  <sheetData>
    <row r="1" spans="1:15" s="69" customFormat="1" ht="18.75">
      <c r="A1" t="s">
        <v>243</v>
      </c>
      <c r="B1"/>
    </row>
    <row r="2" spans="1:15" s="32" customFormat="1">
      <c r="A2" s="33"/>
    </row>
    <row r="3" spans="1:15" s="168" customFormat="1" ht="28.5" customHeight="1">
      <c r="A3" s="250" t="s">
        <v>294</v>
      </c>
      <c r="B3" s="250"/>
      <c r="C3" s="250"/>
      <c r="D3" s="250"/>
      <c r="E3" s="250"/>
      <c r="F3" s="250"/>
      <c r="G3" s="250"/>
      <c r="H3" s="250"/>
      <c r="I3" s="250"/>
      <c r="J3" s="250"/>
      <c r="K3" s="250"/>
      <c r="L3" s="250"/>
      <c r="M3" s="250"/>
      <c r="N3" s="250"/>
      <c r="O3" s="250"/>
    </row>
    <row r="4" spans="1:15" s="168" customFormat="1" ht="14.45" customHeight="1">
      <c r="A4" s="82"/>
      <c r="B4" s="82"/>
      <c r="C4" s="82"/>
      <c r="D4" s="82"/>
      <c r="E4" s="82"/>
      <c r="F4" s="82"/>
      <c r="G4" s="82"/>
      <c r="H4" s="169"/>
      <c r="I4" s="169"/>
      <c r="J4" s="169"/>
      <c r="K4" s="169"/>
      <c r="L4" s="169"/>
      <c r="M4" s="169"/>
      <c r="N4" s="169"/>
      <c r="O4" s="169"/>
    </row>
    <row r="5" spans="1:15" s="168" customFormat="1">
      <c r="A5" s="82" t="s">
        <v>295</v>
      </c>
      <c r="B5" s="82"/>
      <c r="C5" s="82"/>
      <c r="D5" s="82"/>
      <c r="E5" s="82"/>
      <c r="F5" s="82"/>
      <c r="G5" s="82"/>
      <c r="H5" s="169"/>
      <c r="I5" s="169"/>
      <c r="J5" s="169"/>
      <c r="K5" s="169"/>
      <c r="L5" s="169"/>
      <c r="M5" s="169"/>
      <c r="N5" s="169"/>
      <c r="O5" s="169"/>
    </row>
    <row r="6" spans="1:15" s="168" customFormat="1">
      <c r="A6" s="167"/>
      <c r="B6" s="167"/>
      <c r="C6" s="167"/>
      <c r="D6" s="167"/>
      <c r="E6" s="167"/>
      <c r="F6" s="167"/>
      <c r="G6" s="167"/>
      <c r="H6" s="167"/>
      <c r="I6" s="167"/>
      <c r="J6" s="167"/>
      <c r="K6" s="167"/>
      <c r="L6" s="167"/>
      <c r="M6" s="167"/>
      <c r="N6" s="167"/>
    </row>
    <row r="7" spans="1:15" s="168" customFormat="1">
      <c r="A7" s="167"/>
      <c r="B7" s="167"/>
      <c r="C7" s="167"/>
      <c r="D7" s="167"/>
      <c r="E7" s="167"/>
      <c r="F7" s="167"/>
      <c r="G7" s="167"/>
      <c r="H7" s="167"/>
      <c r="I7" s="167"/>
      <c r="J7" s="167"/>
      <c r="K7" s="167"/>
      <c r="L7" s="167"/>
      <c r="M7" s="167"/>
      <c r="N7" s="167"/>
    </row>
    <row r="8" spans="1:15" s="150" customFormat="1">
      <c r="A8" s="1"/>
      <c r="B8" s="173">
        <v>2009</v>
      </c>
      <c r="C8" s="173">
        <v>2010</v>
      </c>
      <c r="D8" s="173">
        <v>2011</v>
      </c>
      <c r="E8" s="173">
        <v>2012</v>
      </c>
      <c r="F8" s="173">
        <v>2013</v>
      </c>
      <c r="G8" s="173">
        <v>2014</v>
      </c>
      <c r="H8" s="173">
        <v>2015</v>
      </c>
      <c r="I8" s="173">
        <v>2016</v>
      </c>
      <c r="J8" s="173">
        <v>2017</v>
      </c>
      <c r="K8" s="173">
        <v>2018</v>
      </c>
      <c r="L8" s="173">
        <v>2019</v>
      </c>
      <c r="M8" s="173">
        <v>2020</v>
      </c>
      <c r="N8" s="173">
        <v>2021</v>
      </c>
      <c r="O8" s="173" t="s">
        <v>28</v>
      </c>
    </row>
    <row r="9" spans="1:15" s="150" customFormat="1">
      <c r="A9" s="100" t="s">
        <v>25</v>
      </c>
      <c r="B9" s="157">
        <v>1220380838.5228939</v>
      </c>
      <c r="C9" s="157">
        <v>796586467.15507364</v>
      </c>
      <c r="D9" s="157">
        <v>886971196.5093174</v>
      </c>
      <c r="E9" s="157">
        <v>647230039.01809883</v>
      </c>
      <c r="F9" s="157">
        <v>674153048.57502508</v>
      </c>
      <c r="G9" s="157">
        <v>696350886.21180367</v>
      </c>
      <c r="H9" s="157">
        <v>115900454.07945333</v>
      </c>
      <c r="I9" s="157">
        <v>211245591.15395108</v>
      </c>
      <c r="J9" s="157">
        <v>72228206.486419573</v>
      </c>
      <c r="K9" s="157">
        <v>55926137.226148054</v>
      </c>
      <c r="L9" s="157">
        <v>89201247.231901214</v>
      </c>
      <c r="M9" s="157">
        <v>221179348.94564393</v>
      </c>
      <c r="N9" s="157">
        <v>727044220.17180669</v>
      </c>
      <c r="O9" s="157">
        <v>233115832.01238388</v>
      </c>
    </row>
    <row r="10" spans="1:15" s="150" customFormat="1">
      <c r="A10" s="100" t="s">
        <v>19</v>
      </c>
      <c r="B10" s="157">
        <v>520665858.64052004</v>
      </c>
      <c r="C10" s="157">
        <v>493654074.12667775</v>
      </c>
      <c r="D10" s="157">
        <v>432429089.89092958</v>
      </c>
      <c r="E10" s="157">
        <v>622091020.72216582</v>
      </c>
      <c r="F10" s="157">
        <v>801248497.09196949</v>
      </c>
      <c r="G10" s="157">
        <v>740424892.3000598</v>
      </c>
      <c r="H10" s="157">
        <v>575472462.45912194</v>
      </c>
      <c r="I10" s="157">
        <v>478193965.4380874</v>
      </c>
      <c r="J10" s="157">
        <v>535419072.94413751</v>
      </c>
      <c r="K10" s="157">
        <v>532211606.67971921</v>
      </c>
      <c r="L10" s="157">
        <v>525511506.84094441</v>
      </c>
      <c r="M10" s="157">
        <v>427199919.07586604</v>
      </c>
      <c r="N10" s="157">
        <v>513169492.50154155</v>
      </c>
      <c r="O10" s="157">
        <v>506702319.60844171</v>
      </c>
    </row>
    <row r="11" spans="1:15" s="150" customFormat="1">
      <c r="A11" s="100" t="s">
        <v>18</v>
      </c>
      <c r="B11" s="157">
        <v>96307478.185437262</v>
      </c>
      <c r="C11" s="157">
        <v>109919799.17252506</v>
      </c>
      <c r="D11" s="157">
        <v>100115254.5866351</v>
      </c>
      <c r="E11" s="157">
        <v>105726178.91004136</v>
      </c>
      <c r="F11" s="157">
        <v>110315473.46946977</v>
      </c>
      <c r="G11" s="157">
        <v>92797904.708003968</v>
      </c>
      <c r="H11" s="157">
        <v>82136212.836687922</v>
      </c>
      <c r="I11" s="157">
        <v>76304988.432900131</v>
      </c>
      <c r="J11" s="157">
        <v>85522173.941521823</v>
      </c>
      <c r="K11" s="157">
        <v>82376807.598709762</v>
      </c>
      <c r="L11" s="157">
        <v>74686050.347083181</v>
      </c>
      <c r="M11" s="157">
        <v>71631420.91802755</v>
      </c>
      <c r="N11" s="157">
        <v>76466634.193830371</v>
      </c>
      <c r="O11" s="157">
        <v>78136617.399834543</v>
      </c>
    </row>
    <row r="12" spans="1:15" s="150" customFormat="1">
      <c r="A12" s="100" t="s">
        <v>22</v>
      </c>
      <c r="B12" s="157">
        <v>111790576.81624655</v>
      </c>
      <c r="C12" s="157">
        <v>104236533.38457091</v>
      </c>
      <c r="D12" s="157">
        <v>128593285.454445</v>
      </c>
      <c r="E12" s="157">
        <v>115411406.82890822</v>
      </c>
      <c r="F12" s="157">
        <v>138778151.90796319</v>
      </c>
      <c r="G12" s="157">
        <v>137962642.20537892</v>
      </c>
      <c r="H12" s="157">
        <v>83354951.892752573</v>
      </c>
      <c r="I12" s="157">
        <v>63264605.177369043</v>
      </c>
      <c r="J12" s="157">
        <v>78263563.99672465</v>
      </c>
      <c r="K12" s="157">
        <v>123607023.26593751</v>
      </c>
      <c r="L12" s="157">
        <v>96568803.741965353</v>
      </c>
      <c r="M12" s="157">
        <v>138952377.65700209</v>
      </c>
      <c r="N12" s="157">
        <v>92180922.237706959</v>
      </c>
      <c r="O12" s="157">
        <v>105914538.17986731</v>
      </c>
    </row>
    <row r="13" spans="1:15" s="150" customFormat="1">
      <c r="A13" s="100" t="s">
        <v>0</v>
      </c>
      <c r="B13" s="157">
        <v>1949144752.1650977</v>
      </c>
      <c r="C13" s="157">
        <v>1504396873.8388474</v>
      </c>
      <c r="D13" s="157">
        <v>1548108826.4413271</v>
      </c>
      <c r="E13" s="157">
        <v>1490458645.4792142</v>
      </c>
      <c r="F13" s="157">
        <v>1724495171.0444276</v>
      </c>
      <c r="G13" s="157">
        <v>1667536325.4252465</v>
      </c>
      <c r="H13" s="157">
        <v>856864081.26801574</v>
      </c>
      <c r="I13" s="157">
        <v>829009150.20230758</v>
      </c>
      <c r="J13" s="157">
        <v>771433017.3688035</v>
      </c>
      <c r="K13" s="157">
        <v>794121574.77051449</v>
      </c>
      <c r="L13" s="157">
        <v>785967608.16189408</v>
      </c>
      <c r="M13" s="157">
        <v>858963066.59653962</v>
      </c>
      <c r="N13" s="157">
        <v>1408861269.1048853</v>
      </c>
      <c r="O13" s="171"/>
    </row>
    <row r="14" spans="1:15" s="150" customFormat="1">
      <c r="B14" s="171"/>
      <c r="C14" s="171"/>
      <c r="D14" s="171"/>
      <c r="E14" s="171"/>
      <c r="F14" s="171"/>
      <c r="G14" s="171"/>
      <c r="H14" s="171"/>
      <c r="I14" s="171"/>
      <c r="J14" s="171"/>
      <c r="K14" s="171"/>
      <c r="L14" s="171"/>
      <c r="M14" s="171"/>
      <c r="N14" s="171"/>
      <c r="O14" s="171"/>
    </row>
    <row r="15" spans="1:15" s="150" customFormat="1">
      <c r="B15" s="171"/>
      <c r="C15" s="171"/>
      <c r="D15" s="171"/>
      <c r="E15" s="171"/>
      <c r="F15" s="171"/>
      <c r="G15" s="171"/>
      <c r="H15" s="171"/>
      <c r="I15" s="171"/>
      <c r="J15" s="171"/>
      <c r="K15" s="171"/>
      <c r="L15" s="171"/>
      <c r="M15" s="171"/>
      <c r="N15" s="171"/>
      <c r="O15" s="171"/>
    </row>
    <row r="16" spans="1:15" s="150" customFormat="1">
      <c r="B16" s="171"/>
      <c r="C16" s="171"/>
      <c r="D16" s="171"/>
      <c r="E16" s="171"/>
      <c r="F16" s="171"/>
      <c r="G16" s="171"/>
      <c r="H16" s="171"/>
      <c r="I16" s="171"/>
      <c r="J16" s="171"/>
      <c r="K16" s="171"/>
      <c r="L16" s="171"/>
      <c r="M16" s="171"/>
      <c r="N16" s="171"/>
      <c r="O16" s="171"/>
    </row>
    <row r="17" spans="2:15" s="150" customFormat="1">
      <c r="B17" s="171"/>
      <c r="C17" s="171"/>
      <c r="D17" s="171"/>
      <c r="E17" s="171"/>
      <c r="F17" s="171"/>
      <c r="G17" s="171"/>
      <c r="H17" s="171"/>
      <c r="I17" s="171"/>
      <c r="J17" s="171"/>
      <c r="K17" s="171"/>
      <c r="L17" s="171"/>
      <c r="M17" s="171"/>
      <c r="N17" s="171"/>
      <c r="O17" s="171"/>
    </row>
    <row r="18" spans="2:15" s="150" customFormat="1">
      <c r="B18" s="171"/>
      <c r="C18" s="171"/>
      <c r="D18" s="171"/>
      <c r="E18" s="171"/>
      <c r="F18" s="171"/>
      <c r="G18" s="171"/>
      <c r="H18" s="171"/>
      <c r="I18" s="171"/>
      <c r="J18" s="171"/>
      <c r="K18" s="171"/>
      <c r="L18" s="171"/>
      <c r="M18" s="171"/>
      <c r="N18" s="171"/>
      <c r="O18" s="171"/>
    </row>
    <row r="19" spans="2:15" s="150" customFormat="1">
      <c r="B19" s="171"/>
      <c r="C19" s="171"/>
      <c r="D19" s="171"/>
      <c r="E19" s="171"/>
      <c r="F19" s="171"/>
      <c r="G19" s="171"/>
      <c r="H19" s="171"/>
      <c r="I19" s="171"/>
      <c r="J19" s="171"/>
      <c r="K19" s="171"/>
      <c r="L19" s="171"/>
      <c r="M19" s="171"/>
      <c r="N19" s="171"/>
      <c r="O19" s="171"/>
    </row>
    <row r="20" spans="2:15" s="150" customFormat="1">
      <c r="B20" s="171"/>
      <c r="C20" s="171"/>
      <c r="D20" s="171"/>
      <c r="E20" s="171"/>
      <c r="F20" s="171"/>
      <c r="G20" s="171"/>
      <c r="H20" s="171"/>
      <c r="I20" s="171"/>
      <c r="J20" s="171"/>
      <c r="K20" s="171"/>
      <c r="L20" s="171"/>
      <c r="M20" s="171"/>
      <c r="N20" s="171"/>
      <c r="O20" s="171"/>
    </row>
    <row r="21" spans="2:15" s="150" customFormat="1">
      <c r="B21" s="171"/>
      <c r="C21" s="171"/>
      <c r="D21" s="171"/>
      <c r="E21" s="171"/>
      <c r="F21" s="171"/>
      <c r="G21" s="171"/>
      <c r="H21" s="171"/>
      <c r="I21" s="171"/>
      <c r="J21" s="171"/>
      <c r="K21" s="171"/>
      <c r="L21" s="171"/>
      <c r="M21" s="171"/>
      <c r="N21" s="171"/>
      <c r="O21" s="171"/>
    </row>
    <row r="22" spans="2:15" s="150" customFormat="1"/>
    <row r="23" spans="2:15" s="150" customFormat="1"/>
    <row r="24" spans="2:15" s="150" customFormat="1"/>
    <row r="25" spans="2:15" s="150" customFormat="1"/>
    <row r="26" spans="2:15" s="150" customFormat="1"/>
    <row r="27" spans="2:15" s="150" customFormat="1"/>
    <row r="28" spans="2:15" s="150" customFormat="1"/>
    <row r="29" spans="2:15" s="150" customFormat="1"/>
    <row r="30" spans="2:15" s="150" customFormat="1"/>
    <row r="31" spans="2:15" s="150" customFormat="1"/>
    <row r="32" spans="2:15" s="150" customFormat="1"/>
    <row r="33" s="150" customFormat="1"/>
    <row r="34" s="150" customFormat="1"/>
    <row r="35" s="150" customFormat="1"/>
    <row r="36" s="150" customFormat="1"/>
    <row r="37" s="150" customFormat="1"/>
    <row r="38" s="150" customFormat="1"/>
    <row r="39" s="150" customFormat="1"/>
    <row r="40" s="150" customFormat="1"/>
    <row r="41" s="150" customFormat="1"/>
    <row r="42" s="150" customFormat="1"/>
  </sheetData>
  <mergeCells count="1">
    <mergeCell ref="A3:O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DFF9D-610B-4F20-BC2E-E408625CC4F8}">
  <dimension ref="A1:V42"/>
  <sheetViews>
    <sheetView showGridLines="0" zoomScaleNormal="100" workbookViewId="0"/>
  </sheetViews>
  <sheetFormatPr defaultColWidth="9.140625" defaultRowHeight="15"/>
  <cols>
    <col min="1" max="1" width="15.85546875" style="20" customWidth="1"/>
    <col min="2" max="2" width="11.7109375" style="20" customWidth="1"/>
    <col min="3" max="14" width="10.5703125" style="20" customWidth="1"/>
    <col min="15" max="15" width="14.7109375" style="20" customWidth="1"/>
    <col min="16" max="16" width="10.5703125" style="20" customWidth="1"/>
    <col min="17" max="17" width="12.5703125" style="20" customWidth="1"/>
    <col min="18" max="18" width="13.140625" style="20" customWidth="1"/>
    <col min="19" max="19" width="13.28515625" style="20" customWidth="1"/>
    <col min="20" max="20" width="13.85546875" style="20" customWidth="1"/>
    <col min="21" max="21" width="12.7109375" style="20" customWidth="1"/>
    <col min="22" max="16384" width="9.140625" style="20"/>
  </cols>
  <sheetData>
    <row r="1" spans="1:22" s="69" customFormat="1" ht="18.75">
      <c r="A1" t="s">
        <v>244</v>
      </c>
      <c r="B1"/>
    </row>
    <row r="2" spans="1:22" s="32" customFormat="1">
      <c r="A2" s="33"/>
    </row>
    <row r="3" spans="1:22" s="168" customFormat="1" ht="28.5" customHeight="1">
      <c r="A3" s="250" t="s">
        <v>296</v>
      </c>
      <c r="B3" s="250"/>
      <c r="C3" s="250"/>
      <c r="D3" s="250"/>
      <c r="E3" s="250"/>
      <c r="F3" s="250"/>
      <c r="G3" s="250"/>
      <c r="H3" s="250"/>
      <c r="I3" s="250"/>
      <c r="J3" s="250"/>
      <c r="K3" s="250"/>
      <c r="L3" s="250"/>
      <c r="M3" s="250"/>
      <c r="N3" s="250"/>
      <c r="O3" s="250"/>
    </row>
    <row r="4" spans="1:22" s="168" customFormat="1" ht="14.45" customHeight="1">
      <c r="A4" s="82"/>
      <c r="B4" s="82"/>
      <c r="C4" s="82"/>
      <c r="D4" s="82"/>
      <c r="E4" s="82"/>
      <c r="F4" s="82"/>
      <c r="G4" s="82"/>
      <c r="H4" s="169"/>
      <c r="I4" s="169"/>
      <c r="J4" s="169"/>
      <c r="K4" s="169"/>
      <c r="L4" s="169"/>
      <c r="M4" s="169"/>
      <c r="N4" s="169"/>
      <c r="O4" s="169"/>
    </row>
    <row r="5" spans="1:22" s="168" customFormat="1">
      <c r="A5" s="82" t="s">
        <v>297</v>
      </c>
      <c r="B5" s="82"/>
      <c r="C5" s="82"/>
      <c r="D5" s="82"/>
      <c r="E5" s="82"/>
      <c r="F5" s="82"/>
      <c r="G5" s="82"/>
      <c r="H5" s="169"/>
      <c r="I5" s="169"/>
      <c r="J5" s="169"/>
      <c r="K5" s="169"/>
      <c r="L5" s="169"/>
      <c r="M5" s="169"/>
      <c r="N5" s="169"/>
      <c r="O5" s="169"/>
    </row>
    <row r="6" spans="1:22" s="168" customFormat="1">
      <c r="A6" s="167"/>
      <c r="B6" s="167"/>
      <c r="C6" s="167"/>
      <c r="D6" s="167"/>
      <c r="E6" s="167"/>
      <c r="F6" s="167"/>
      <c r="G6" s="167"/>
      <c r="H6" s="167"/>
      <c r="I6" s="167"/>
      <c r="J6" s="167"/>
      <c r="K6" s="167"/>
      <c r="L6" s="167"/>
      <c r="M6" s="167"/>
      <c r="N6" s="167"/>
    </row>
    <row r="7" spans="1:22" s="168" customFormat="1">
      <c r="A7" s="167"/>
      <c r="B7" s="167"/>
      <c r="C7" s="167"/>
      <c r="D7" s="167"/>
      <c r="E7" s="167"/>
      <c r="F7" s="167"/>
      <c r="G7" s="167"/>
      <c r="H7" s="167"/>
      <c r="I7" s="167"/>
      <c r="J7" s="167"/>
      <c r="K7" s="167"/>
      <c r="L7" s="167"/>
      <c r="M7" s="167"/>
      <c r="N7" s="167"/>
    </row>
    <row r="8" spans="1:22" s="150" customFormat="1">
      <c r="A8" s="1"/>
      <c r="B8" s="173">
        <v>2009</v>
      </c>
      <c r="C8" s="173">
        <v>2010</v>
      </c>
      <c r="D8" s="173">
        <v>2011</v>
      </c>
      <c r="E8" s="173">
        <v>2012</v>
      </c>
      <c r="F8" s="173">
        <v>2013</v>
      </c>
      <c r="G8" s="173">
        <v>2014</v>
      </c>
      <c r="H8" s="173">
        <v>2015</v>
      </c>
      <c r="I8" s="173">
        <v>2016</v>
      </c>
      <c r="J8" s="173">
        <v>2017</v>
      </c>
      <c r="K8" s="173">
        <v>2018</v>
      </c>
      <c r="L8" s="173">
        <v>2019</v>
      </c>
      <c r="M8" s="173">
        <v>2020</v>
      </c>
      <c r="N8" s="173">
        <v>2021</v>
      </c>
      <c r="O8" s="173" t="s">
        <v>28</v>
      </c>
    </row>
    <row r="9" spans="1:22" s="150" customFormat="1">
      <c r="A9" s="100" t="s">
        <v>25</v>
      </c>
      <c r="B9" s="157">
        <v>2558225324.7332263</v>
      </c>
      <c r="C9" s="157">
        <v>2617368695.9443202</v>
      </c>
      <c r="D9" s="157">
        <v>2815010814.0001645</v>
      </c>
      <c r="E9" s="157">
        <v>2857486894.7297254</v>
      </c>
      <c r="F9" s="157">
        <v>2535348827.8553233</v>
      </c>
      <c r="G9" s="157">
        <v>1757329788.1872027</v>
      </c>
      <c r="H9" s="157">
        <v>1402595686.8014748</v>
      </c>
      <c r="I9" s="157">
        <v>1089711063.5143569</v>
      </c>
      <c r="J9" s="157">
        <v>907665729.55852723</v>
      </c>
      <c r="K9" s="157">
        <v>902384223.26994216</v>
      </c>
      <c r="L9" s="157">
        <v>887241658.62234604</v>
      </c>
      <c r="M9" s="157">
        <v>736778256.6872431</v>
      </c>
      <c r="N9" s="157">
        <v>832777318.96246564</v>
      </c>
      <c r="O9" s="157">
        <v>853369437.42010474</v>
      </c>
      <c r="U9" s="172"/>
      <c r="V9" s="172"/>
    </row>
    <row r="10" spans="1:22" s="150" customFormat="1">
      <c r="A10" s="100" t="s">
        <v>19</v>
      </c>
      <c r="B10" s="157">
        <v>1449196444.1053703</v>
      </c>
      <c r="C10" s="157">
        <v>1492062307.6257739</v>
      </c>
      <c r="D10" s="157">
        <v>1781739969.6886625</v>
      </c>
      <c r="E10" s="157">
        <v>2133516277.4263549</v>
      </c>
      <c r="F10" s="157">
        <v>2019015460.567348</v>
      </c>
      <c r="G10" s="157">
        <v>1817114113.1685028</v>
      </c>
      <c r="H10" s="157">
        <v>1754923580.2507839</v>
      </c>
      <c r="I10" s="157">
        <v>1569126882.4969542</v>
      </c>
      <c r="J10" s="157">
        <v>1569121101.7207882</v>
      </c>
      <c r="K10" s="157">
        <v>1676536506.8568518</v>
      </c>
      <c r="L10" s="157">
        <v>1843357016.3997231</v>
      </c>
      <c r="M10" s="157">
        <v>1696082181.4465818</v>
      </c>
      <c r="N10" s="157">
        <v>1669515741.3588462</v>
      </c>
      <c r="O10" s="157">
        <v>1690922509.5565581</v>
      </c>
      <c r="Q10" s="170"/>
    </row>
    <row r="11" spans="1:22" s="150" customFormat="1">
      <c r="A11" s="100" t="s">
        <v>18</v>
      </c>
      <c r="B11" s="157">
        <v>1132907228.4967589</v>
      </c>
      <c r="C11" s="157">
        <v>1294233078.8044016</v>
      </c>
      <c r="D11" s="157">
        <v>1461420994.325412</v>
      </c>
      <c r="E11" s="157">
        <v>1529430118.9232161</v>
      </c>
      <c r="F11" s="157">
        <v>1345428214.4580328</v>
      </c>
      <c r="G11" s="157">
        <v>1234287953.9353364</v>
      </c>
      <c r="H11" s="157">
        <v>1024492610.794987</v>
      </c>
      <c r="I11" s="157">
        <v>942848642.11384058</v>
      </c>
      <c r="J11" s="157">
        <v>914416821.39570928</v>
      </c>
      <c r="K11" s="157">
        <v>812592656.37822676</v>
      </c>
      <c r="L11" s="157">
        <v>996873911.85167217</v>
      </c>
      <c r="M11" s="157">
        <v>968490161.0138073</v>
      </c>
      <c r="N11" s="157">
        <v>797604159.88390279</v>
      </c>
      <c r="O11" s="157">
        <v>897995542.10466361</v>
      </c>
      <c r="Q11" s="170"/>
    </row>
    <row r="12" spans="1:22" s="150" customFormat="1">
      <c r="A12" s="100" t="s">
        <v>22</v>
      </c>
      <c r="B12" s="157">
        <v>896902578.02754509</v>
      </c>
      <c r="C12" s="157">
        <v>958504985.74776685</v>
      </c>
      <c r="D12" s="157">
        <v>1044085993.257215</v>
      </c>
      <c r="E12" s="157">
        <v>888491022.05641448</v>
      </c>
      <c r="F12" s="157">
        <v>706663064.81339574</v>
      </c>
      <c r="G12" s="157">
        <v>717609592.19518661</v>
      </c>
      <c r="H12" s="157">
        <v>924401616.95265031</v>
      </c>
      <c r="I12" s="157">
        <v>542536942.16086018</v>
      </c>
      <c r="J12" s="157">
        <v>622658127.87229848</v>
      </c>
      <c r="K12" s="157">
        <v>796051581.76510119</v>
      </c>
      <c r="L12" s="157">
        <v>924703825.19772506</v>
      </c>
      <c r="M12" s="157">
        <v>871228442.83254206</v>
      </c>
      <c r="N12" s="157">
        <v>848821939.3668772</v>
      </c>
      <c r="O12" s="157">
        <v>812692783.40690875</v>
      </c>
      <c r="Q12" s="170"/>
    </row>
    <row r="13" spans="1:22" s="150" customFormat="1">
      <c r="A13" s="100" t="s">
        <v>0</v>
      </c>
      <c r="B13" s="157">
        <f>SUM(B9:B12)</f>
        <v>6037231575.3629007</v>
      </c>
      <c r="C13" s="157">
        <f t="shared" ref="C13:N13" si="0">SUM(C9:C12)</f>
        <v>6362169068.122262</v>
      </c>
      <c r="D13" s="157">
        <f t="shared" si="0"/>
        <v>7102257771.2714539</v>
      </c>
      <c r="E13" s="157">
        <f t="shared" si="0"/>
        <v>7408924313.1357107</v>
      </c>
      <c r="F13" s="157">
        <f t="shared" si="0"/>
        <v>6606455567.6940994</v>
      </c>
      <c r="G13" s="157">
        <f t="shared" si="0"/>
        <v>5526341447.486228</v>
      </c>
      <c r="H13" s="157">
        <f t="shared" si="0"/>
        <v>5106413494.7998953</v>
      </c>
      <c r="I13" s="157">
        <f t="shared" si="0"/>
        <v>4144223530.2860117</v>
      </c>
      <c r="J13" s="157">
        <f t="shared" si="0"/>
        <v>4013861780.5473232</v>
      </c>
      <c r="K13" s="157">
        <f t="shared" si="0"/>
        <v>4187564968.2701216</v>
      </c>
      <c r="L13" s="157">
        <f t="shared" si="0"/>
        <v>4652176412.0714664</v>
      </c>
      <c r="M13" s="157">
        <f t="shared" si="0"/>
        <v>4272579041.9801741</v>
      </c>
      <c r="N13" s="157">
        <f t="shared" si="0"/>
        <v>4148719159.5720916</v>
      </c>
      <c r="O13" s="171"/>
      <c r="Q13" s="170"/>
    </row>
    <row r="14" spans="1:22" s="150" customFormat="1">
      <c r="B14" s="171"/>
      <c r="C14" s="171"/>
      <c r="D14" s="171"/>
      <c r="E14" s="171"/>
      <c r="F14" s="171"/>
      <c r="G14" s="171"/>
      <c r="H14" s="171"/>
      <c r="I14" s="171"/>
      <c r="J14" s="171"/>
      <c r="K14" s="171"/>
      <c r="L14" s="171"/>
      <c r="M14" s="171"/>
      <c r="N14" s="171"/>
      <c r="O14" s="171"/>
      <c r="Q14" s="170"/>
    </row>
    <row r="15" spans="1:22" s="150" customFormat="1">
      <c r="B15" s="171"/>
      <c r="C15" s="171"/>
      <c r="D15" s="171"/>
      <c r="E15" s="171"/>
      <c r="F15" s="171"/>
      <c r="G15" s="171"/>
      <c r="H15" s="171"/>
      <c r="I15" s="171"/>
      <c r="J15" s="171"/>
      <c r="K15" s="171"/>
      <c r="L15" s="171"/>
      <c r="M15" s="171"/>
      <c r="N15" s="171"/>
      <c r="O15" s="171"/>
      <c r="Q15" s="170"/>
    </row>
    <row r="16" spans="1:22" s="150" customFormat="1">
      <c r="B16" s="171"/>
      <c r="C16" s="171"/>
      <c r="D16" s="171"/>
      <c r="E16" s="171"/>
      <c r="F16" s="171"/>
      <c r="G16" s="171"/>
      <c r="H16" s="171"/>
      <c r="I16" s="171"/>
      <c r="J16" s="171"/>
      <c r="K16" s="171"/>
      <c r="L16" s="171"/>
      <c r="M16" s="171"/>
      <c r="N16" s="171"/>
      <c r="O16" s="171"/>
      <c r="Q16" s="170"/>
    </row>
    <row r="17" spans="2:17" s="150" customFormat="1">
      <c r="B17" s="171"/>
      <c r="C17" s="171"/>
      <c r="D17" s="171"/>
      <c r="E17" s="171"/>
      <c r="F17" s="171"/>
      <c r="G17" s="171"/>
      <c r="H17" s="171"/>
      <c r="I17" s="171"/>
      <c r="J17" s="171"/>
      <c r="K17" s="171"/>
      <c r="L17" s="171"/>
      <c r="M17" s="171"/>
      <c r="N17" s="171"/>
      <c r="O17" s="171"/>
      <c r="Q17" s="170"/>
    </row>
    <row r="18" spans="2:17" s="150" customFormat="1">
      <c r="B18" s="171"/>
      <c r="C18" s="171"/>
      <c r="D18" s="171"/>
      <c r="E18" s="171"/>
      <c r="F18" s="171"/>
      <c r="G18" s="171"/>
      <c r="H18" s="171"/>
      <c r="I18" s="171"/>
      <c r="J18" s="171"/>
      <c r="K18" s="171"/>
      <c r="L18" s="171"/>
      <c r="M18" s="171"/>
      <c r="N18" s="171"/>
      <c r="O18" s="171"/>
      <c r="Q18" s="170"/>
    </row>
    <row r="19" spans="2:17" s="150" customFormat="1">
      <c r="B19" s="171"/>
      <c r="C19" s="171"/>
      <c r="D19" s="171"/>
      <c r="E19" s="171"/>
      <c r="F19" s="171"/>
      <c r="G19" s="171"/>
      <c r="H19" s="171"/>
      <c r="I19" s="171"/>
      <c r="J19" s="171"/>
      <c r="K19" s="171"/>
      <c r="L19" s="171"/>
      <c r="M19" s="171"/>
      <c r="N19" s="171"/>
      <c r="O19" s="171"/>
      <c r="Q19" s="170"/>
    </row>
    <row r="20" spans="2:17" s="150" customFormat="1">
      <c r="B20" s="171"/>
      <c r="C20" s="171"/>
      <c r="D20" s="171"/>
      <c r="E20" s="171"/>
      <c r="F20" s="171"/>
      <c r="G20" s="171"/>
      <c r="H20" s="171"/>
      <c r="I20" s="171"/>
      <c r="J20" s="171"/>
      <c r="K20" s="171"/>
      <c r="L20" s="171"/>
      <c r="M20" s="171"/>
      <c r="N20" s="171"/>
      <c r="O20" s="171"/>
      <c r="Q20" s="170"/>
    </row>
    <row r="21" spans="2:17" s="150" customFormat="1">
      <c r="B21" s="171"/>
      <c r="C21" s="171"/>
      <c r="D21" s="171"/>
      <c r="E21" s="171"/>
      <c r="F21" s="171"/>
      <c r="G21" s="171"/>
      <c r="H21" s="171"/>
      <c r="I21" s="171"/>
      <c r="J21" s="171"/>
      <c r="K21" s="171"/>
      <c r="L21" s="171"/>
      <c r="M21" s="171"/>
      <c r="N21" s="171"/>
      <c r="O21" s="171"/>
      <c r="Q21" s="170"/>
    </row>
    <row r="22" spans="2:17" s="150" customFormat="1"/>
    <row r="23" spans="2:17" s="150" customFormat="1"/>
    <row r="24" spans="2:17" s="150" customFormat="1"/>
    <row r="25" spans="2:17" s="150" customFormat="1"/>
    <row r="26" spans="2:17" s="150" customFormat="1"/>
    <row r="27" spans="2:17" s="150" customFormat="1"/>
    <row r="28" spans="2:17" s="150" customFormat="1"/>
    <row r="29" spans="2:17" s="150" customFormat="1"/>
    <row r="30" spans="2:17" s="150" customFormat="1"/>
    <row r="31" spans="2:17" s="150" customFormat="1"/>
    <row r="32" spans="2:17" s="150" customFormat="1"/>
    <row r="33" s="150" customFormat="1"/>
    <row r="34" s="150" customFormat="1"/>
    <row r="35" s="150" customFormat="1"/>
    <row r="36" s="150" customFormat="1"/>
    <row r="37" s="150" customFormat="1"/>
    <row r="38" s="150" customFormat="1"/>
    <row r="39" s="150" customFormat="1"/>
    <row r="40" s="150" customFormat="1"/>
    <row r="41" s="150" customFormat="1"/>
    <row r="42" s="150" customFormat="1"/>
  </sheetData>
  <mergeCells count="1">
    <mergeCell ref="A3:O3"/>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86"/>
  <sheetViews>
    <sheetView showGridLines="0" zoomScaleNormal="100" workbookViewId="0"/>
  </sheetViews>
  <sheetFormatPr defaultColWidth="8.7109375" defaultRowHeight="15"/>
  <cols>
    <col min="1" max="1" width="12" style="3" customWidth="1"/>
    <col min="2" max="2" width="6.7109375" style="3" customWidth="1"/>
    <col min="3" max="7" width="11.140625" style="3" bestFit="1" customWidth="1"/>
    <col min="8" max="9" width="9.5703125" style="3" bestFit="1" customWidth="1"/>
    <col min="10" max="10" width="10.28515625" style="3" bestFit="1" customWidth="1"/>
    <col min="11" max="11" width="13.42578125" style="3" bestFit="1" customWidth="1"/>
    <col min="12" max="12" width="13.140625" style="3" bestFit="1" customWidth="1"/>
    <col min="13" max="13" width="11.140625" style="3" bestFit="1" customWidth="1"/>
    <col min="14" max="14" width="12.140625" style="3" bestFit="1" customWidth="1"/>
    <col min="15" max="16384" width="8.7109375" style="3"/>
  </cols>
  <sheetData>
    <row r="1" spans="1:14" s="69" customFormat="1" ht="18.75">
      <c r="A1" t="s">
        <v>245</v>
      </c>
      <c r="B1"/>
    </row>
    <row r="3" spans="1:14">
      <c r="A3" s="18"/>
    </row>
    <row r="4" spans="1:14" customFormat="1">
      <c r="A4" s="18" t="s">
        <v>298</v>
      </c>
    </row>
    <row r="5" spans="1:14" customFormat="1">
      <c r="A5" s="18"/>
    </row>
    <row r="6" spans="1:14" customFormat="1">
      <c r="A6" s="18" t="s">
        <v>299</v>
      </c>
    </row>
    <row r="7" spans="1:14" customFormat="1">
      <c r="A7" s="18"/>
    </row>
    <row r="8" spans="1:14" customFormat="1"/>
    <row r="9" spans="1:14" customFormat="1">
      <c r="A9" s="38"/>
      <c r="B9" s="37"/>
      <c r="C9" s="44" t="s">
        <v>44</v>
      </c>
      <c r="D9" s="44" t="s">
        <v>45</v>
      </c>
      <c r="E9" s="44" t="s">
        <v>46</v>
      </c>
      <c r="F9" s="44" t="s">
        <v>47</v>
      </c>
      <c r="G9" s="44" t="s">
        <v>48</v>
      </c>
      <c r="H9" s="44" t="s">
        <v>49</v>
      </c>
      <c r="I9" s="44" t="s">
        <v>50</v>
      </c>
      <c r="J9" s="44" t="s">
        <v>51</v>
      </c>
      <c r="K9" s="44" t="s">
        <v>52</v>
      </c>
      <c r="L9" s="44" t="s">
        <v>53</v>
      </c>
      <c r="M9" s="44" t="s">
        <v>41</v>
      </c>
      <c r="N9" s="44" t="s">
        <v>0</v>
      </c>
    </row>
    <row r="10" spans="1:14" customFormat="1">
      <c r="A10" s="45">
        <v>39083</v>
      </c>
      <c r="B10" s="259">
        <v>2007</v>
      </c>
      <c r="C10" s="174">
        <v>9.6000000000000002E-2</v>
      </c>
      <c r="D10" s="174">
        <v>3.3000000000000002E-2</v>
      </c>
      <c r="E10" s="174">
        <v>5.0000000000000001E-3</v>
      </c>
      <c r="F10" s="174">
        <v>0</v>
      </c>
      <c r="G10" s="174">
        <v>0.01</v>
      </c>
      <c r="H10" s="174">
        <v>0.02</v>
      </c>
      <c r="I10" s="174">
        <v>0</v>
      </c>
      <c r="J10" s="174">
        <v>0</v>
      </c>
      <c r="K10" s="174">
        <v>0</v>
      </c>
      <c r="L10" s="174">
        <v>0</v>
      </c>
      <c r="M10" s="174">
        <v>0</v>
      </c>
      <c r="N10" s="174">
        <f>SUM(C10:J10)</f>
        <v>0.16400000000000001</v>
      </c>
    </row>
    <row r="11" spans="1:14" customFormat="1">
      <c r="A11" s="45">
        <v>39114</v>
      </c>
      <c r="B11" s="259"/>
      <c r="C11" s="174">
        <v>0.22800000000000001</v>
      </c>
      <c r="D11" s="174">
        <v>5.9000000000000004E-2</v>
      </c>
      <c r="E11" s="174">
        <v>1.4999999999999999E-2</v>
      </c>
      <c r="F11" s="174">
        <v>1.4999999999999999E-2</v>
      </c>
      <c r="G11" s="174">
        <v>0.01</v>
      </c>
      <c r="H11" s="174">
        <v>0.02</v>
      </c>
      <c r="I11" s="174">
        <v>0</v>
      </c>
      <c r="J11" s="174">
        <v>0</v>
      </c>
      <c r="K11" s="174">
        <v>0</v>
      </c>
      <c r="L11" s="174">
        <v>0</v>
      </c>
      <c r="M11" s="174">
        <v>0</v>
      </c>
      <c r="N11" s="174">
        <f t="shared" ref="N11:N74" si="0">SUM(C11:J11)</f>
        <v>0.34700000000000009</v>
      </c>
    </row>
    <row r="12" spans="1:14" customFormat="1">
      <c r="A12" s="45">
        <v>39142</v>
      </c>
      <c r="B12" s="259"/>
      <c r="C12" s="174">
        <v>0.38400000000000001</v>
      </c>
      <c r="D12" s="174">
        <v>8.5000000000000006E-2</v>
      </c>
      <c r="E12" s="174">
        <v>0.03</v>
      </c>
      <c r="F12" s="174">
        <v>3.6999999999999998E-2</v>
      </c>
      <c r="G12" s="174">
        <v>2.0999999999999998E-2</v>
      </c>
      <c r="H12" s="174">
        <v>0.02</v>
      </c>
      <c r="I12" s="174">
        <v>0</v>
      </c>
      <c r="J12" s="174">
        <v>0</v>
      </c>
      <c r="K12" s="174">
        <v>0</v>
      </c>
      <c r="L12" s="174">
        <v>0</v>
      </c>
      <c r="M12" s="174">
        <v>0</v>
      </c>
      <c r="N12" s="174">
        <f t="shared" si="0"/>
        <v>0.57700000000000007</v>
      </c>
    </row>
    <row r="13" spans="1:14" customFormat="1">
      <c r="A13" s="45">
        <v>39173</v>
      </c>
      <c r="B13" s="259"/>
      <c r="C13" s="174">
        <v>0.50700000000000001</v>
      </c>
      <c r="D13" s="174">
        <v>0.123</v>
      </c>
      <c r="E13" s="174">
        <v>4.5999999999999999E-2</v>
      </c>
      <c r="F13" s="174">
        <v>5.6999999999999995E-2</v>
      </c>
      <c r="G13" s="174">
        <v>3.2000000000000001E-2</v>
      </c>
      <c r="H13" s="174">
        <v>0.02</v>
      </c>
      <c r="I13" s="174">
        <v>0</v>
      </c>
      <c r="J13" s="174">
        <v>0</v>
      </c>
      <c r="K13" s="174">
        <v>0</v>
      </c>
      <c r="L13" s="174">
        <v>0</v>
      </c>
      <c r="M13" s="174">
        <v>0</v>
      </c>
      <c r="N13" s="174">
        <f t="shared" si="0"/>
        <v>0.78500000000000014</v>
      </c>
    </row>
    <row r="14" spans="1:14" customFormat="1">
      <c r="A14" s="45">
        <v>39203</v>
      </c>
      <c r="B14" s="259"/>
      <c r="C14" s="174">
        <v>0.62</v>
      </c>
      <c r="D14" s="174">
        <v>0.14699999999999999</v>
      </c>
      <c r="E14" s="174">
        <v>7.6999999999999999E-2</v>
      </c>
      <c r="F14" s="174">
        <v>5.6999999999999995E-2</v>
      </c>
      <c r="G14" s="174">
        <v>3.2000000000000001E-2</v>
      </c>
      <c r="H14" s="174">
        <v>0.02</v>
      </c>
      <c r="I14" s="174">
        <v>0</v>
      </c>
      <c r="J14" s="174">
        <v>0</v>
      </c>
      <c r="K14" s="174">
        <v>0</v>
      </c>
      <c r="L14" s="174">
        <v>0</v>
      </c>
      <c r="M14" s="174">
        <v>0</v>
      </c>
      <c r="N14" s="174">
        <f t="shared" si="0"/>
        <v>0.95300000000000007</v>
      </c>
    </row>
    <row r="15" spans="1:14" customFormat="1">
      <c r="A15" s="45">
        <v>39234</v>
      </c>
      <c r="B15" s="259"/>
      <c r="C15" s="174">
        <v>0.81499999999999995</v>
      </c>
      <c r="D15" s="174">
        <v>0.217</v>
      </c>
      <c r="E15" s="174">
        <v>9.8000000000000004E-2</v>
      </c>
      <c r="F15" s="174">
        <v>7.1999999999999995E-2</v>
      </c>
      <c r="G15" s="174">
        <v>3.2000000000000001E-2</v>
      </c>
      <c r="H15" s="174">
        <v>0.02</v>
      </c>
      <c r="I15" s="174">
        <v>0</v>
      </c>
      <c r="J15" s="174">
        <v>0</v>
      </c>
      <c r="K15" s="174">
        <v>0</v>
      </c>
      <c r="L15" s="174">
        <v>0</v>
      </c>
      <c r="M15" s="174">
        <v>0</v>
      </c>
      <c r="N15" s="174">
        <f t="shared" si="0"/>
        <v>1.2540000000000002</v>
      </c>
    </row>
    <row r="16" spans="1:14" customFormat="1">
      <c r="A16" s="45">
        <v>39264</v>
      </c>
      <c r="B16" s="259"/>
      <c r="C16" s="174">
        <v>1.1519999999999999</v>
      </c>
      <c r="D16" s="174">
        <v>0.28200000000000003</v>
      </c>
      <c r="E16" s="174">
        <v>0.108</v>
      </c>
      <c r="F16" s="174">
        <v>8.0999999999999989E-2</v>
      </c>
      <c r="G16" s="174">
        <v>3.2000000000000001E-2</v>
      </c>
      <c r="H16" s="174">
        <v>5.7999999999999996E-2</v>
      </c>
      <c r="I16" s="174">
        <v>0</v>
      </c>
      <c r="J16" s="174">
        <v>0</v>
      </c>
      <c r="K16" s="174">
        <v>0</v>
      </c>
      <c r="L16" s="174">
        <v>0</v>
      </c>
      <c r="M16" s="174">
        <v>0</v>
      </c>
      <c r="N16" s="174">
        <f t="shared" si="0"/>
        <v>1.7130000000000001</v>
      </c>
    </row>
    <row r="17" spans="1:14" customFormat="1">
      <c r="A17" s="45">
        <v>39295</v>
      </c>
      <c r="B17" s="259"/>
      <c r="C17" s="174">
        <v>1.569</v>
      </c>
      <c r="D17" s="174">
        <v>0.39600000000000002</v>
      </c>
      <c r="E17" s="174">
        <v>0.13500000000000001</v>
      </c>
      <c r="F17" s="174">
        <v>8.0999999999999989E-2</v>
      </c>
      <c r="G17" s="174">
        <v>4.2999999999999997E-2</v>
      </c>
      <c r="H17" s="174">
        <v>5.7999999999999996E-2</v>
      </c>
      <c r="I17" s="174">
        <v>0</v>
      </c>
      <c r="J17" s="174">
        <v>0</v>
      </c>
      <c r="K17" s="174">
        <v>0</v>
      </c>
      <c r="L17" s="174">
        <v>0</v>
      </c>
      <c r="M17" s="174">
        <v>0</v>
      </c>
      <c r="N17" s="174">
        <f t="shared" si="0"/>
        <v>2.2819999999999996</v>
      </c>
    </row>
    <row r="18" spans="1:14" customFormat="1">
      <c r="A18" s="45">
        <v>39326</v>
      </c>
      <c r="B18" s="259"/>
      <c r="C18" s="174">
        <v>2.0310000000000001</v>
      </c>
      <c r="D18" s="174">
        <v>0.54500000000000004</v>
      </c>
      <c r="E18" s="174">
        <v>0.161</v>
      </c>
      <c r="F18" s="174">
        <v>8.8999999999999996E-2</v>
      </c>
      <c r="G18" s="174">
        <v>6.9000000000000006E-2</v>
      </c>
      <c r="H18" s="174">
        <v>5.7999999999999996E-2</v>
      </c>
      <c r="I18" s="174">
        <v>0</v>
      </c>
      <c r="J18" s="174">
        <v>0</v>
      </c>
      <c r="K18" s="174">
        <v>0</v>
      </c>
      <c r="L18" s="174">
        <v>0</v>
      </c>
      <c r="M18" s="174">
        <v>0</v>
      </c>
      <c r="N18" s="174">
        <f t="shared" si="0"/>
        <v>2.9529999999999998</v>
      </c>
    </row>
    <row r="19" spans="1:14" customFormat="1">
      <c r="A19" s="45">
        <v>39356</v>
      </c>
      <c r="B19" s="259"/>
      <c r="C19" s="174">
        <v>2.633</v>
      </c>
      <c r="D19" s="174">
        <v>0.7350000000000001</v>
      </c>
      <c r="E19" s="174">
        <v>0.20300000000000001</v>
      </c>
      <c r="F19" s="174">
        <v>0.11899999999999999</v>
      </c>
      <c r="G19" s="174">
        <v>7.9000000000000001E-2</v>
      </c>
      <c r="H19" s="174">
        <v>9.4E-2</v>
      </c>
      <c r="I19" s="174">
        <v>0</v>
      </c>
      <c r="J19" s="174">
        <v>0</v>
      </c>
      <c r="K19" s="174">
        <v>0</v>
      </c>
      <c r="L19" s="174">
        <v>0</v>
      </c>
      <c r="M19" s="174">
        <v>0</v>
      </c>
      <c r="N19" s="174">
        <f t="shared" si="0"/>
        <v>3.8630000000000004</v>
      </c>
    </row>
    <row r="20" spans="1:14" customFormat="1">
      <c r="A20" s="45">
        <v>39387</v>
      </c>
      <c r="B20" s="259"/>
      <c r="C20" s="174">
        <v>3.2389999999999999</v>
      </c>
      <c r="D20" s="174">
        <v>0.87700000000000011</v>
      </c>
      <c r="E20" s="174">
        <v>0.251</v>
      </c>
      <c r="F20" s="174">
        <v>0.11899999999999999</v>
      </c>
      <c r="G20" s="174">
        <v>8.8999999999999996E-2</v>
      </c>
      <c r="H20" s="174">
        <v>9.4E-2</v>
      </c>
      <c r="I20" s="174">
        <v>3.2000000000000001E-2</v>
      </c>
      <c r="J20" s="174">
        <v>0</v>
      </c>
      <c r="K20" s="174">
        <v>0</v>
      </c>
      <c r="L20" s="174">
        <v>0</v>
      </c>
      <c r="M20" s="174">
        <v>0</v>
      </c>
      <c r="N20" s="174">
        <f t="shared" si="0"/>
        <v>4.7010000000000005</v>
      </c>
    </row>
    <row r="21" spans="1:14" customFormat="1">
      <c r="A21" s="45">
        <v>39417</v>
      </c>
      <c r="B21" s="259"/>
      <c r="C21" s="174">
        <v>3.823</v>
      </c>
      <c r="D21" s="174">
        <v>1.0550000000000002</v>
      </c>
      <c r="E21" s="174">
        <v>0.29399999999999998</v>
      </c>
      <c r="F21" s="174">
        <v>0.158</v>
      </c>
      <c r="G21" s="174">
        <v>0.14699999999999999</v>
      </c>
      <c r="H21" s="174">
        <v>0.125</v>
      </c>
      <c r="I21" s="174">
        <v>3.2000000000000001E-2</v>
      </c>
      <c r="J21" s="174">
        <v>6.4000000000000001E-2</v>
      </c>
      <c r="K21" s="174">
        <v>0</v>
      </c>
      <c r="L21" s="174">
        <v>0</v>
      </c>
      <c r="M21" s="174">
        <v>0</v>
      </c>
      <c r="N21" s="174">
        <f t="shared" si="0"/>
        <v>5.6980000000000004</v>
      </c>
    </row>
    <row r="22" spans="1:14" customFormat="1">
      <c r="A22" s="45">
        <v>39448</v>
      </c>
      <c r="B22" s="259">
        <v>2008</v>
      </c>
      <c r="C22" s="174">
        <v>4.4390000000000001</v>
      </c>
      <c r="D22" s="174">
        <v>1.2140000000000002</v>
      </c>
      <c r="E22" s="174">
        <v>0.314</v>
      </c>
      <c r="F22" s="174">
        <v>0.158</v>
      </c>
      <c r="G22" s="174">
        <v>0.14699999999999999</v>
      </c>
      <c r="H22" s="174">
        <v>0.125</v>
      </c>
      <c r="I22" s="174">
        <v>3.2000000000000001E-2</v>
      </c>
      <c r="J22" s="174">
        <v>0.16300000000000001</v>
      </c>
      <c r="K22" s="174">
        <v>0</v>
      </c>
      <c r="L22" s="174">
        <v>0</v>
      </c>
      <c r="M22" s="174">
        <v>0</v>
      </c>
      <c r="N22" s="174">
        <f t="shared" si="0"/>
        <v>6.5920000000000014</v>
      </c>
    </row>
    <row r="23" spans="1:14" customFormat="1">
      <c r="A23" s="45">
        <v>39479</v>
      </c>
      <c r="B23" s="259"/>
      <c r="C23" s="174">
        <v>5.1840000000000002</v>
      </c>
      <c r="D23" s="174">
        <v>1.3780000000000001</v>
      </c>
      <c r="E23" s="174">
        <v>0.34499999999999997</v>
      </c>
      <c r="F23" s="174">
        <v>0.18</v>
      </c>
      <c r="G23" s="174">
        <v>0.14699999999999999</v>
      </c>
      <c r="H23" s="174">
        <v>0.125</v>
      </c>
      <c r="I23" s="174">
        <v>3.2000000000000001E-2</v>
      </c>
      <c r="J23" s="174">
        <v>0.16300000000000001</v>
      </c>
      <c r="K23" s="174">
        <v>0</v>
      </c>
      <c r="L23" s="174">
        <v>0</v>
      </c>
      <c r="M23" s="174">
        <v>0</v>
      </c>
      <c r="N23" s="174">
        <f t="shared" si="0"/>
        <v>7.5540000000000003</v>
      </c>
    </row>
    <row r="24" spans="1:14" customFormat="1">
      <c r="A24" s="45">
        <v>39508</v>
      </c>
      <c r="B24" s="259"/>
      <c r="C24" s="174">
        <v>5.95</v>
      </c>
      <c r="D24" s="174">
        <v>1.512</v>
      </c>
      <c r="E24" s="174">
        <v>0.38299999999999995</v>
      </c>
      <c r="F24" s="174">
        <v>0.21</v>
      </c>
      <c r="G24" s="174">
        <v>0.14699999999999999</v>
      </c>
      <c r="H24" s="174">
        <v>0.125</v>
      </c>
      <c r="I24" s="174">
        <v>3.2000000000000001E-2</v>
      </c>
      <c r="J24" s="174">
        <v>0.16300000000000001</v>
      </c>
      <c r="K24" s="174">
        <v>0</v>
      </c>
      <c r="L24" s="174">
        <v>0</v>
      </c>
      <c r="M24" s="174">
        <v>0</v>
      </c>
      <c r="N24" s="174">
        <f t="shared" si="0"/>
        <v>8.5220000000000002</v>
      </c>
    </row>
    <row r="25" spans="1:14" customFormat="1">
      <c r="A25" s="45">
        <v>39539</v>
      </c>
      <c r="B25" s="259"/>
      <c r="C25" s="174">
        <v>6.9470000000000001</v>
      </c>
      <c r="D25" s="174">
        <v>1.6870000000000001</v>
      </c>
      <c r="E25" s="174">
        <v>0.44699999999999995</v>
      </c>
      <c r="F25" s="174">
        <v>0.254</v>
      </c>
      <c r="G25" s="174">
        <v>0.159</v>
      </c>
      <c r="H25" s="174">
        <v>0.125</v>
      </c>
      <c r="I25" s="174">
        <v>6.8000000000000005E-2</v>
      </c>
      <c r="J25" s="174">
        <v>0.16300000000000001</v>
      </c>
      <c r="K25" s="174">
        <v>0</v>
      </c>
      <c r="L25" s="174">
        <v>0</v>
      </c>
      <c r="M25" s="174">
        <v>0</v>
      </c>
      <c r="N25" s="174">
        <f t="shared" si="0"/>
        <v>9.85</v>
      </c>
    </row>
    <row r="26" spans="1:14" customFormat="1">
      <c r="A26" s="45">
        <v>39569</v>
      </c>
      <c r="B26" s="259"/>
      <c r="C26" s="174">
        <v>8.1259999999999994</v>
      </c>
      <c r="D26" s="174">
        <v>1.923</v>
      </c>
      <c r="E26" s="174">
        <v>0.48399999999999993</v>
      </c>
      <c r="F26" s="174">
        <v>0.27700000000000002</v>
      </c>
      <c r="G26" s="174">
        <v>0.17</v>
      </c>
      <c r="H26" s="174">
        <v>0.125</v>
      </c>
      <c r="I26" s="174">
        <v>6.8000000000000005E-2</v>
      </c>
      <c r="J26" s="174">
        <v>0.16300000000000001</v>
      </c>
      <c r="K26" s="174">
        <v>0</v>
      </c>
      <c r="L26" s="174">
        <v>0</v>
      </c>
      <c r="M26" s="174">
        <v>0</v>
      </c>
      <c r="N26" s="174">
        <f t="shared" si="0"/>
        <v>11.335999999999999</v>
      </c>
    </row>
    <row r="27" spans="1:14" customFormat="1">
      <c r="A27" s="45">
        <v>39600</v>
      </c>
      <c r="B27" s="259"/>
      <c r="C27" s="174">
        <v>9.1479999999999997</v>
      </c>
      <c r="D27" s="174">
        <v>2.0939999999999999</v>
      </c>
      <c r="E27" s="174">
        <v>0.53299999999999992</v>
      </c>
      <c r="F27" s="174">
        <v>0.28600000000000003</v>
      </c>
      <c r="G27" s="174">
        <v>0.21700000000000003</v>
      </c>
      <c r="H27" s="174">
        <v>0.14000000000000001</v>
      </c>
      <c r="I27" s="174">
        <v>6.8000000000000005E-2</v>
      </c>
      <c r="J27" s="174">
        <v>0.16300000000000001</v>
      </c>
      <c r="K27" s="174">
        <v>0</v>
      </c>
      <c r="L27" s="174">
        <v>0</v>
      </c>
      <c r="M27" s="174">
        <v>0</v>
      </c>
      <c r="N27" s="174">
        <f t="shared" si="0"/>
        <v>12.648999999999999</v>
      </c>
    </row>
    <row r="28" spans="1:14" customFormat="1">
      <c r="A28" s="45">
        <v>39630</v>
      </c>
      <c r="B28" s="259"/>
      <c r="C28" s="174">
        <v>10.369</v>
      </c>
      <c r="D28" s="174">
        <v>2.3209999999999997</v>
      </c>
      <c r="E28" s="174">
        <v>0.61299999999999988</v>
      </c>
      <c r="F28" s="174">
        <v>0.30200000000000005</v>
      </c>
      <c r="G28" s="174">
        <v>0.251</v>
      </c>
      <c r="H28" s="174">
        <v>0.189</v>
      </c>
      <c r="I28" s="174">
        <v>6.8000000000000005E-2</v>
      </c>
      <c r="J28" s="174">
        <v>0.16300000000000001</v>
      </c>
      <c r="K28" s="174">
        <v>0</v>
      </c>
      <c r="L28" s="174">
        <v>0</v>
      </c>
      <c r="M28" s="174">
        <v>0</v>
      </c>
      <c r="N28" s="174">
        <f t="shared" si="0"/>
        <v>14.275999999999998</v>
      </c>
    </row>
    <row r="29" spans="1:14" customFormat="1">
      <c r="A29" s="45">
        <v>39661</v>
      </c>
      <c r="B29" s="259"/>
      <c r="C29" s="174">
        <v>11.654999999999999</v>
      </c>
      <c r="D29" s="174">
        <v>2.5329999999999999</v>
      </c>
      <c r="E29" s="174">
        <v>0.66999999999999993</v>
      </c>
      <c r="F29" s="174">
        <v>0.32400000000000007</v>
      </c>
      <c r="G29" s="174">
        <v>0.26200000000000001</v>
      </c>
      <c r="H29" s="174">
        <v>0.20600000000000002</v>
      </c>
      <c r="I29" s="174">
        <v>6.8000000000000005E-2</v>
      </c>
      <c r="J29" s="174">
        <v>0.16300000000000001</v>
      </c>
      <c r="K29" s="174">
        <v>0</v>
      </c>
      <c r="L29" s="174">
        <v>0</v>
      </c>
      <c r="M29" s="174">
        <v>0</v>
      </c>
      <c r="N29" s="174">
        <f t="shared" si="0"/>
        <v>15.880999999999998</v>
      </c>
    </row>
    <row r="30" spans="1:14" customFormat="1">
      <c r="A30" s="45">
        <v>39692</v>
      </c>
      <c r="B30" s="259"/>
      <c r="C30" s="174">
        <v>13.093999999999999</v>
      </c>
      <c r="D30" s="174">
        <v>2.7389999999999999</v>
      </c>
      <c r="E30" s="174">
        <v>0.80599999999999994</v>
      </c>
      <c r="F30" s="174">
        <v>0.41400000000000003</v>
      </c>
      <c r="G30" s="174">
        <v>0.27200000000000002</v>
      </c>
      <c r="H30" s="174">
        <v>0.20600000000000002</v>
      </c>
      <c r="I30" s="174">
        <v>6.8000000000000005E-2</v>
      </c>
      <c r="J30" s="174">
        <v>0.16300000000000001</v>
      </c>
      <c r="K30" s="174">
        <v>0</v>
      </c>
      <c r="L30" s="174">
        <v>0</v>
      </c>
      <c r="M30" s="174">
        <v>0</v>
      </c>
      <c r="N30" s="174">
        <f t="shared" si="0"/>
        <v>17.762</v>
      </c>
    </row>
    <row r="31" spans="1:14" customFormat="1">
      <c r="A31" s="45">
        <v>39722</v>
      </c>
      <c r="B31" s="259"/>
      <c r="C31" s="174">
        <v>15.085999999999999</v>
      </c>
      <c r="D31" s="174">
        <v>3.0629999999999997</v>
      </c>
      <c r="E31" s="174">
        <v>0.90599999999999992</v>
      </c>
      <c r="F31" s="174">
        <v>0.43100000000000005</v>
      </c>
      <c r="G31" s="174">
        <v>0.28200000000000003</v>
      </c>
      <c r="H31" s="174">
        <v>0.22200000000000003</v>
      </c>
      <c r="I31" s="174">
        <v>9.8000000000000004E-2</v>
      </c>
      <c r="J31" s="174">
        <v>0.16300000000000001</v>
      </c>
      <c r="K31" s="174">
        <v>0</v>
      </c>
      <c r="L31" s="174">
        <v>0</v>
      </c>
      <c r="M31" s="174">
        <v>0</v>
      </c>
      <c r="N31" s="174">
        <f t="shared" si="0"/>
        <v>20.250999999999998</v>
      </c>
    </row>
    <row r="32" spans="1:14" customFormat="1">
      <c r="A32" s="45">
        <v>39753</v>
      </c>
      <c r="B32" s="259"/>
      <c r="C32" s="174">
        <v>17.081</v>
      </c>
      <c r="D32" s="174">
        <v>3.3389999999999995</v>
      </c>
      <c r="E32" s="174">
        <v>0.96799999999999997</v>
      </c>
      <c r="F32" s="174">
        <v>0.43900000000000006</v>
      </c>
      <c r="G32" s="174">
        <v>0.30400000000000005</v>
      </c>
      <c r="H32" s="174">
        <v>0.25600000000000001</v>
      </c>
      <c r="I32" s="174">
        <v>9.8000000000000004E-2</v>
      </c>
      <c r="J32" s="174">
        <v>0.16300000000000001</v>
      </c>
      <c r="K32" s="174">
        <v>0</v>
      </c>
      <c r="L32" s="174">
        <v>0</v>
      </c>
      <c r="M32" s="174">
        <v>0</v>
      </c>
      <c r="N32" s="174">
        <f t="shared" si="0"/>
        <v>22.647999999999996</v>
      </c>
    </row>
    <row r="33" spans="1:14" customFormat="1">
      <c r="A33" s="45">
        <v>39783</v>
      </c>
      <c r="B33" s="259"/>
      <c r="C33" s="174">
        <v>19.395</v>
      </c>
      <c r="D33" s="174">
        <v>3.7189999999999994</v>
      </c>
      <c r="E33" s="174">
        <v>1.0899999999999999</v>
      </c>
      <c r="F33" s="174">
        <v>0.47100000000000009</v>
      </c>
      <c r="G33" s="174">
        <v>0.35200000000000004</v>
      </c>
      <c r="H33" s="174">
        <v>0.27600000000000002</v>
      </c>
      <c r="I33" s="174">
        <v>0.156</v>
      </c>
      <c r="J33" s="174">
        <v>0.16300000000000001</v>
      </c>
      <c r="K33" s="174">
        <v>0</v>
      </c>
      <c r="L33" s="174">
        <v>0</v>
      </c>
      <c r="M33" s="174">
        <v>0</v>
      </c>
      <c r="N33" s="174">
        <f t="shared" si="0"/>
        <v>25.621999999999996</v>
      </c>
    </row>
    <row r="34" spans="1:14" customFormat="1">
      <c r="A34" s="45">
        <v>39814</v>
      </c>
      <c r="B34" s="259">
        <v>2009</v>
      </c>
      <c r="C34" s="174">
        <v>21.792999999999999</v>
      </c>
      <c r="D34" s="174">
        <v>3.9459999999999993</v>
      </c>
      <c r="E34" s="174">
        <v>1.1559999999999999</v>
      </c>
      <c r="F34" s="174">
        <v>0.4860000000000001</v>
      </c>
      <c r="G34" s="174">
        <v>0.36200000000000004</v>
      </c>
      <c r="H34" s="174">
        <v>0.29200000000000004</v>
      </c>
      <c r="I34" s="174">
        <v>0.156</v>
      </c>
      <c r="J34" s="174">
        <v>0.16300000000000001</v>
      </c>
      <c r="K34" s="174">
        <v>0</v>
      </c>
      <c r="L34" s="174">
        <v>0</v>
      </c>
      <c r="M34" s="174">
        <v>0</v>
      </c>
      <c r="N34" s="174">
        <f t="shared" si="0"/>
        <v>28.353999999999996</v>
      </c>
    </row>
    <row r="35" spans="1:14">
      <c r="A35" s="45">
        <v>39845</v>
      </c>
      <c r="B35" s="259"/>
      <c r="C35" s="174">
        <v>25.085000000000001</v>
      </c>
      <c r="D35" s="174">
        <v>4.2479999999999993</v>
      </c>
      <c r="E35" s="174">
        <v>1.25</v>
      </c>
      <c r="F35" s="174">
        <v>0.50900000000000012</v>
      </c>
      <c r="G35" s="174">
        <v>0.36200000000000004</v>
      </c>
      <c r="H35" s="174">
        <v>0.33500000000000002</v>
      </c>
      <c r="I35" s="174">
        <v>0.156</v>
      </c>
      <c r="J35" s="174">
        <v>0.16300000000000001</v>
      </c>
      <c r="K35" s="174">
        <v>0</v>
      </c>
      <c r="L35" s="174">
        <v>0</v>
      </c>
      <c r="M35" s="174">
        <v>0</v>
      </c>
      <c r="N35" s="174">
        <f t="shared" si="0"/>
        <v>32.107999999999997</v>
      </c>
    </row>
    <row r="36" spans="1:14">
      <c r="A36" s="45">
        <v>39873</v>
      </c>
      <c r="B36" s="259"/>
      <c r="C36" s="174">
        <v>29.07</v>
      </c>
      <c r="D36" s="174">
        <v>4.6289999999999996</v>
      </c>
      <c r="E36" s="174">
        <v>1.3640000000000001</v>
      </c>
      <c r="F36" s="174">
        <v>0.51800000000000013</v>
      </c>
      <c r="G36" s="174">
        <v>0.37200000000000005</v>
      </c>
      <c r="H36" s="174">
        <v>0.35000000000000003</v>
      </c>
      <c r="I36" s="174">
        <v>0.156</v>
      </c>
      <c r="J36" s="174">
        <v>0.26300000000000001</v>
      </c>
      <c r="K36" s="174">
        <v>0</v>
      </c>
      <c r="L36" s="174">
        <v>0</v>
      </c>
      <c r="M36" s="174">
        <v>0</v>
      </c>
      <c r="N36" s="174">
        <f t="shared" si="0"/>
        <v>36.721999999999994</v>
      </c>
    </row>
    <row r="37" spans="1:14">
      <c r="A37" s="45">
        <v>39904</v>
      </c>
      <c r="B37" s="259"/>
      <c r="C37" s="174">
        <v>32.874000000000002</v>
      </c>
      <c r="D37" s="174">
        <v>5.0089999999999995</v>
      </c>
      <c r="E37" s="174">
        <v>1.5450000000000002</v>
      </c>
      <c r="F37" s="174">
        <v>0.55300000000000016</v>
      </c>
      <c r="G37" s="174">
        <v>0.42000000000000004</v>
      </c>
      <c r="H37" s="174">
        <v>0.37300000000000005</v>
      </c>
      <c r="I37" s="174">
        <v>0.156</v>
      </c>
      <c r="J37" s="174">
        <v>0.26300000000000001</v>
      </c>
      <c r="K37" s="174">
        <v>0</v>
      </c>
      <c r="L37" s="174">
        <v>0</v>
      </c>
      <c r="M37" s="174">
        <v>0</v>
      </c>
      <c r="N37" s="174">
        <f t="shared" si="0"/>
        <v>41.192999999999998</v>
      </c>
    </row>
    <row r="38" spans="1:14">
      <c r="A38" s="45">
        <v>39934</v>
      </c>
      <c r="B38" s="259"/>
      <c r="C38" s="174">
        <v>37.403000000000006</v>
      </c>
      <c r="D38" s="174">
        <v>5.4439999999999991</v>
      </c>
      <c r="E38" s="174">
        <v>1.7130000000000001</v>
      </c>
      <c r="F38" s="174">
        <v>0.6010000000000002</v>
      </c>
      <c r="G38" s="174">
        <v>0.45000000000000007</v>
      </c>
      <c r="H38" s="174">
        <v>0.38700000000000007</v>
      </c>
      <c r="I38" s="174">
        <v>0.21199999999999999</v>
      </c>
      <c r="J38" s="174">
        <v>0.26300000000000001</v>
      </c>
      <c r="K38" s="174">
        <v>0</v>
      </c>
      <c r="L38" s="174">
        <v>0</v>
      </c>
      <c r="M38" s="174">
        <v>0</v>
      </c>
      <c r="N38" s="174">
        <f t="shared" si="0"/>
        <v>46.473000000000013</v>
      </c>
    </row>
    <row r="39" spans="1:14">
      <c r="A39" s="45">
        <v>39965</v>
      </c>
      <c r="B39" s="259"/>
      <c r="C39" s="174">
        <v>42.205000000000005</v>
      </c>
      <c r="D39" s="174">
        <v>5.8209999999999988</v>
      </c>
      <c r="E39" s="174">
        <v>1.8620000000000001</v>
      </c>
      <c r="F39" s="174">
        <v>0.61700000000000021</v>
      </c>
      <c r="G39" s="174">
        <v>0.4830000000000001</v>
      </c>
      <c r="H39" s="174">
        <v>0.47400000000000009</v>
      </c>
      <c r="I39" s="174">
        <v>0.21199999999999999</v>
      </c>
      <c r="J39" s="174">
        <v>0.26300000000000001</v>
      </c>
      <c r="K39" s="174">
        <v>0.30399999999999999</v>
      </c>
      <c r="L39" s="174">
        <v>0</v>
      </c>
      <c r="M39" s="174">
        <v>0</v>
      </c>
      <c r="N39" s="174">
        <f t="shared" si="0"/>
        <v>51.936999999999998</v>
      </c>
    </row>
    <row r="40" spans="1:14">
      <c r="A40" s="45">
        <v>39995</v>
      </c>
      <c r="B40" s="259"/>
      <c r="C40" s="174">
        <v>47.830000000000005</v>
      </c>
      <c r="D40" s="174">
        <v>6.3119999999999985</v>
      </c>
      <c r="E40" s="174">
        <v>2.1059999999999999</v>
      </c>
      <c r="F40" s="174">
        <v>0.66200000000000025</v>
      </c>
      <c r="G40" s="174">
        <v>0.51500000000000012</v>
      </c>
      <c r="H40" s="174">
        <v>0.51400000000000012</v>
      </c>
      <c r="I40" s="174">
        <v>0.246</v>
      </c>
      <c r="J40" s="174">
        <v>0.26300000000000001</v>
      </c>
      <c r="K40" s="174">
        <v>0.30399999999999999</v>
      </c>
      <c r="L40" s="174">
        <v>0</v>
      </c>
      <c r="M40" s="174">
        <v>0</v>
      </c>
      <c r="N40" s="174">
        <f t="shared" si="0"/>
        <v>58.448000000000008</v>
      </c>
    </row>
    <row r="41" spans="1:14">
      <c r="A41" s="45">
        <v>40026</v>
      </c>
      <c r="B41" s="259"/>
      <c r="C41" s="174">
        <v>54.036000000000008</v>
      </c>
      <c r="D41" s="174">
        <v>6.9979999999999984</v>
      </c>
      <c r="E41" s="174">
        <v>2.2919999999999998</v>
      </c>
      <c r="F41" s="174">
        <v>0.7220000000000002</v>
      </c>
      <c r="G41" s="174">
        <v>0.6110000000000001</v>
      </c>
      <c r="H41" s="174">
        <v>0.54600000000000015</v>
      </c>
      <c r="I41" s="174">
        <v>0.317</v>
      </c>
      <c r="J41" s="174">
        <v>0.26300000000000001</v>
      </c>
      <c r="K41" s="174">
        <v>0.30399999999999999</v>
      </c>
      <c r="L41" s="174">
        <v>0</v>
      </c>
      <c r="M41" s="174">
        <v>0</v>
      </c>
      <c r="N41" s="174">
        <f t="shared" si="0"/>
        <v>65.785000000000011</v>
      </c>
    </row>
    <row r="42" spans="1:14">
      <c r="A42" s="45">
        <v>40057</v>
      </c>
      <c r="B42" s="259"/>
      <c r="C42" s="174">
        <v>61.143000000000008</v>
      </c>
      <c r="D42" s="174">
        <v>7.8559999999999981</v>
      </c>
      <c r="E42" s="174">
        <v>2.6039999999999996</v>
      </c>
      <c r="F42" s="174">
        <v>0.75500000000000023</v>
      </c>
      <c r="G42" s="174">
        <v>0.7410000000000001</v>
      </c>
      <c r="H42" s="174">
        <v>0.64900000000000013</v>
      </c>
      <c r="I42" s="174">
        <v>0.44600000000000001</v>
      </c>
      <c r="J42" s="174">
        <v>0.26300000000000001</v>
      </c>
      <c r="K42" s="174">
        <v>0.30399999999999999</v>
      </c>
      <c r="L42" s="174">
        <v>0</v>
      </c>
      <c r="M42" s="174">
        <v>0</v>
      </c>
      <c r="N42" s="174">
        <f t="shared" si="0"/>
        <v>74.457000000000008</v>
      </c>
    </row>
    <row r="43" spans="1:14">
      <c r="A43" s="45">
        <v>40087</v>
      </c>
      <c r="B43" s="259"/>
      <c r="C43" s="174">
        <v>70.161000000000001</v>
      </c>
      <c r="D43" s="174">
        <v>8.9209999999999976</v>
      </c>
      <c r="E43" s="174">
        <v>3.03</v>
      </c>
      <c r="F43" s="174">
        <v>0.80800000000000027</v>
      </c>
      <c r="G43" s="174">
        <v>0.78400000000000014</v>
      </c>
      <c r="H43" s="174">
        <v>0.70800000000000018</v>
      </c>
      <c r="I43" s="174">
        <v>0.503</v>
      </c>
      <c r="J43" s="174">
        <v>0.26300000000000001</v>
      </c>
      <c r="K43" s="174">
        <v>1.304</v>
      </c>
      <c r="L43" s="174">
        <v>0</v>
      </c>
      <c r="M43" s="174">
        <v>0</v>
      </c>
      <c r="N43" s="174">
        <f t="shared" si="0"/>
        <v>85.178000000000011</v>
      </c>
    </row>
    <row r="44" spans="1:14">
      <c r="A44" s="45">
        <v>40118</v>
      </c>
      <c r="B44" s="259"/>
      <c r="C44" s="174">
        <v>80.826999999999998</v>
      </c>
      <c r="D44" s="174">
        <v>10.234999999999998</v>
      </c>
      <c r="E44" s="174">
        <v>3.5519999999999996</v>
      </c>
      <c r="F44" s="174">
        <v>0.89700000000000024</v>
      </c>
      <c r="G44" s="174">
        <v>0.88200000000000012</v>
      </c>
      <c r="H44" s="174">
        <v>0.76900000000000013</v>
      </c>
      <c r="I44" s="174">
        <v>0.503</v>
      </c>
      <c r="J44" s="174">
        <v>0.26300000000000001</v>
      </c>
      <c r="K44" s="174">
        <v>1.6400000000000001</v>
      </c>
      <c r="L44" s="174">
        <v>0</v>
      </c>
      <c r="M44" s="174">
        <v>0</v>
      </c>
      <c r="N44" s="174">
        <f t="shared" si="0"/>
        <v>97.928000000000026</v>
      </c>
    </row>
    <row r="45" spans="1:14">
      <c r="A45" s="45">
        <v>40148</v>
      </c>
      <c r="B45" s="259"/>
      <c r="C45" s="174">
        <v>90.304000000000002</v>
      </c>
      <c r="D45" s="174">
        <v>11.737999999999998</v>
      </c>
      <c r="E45" s="174">
        <v>4.0699999999999994</v>
      </c>
      <c r="F45" s="174">
        <v>1.0100000000000002</v>
      </c>
      <c r="G45" s="174">
        <v>1.02</v>
      </c>
      <c r="H45" s="174">
        <v>0.80900000000000016</v>
      </c>
      <c r="I45" s="174">
        <v>0.61899999999999999</v>
      </c>
      <c r="J45" s="174">
        <v>0.314</v>
      </c>
      <c r="K45" s="174">
        <v>1.9600000000000002</v>
      </c>
      <c r="L45" s="174">
        <v>0</v>
      </c>
      <c r="M45" s="174">
        <v>0</v>
      </c>
      <c r="N45" s="174">
        <f t="shared" si="0"/>
        <v>109.88399999999999</v>
      </c>
    </row>
    <row r="46" spans="1:14">
      <c r="A46" s="45">
        <v>40179</v>
      </c>
      <c r="B46" s="259">
        <v>2010</v>
      </c>
      <c r="C46" s="174">
        <v>100.2</v>
      </c>
      <c r="D46" s="174">
        <v>13.064999999999998</v>
      </c>
      <c r="E46" s="174">
        <v>4.536999999999999</v>
      </c>
      <c r="F46" s="174">
        <v>1.0870000000000002</v>
      </c>
      <c r="G46" s="174">
        <v>1.1859999999999999</v>
      </c>
      <c r="H46" s="174">
        <v>0.80900000000000016</v>
      </c>
      <c r="I46" s="174">
        <v>0.68300000000000005</v>
      </c>
      <c r="J46" s="174">
        <v>0.314</v>
      </c>
      <c r="K46" s="174">
        <v>3.0740000000000003</v>
      </c>
      <c r="L46" s="174">
        <v>0</v>
      </c>
      <c r="M46" s="174">
        <v>0</v>
      </c>
      <c r="N46" s="174">
        <f t="shared" si="0"/>
        <v>121.88099999999999</v>
      </c>
    </row>
    <row r="47" spans="1:14">
      <c r="A47" s="45">
        <v>40210</v>
      </c>
      <c r="B47" s="259"/>
      <c r="C47" s="174">
        <v>112.354</v>
      </c>
      <c r="D47" s="174">
        <v>15.435999999999998</v>
      </c>
      <c r="E47" s="174">
        <v>5.2339999999999991</v>
      </c>
      <c r="F47" s="174">
        <v>1.2700000000000002</v>
      </c>
      <c r="G47" s="174">
        <v>1.4829999999999999</v>
      </c>
      <c r="H47" s="174">
        <v>0.90900000000000014</v>
      </c>
      <c r="I47" s="174">
        <v>0.68300000000000005</v>
      </c>
      <c r="J47" s="174">
        <v>0.314</v>
      </c>
      <c r="K47" s="174">
        <v>3.0740000000000003</v>
      </c>
      <c r="L47" s="174">
        <v>0</v>
      </c>
      <c r="M47" s="174">
        <v>0</v>
      </c>
      <c r="N47" s="174">
        <f t="shared" si="0"/>
        <v>137.68299999999999</v>
      </c>
    </row>
    <row r="48" spans="1:14">
      <c r="A48" s="45">
        <v>40238</v>
      </c>
      <c r="B48" s="259"/>
      <c r="C48" s="174">
        <v>128.589</v>
      </c>
      <c r="D48" s="174">
        <v>18.741</v>
      </c>
      <c r="E48" s="174">
        <v>6.3089999999999993</v>
      </c>
      <c r="F48" s="174">
        <v>1.5300000000000002</v>
      </c>
      <c r="G48" s="174">
        <v>1.9989999999999999</v>
      </c>
      <c r="H48" s="174">
        <v>1.0620000000000001</v>
      </c>
      <c r="I48" s="174">
        <v>0.86499999999999999</v>
      </c>
      <c r="J48" s="174">
        <v>0.38100000000000001</v>
      </c>
      <c r="K48" s="174">
        <v>3.0740000000000003</v>
      </c>
      <c r="L48" s="174">
        <v>0</v>
      </c>
      <c r="M48" s="174">
        <v>0</v>
      </c>
      <c r="N48" s="174">
        <f t="shared" si="0"/>
        <v>159.476</v>
      </c>
    </row>
    <row r="49" spans="1:14">
      <c r="A49" s="45">
        <v>40269</v>
      </c>
      <c r="B49" s="259"/>
      <c r="C49" s="174">
        <v>145.34299999999999</v>
      </c>
      <c r="D49" s="174">
        <v>22.771000000000001</v>
      </c>
      <c r="E49" s="174">
        <v>7.4939999999999998</v>
      </c>
      <c r="F49" s="174">
        <v>1.7650000000000003</v>
      </c>
      <c r="G49" s="174">
        <v>2.5289999999999999</v>
      </c>
      <c r="H49" s="174">
        <v>1.1970000000000001</v>
      </c>
      <c r="I49" s="174">
        <v>0.89400000000000002</v>
      </c>
      <c r="J49" s="174">
        <v>0.38100000000000001</v>
      </c>
      <c r="K49" s="174">
        <v>3.0740000000000003</v>
      </c>
      <c r="L49" s="174">
        <v>0</v>
      </c>
      <c r="M49" s="174">
        <v>0</v>
      </c>
      <c r="N49" s="174">
        <f t="shared" si="0"/>
        <v>182.37399999999997</v>
      </c>
    </row>
    <row r="50" spans="1:14">
      <c r="A50" s="45">
        <v>40299</v>
      </c>
      <c r="B50" s="259"/>
      <c r="C50" s="174">
        <v>166.53699999999998</v>
      </c>
      <c r="D50" s="174">
        <v>27.694000000000003</v>
      </c>
      <c r="E50" s="174">
        <v>8.7720000000000002</v>
      </c>
      <c r="F50" s="174">
        <v>2.1330000000000005</v>
      </c>
      <c r="G50" s="174">
        <v>3.3410000000000002</v>
      </c>
      <c r="H50" s="174">
        <v>1.264</v>
      </c>
      <c r="I50" s="174">
        <v>0.97899999999999998</v>
      </c>
      <c r="J50" s="174">
        <v>0.54</v>
      </c>
      <c r="K50" s="174">
        <v>3.3740000000000001</v>
      </c>
      <c r="L50" s="174">
        <v>0</v>
      </c>
      <c r="M50" s="174">
        <v>0</v>
      </c>
      <c r="N50" s="174">
        <f t="shared" si="0"/>
        <v>211.26000000000002</v>
      </c>
    </row>
    <row r="51" spans="1:14">
      <c r="A51" s="45">
        <v>40330</v>
      </c>
      <c r="B51" s="259"/>
      <c r="C51" s="174">
        <v>189.55299999999997</v>
      </c>
      <c r="D51" s="174">
        <v>33.907000000000004</v>
      </c>
      <c r="E51" s="174">
        <v>10.856</v>
      </c>
      <c r="F51" s="174">
        <v>2.6450000000000005</v>
      </c>
      <c r="G51" s="174">
        <v>5.0110000000000001</v>
      </c>
      <c r="H51" s="174">
        <v>1.3780000000000001</v>
      </c>
      <c r="I51" s="174">
        <v>1.228</v>
      </c>
      <c r="J51" s="174">
        <v>0.74</v>
      </c>
      <c r="K51" s="174">
        <v>3.3740000000000001</v>
      </c>
      <c r="L51" s="174">
        <v>0</v>
      </c>
      <c r="M51" s="174">
        <v>0</v>
      </c>
      <c r="N51" s="174">
        <f t="shared" si="0"/>
        <v>245.31799999999998</v>
      </c>
    </row>
    <row r="52" spans="1:14">
      <c r="A52" s="45">
        <v>40360</v>
      </c>
      <c r="B52" s="259"/>
      <c r="C52" s="174">
        <v>211.19799999999998</v>
      </c>
      <c r="D52" s="174">
        <v>41.592000000000006</v>
      </c>
      <c r="E52" s="174">
        <v>13.49</v>
      </c>
      <c r="F52" s="174">
        <v>3.2550000000000003</v>
      </c>
      <c r="G52" s="174">
        <v>6.6470000000000002</v>
      </c>
      <c r="H52" s="174">
        <v>1.5030000000000001</v>
      </c>
      <c r="I52" s="174">
        <v>1.518</v>
      </c>
      <c r="J52" s="174">
        <v>0.74</v>
      </c>
      <c r="K52" s="174">
        <v>3.3740000000000001</v>
      </c>
      <c r="L52" s="174">
        <v>0</v>
      </c>
      <c r="M52" s="174">
        <v>0</v>
      </c>
      <c r="N52" s="174">
        <f t="shared" si="0"/>
        <v>279.94299999999993</v>
      </c>
    </row>
    <row r="53" spans="1:14">
      <c r="A53" s="45">
        <v>40391</v>
      </c>
      <c r="B53" s="259"/>
      <c r="C53" s="174">
        <v>233.93699999999998</v>
      </c>
      <c r="D53" s="174">
        <v>50.041000000000004</v>
      </c>
      <c r="E53" s="174">
        <v>16.436</v>
      </c>
      <c r="F53" s="174">
        <v>4.0030000000000001</v>
      </c>
      <c r="G53" s="174">
        <v>8.4849999999999994</v>
      </c>
      <c r="H53" s="174">
        <v>1.6880000000000002</v>
      </c>
      <c r="I53" s="174">
        <v>1.841</v>
      </c>
      <c r="J53" s="174">
        <v>0.86</v>
      </c>
      <c r="K53" s="174">
        <v>3.3740000000000001</v>
      </c>
      <c r="L53" s="174">
        <v>0</v>
      </c>
      <c r="M53" s="174">
        <v>0</v>
      </c>
      <c r="N53" s="174">
        <f t="shared" si="0"/>
        <v>317.291</v>
      </c>
    </row>
    <row r="54" spans="1:14">
      <c r="A54" s="45">
        <v>40422</v>
      </c>
      <c r="B54" s="259"/>
      <c r="C54" s="174">
        <v>258.58799999999997</v>
      </c>
      <c r="D54" s="174">
        <v>59.843000000000004</v>
      </c>
      <c r="E54" s="174">
        <v>19.827999999999999</v>
      </c>
      <c r="F54" s="174">
        <v>4.7290000000000001</v>
      </c>
      <c r="G54" s="174">
        <v>10.666</v>
      </c>
      <c r="H54" s="174">
        <v>1.9290000000000003</v>
      </c>
      <c r="I54" s="174">
        <v>2.1070000000000002</v>
      </c>
      <c r="J54" s="174">
        <v>1.0880000000000001</v>
      </c>
      <c r="K54" s="174">
        <v>3.3740000000000001</v>
      </c>
      <c r="L54" s="174">
        <v>0</v>
      </c>
      <c r="M54" s="174">
        <v>0</v>
      </c>
      <c r="N54" s="174">
        <f t="shared" si="0"/>
        <v>358.77799999999996</v>
      </c>
    </row>
    <row r="55" spans="1:14">
      <c r="A55" s="45">
        <v>40452</v>
      </c>
      <c r="B55" s="259"/>
      <c r="C55" s="174">
        <v>286.18299999999999</v>
      </c>
      <c r="D55" s="174">
        <v>70.686000000000007</v>
      </c>
      <c r="E55" s="174">
        <v>23.568999999999999</v>
      </c>
      <c r="F55" s="174">
        <v>5.673</v>
      </c>
      <c r="G55" s="174">
        <v>12.65</v>
      </c>
      <c r="H55" s="174">
        <v>2.0810000000000004</v>
      </c>
      <c r="I55" s="174">
        <v>2.3250000000000002</v>
      </c>
      <c r="J55" s="174">
        <v>1.2320000000000002</v>
      </c>
      <c r="K55" s="174">
        <v>3.5740000000000003</v>
      </c>
      <c r="L55" s="174">
        <v>0</v>
      </c>
      <c r="M55" s="174">
        <v>0</v>
      </c>
      <c r="N55" s="174">
        <f t="shared" si="0"/>
        <v>404.39900000000006</v>
      </c>
    </row>
    <row r="56" spans="1:14">
      <c r="A56" s="45">
        <v>40483</v>
      </c>
      <c r="B56" s="259"/>
      <c r="C56" s="174">
        <v>318.32600000000002</v>
      </c>
      <c r="D56" s="174">
        <v>84.236000000000004</v>
      </c>
      <c r="E56" s="174">
        <v>28.097000000000001</v>
      </c>
      <c r="F56" s="174">
        <v>6.4409999999999998</v>
      </c>
      <c r="G56" s="174">
        <v>14.99</v>
      </c>
      <c r="H56" s="174">
        <v>2.5190000000000006</v>
      </c>
      <c r="I56" s="174">
        <v>2.9010000000000002</v>
      </c>
      <c r="J56" s="174">
        <v>1.7390000000000003</v>
      </c>
      <c r="K56" s="174">
        <v>3.5740000000000003</v>
      </c>
      <c r="L56" s="174">
        <v>0</v>
      </c>
      <c r="M56" s="174">
        <v>0</v>
      </c>
      <c r="N56" s="174">
        <f t="shared" si="0"/>
        <v>459.24899999999997</v>
      </c>
    </row>
    <row r="57" spans="1:14">
      <c r="A57" s="45">
        <v>40513</v>
      </c>
      <c r="B57" s="259"/>
      <c r="C57" s="174">
        <v>341.98500000000001</v>
      </c>
      <c r="D57" s="174">
        <v>94.887</v>
      </c>
      <c r="E57" s="174">
        <v>31.36</v>
      </c>
      <c r="F57" s="174">
        <v>7.1269999999999998</v>
      </c>
      <c r="G57" s="174">
        <v>17.085999999999999</v>
      </c>
      <c r="H57" s="174">
        <v>2.7620000000000005</v>
      </c>
      <c r="I57" s="174">
        <v>3.2100000000000004</v>
      </c>
      <c r="J57" s="174">
        <v>1.9660000000000004</v>
      </c>
      <c r="K57" s="174">
        <v>3.5740000000000003</v>
      </c>
      <c r="L57" s="174">
        <v>0</v>
      </c>
      <c r="M57" s="174">
        <v>0</v>
      </c>
      <c r="N57" s="174">
        <f t="shared" si="0"/>
        <v>500.38300000000004</v>
      </c>
    </row>
    <row r="58" spans="1:14">
      <c r="A58" s="45">
        <v>40544</v>
      </c>
      <c r="B58" s="259">
        <v>2011</v>
      </c>
      <c r="C58" s="174">
        <v>373.76400000000001</v>
      </c>
      <c r="D58" s="174">
        <v>110.529</v>
      </c>
      <c r="E58" s="174">
        <v>36.65</v>
      </c>
      <c r="F58" s="174">
        <v>8.0679999999999996</v>
      </c>
      <c r="G58" s="174">
        <v>20.729999999999997</v>
      </c>
      <c r="H58" s="174">
        <v>3.0260000000000007</v>
      </c>
      <c r="I58" s="174">
        <v>3.6290000000000004</v>
      </c>
      <c r="J58" s="174">
        <v>2.1710000000000003</v>
      </c>
      <c r="K58" s="174">
        <v>3.5740000000000003</v>
      </c>
      <c r="L58" s="174">
        <v>0</v>
      </c>
      <c r="M58" s="174">
        <v>0</v>
      </c>
      <c r="N58" s="174">
        <f t="shared" si="0"/>
        <v>558.56700000000001</v>
      </c>
    </row>
    <row r="59" spans="1:14">
      <c r="A59" s="45">
        <v>40575</v>
      </c>
      <c r="B59" s="259"/>
      <c r="C59" s="174">
        <v>410.02600000000001</v>
      </c>
      <c r="D59" s="174">
        <v>127.74299999999999</v>
      </c>
      <c r="E59" s="174">
        <v>42.268000000000001</v>
      </c>
      <c r="F59" s="174">
        <v>9.2459999999999987</v>
      </c>
      <c r="G59" s="174">
        <v>24.050999999999998</v>
      </c>
      <c r="H59" s="174">
        <v>3.4350000000000005</v>
      </c>
      <c r="I59" s="174">
        <v>3.9020000000000006</v>
      </c>
      <c r="J59" s="174">
        <v>2.5600000000000005</v>
      </c>
      <c r="K59" s="174">
        <v>3.5740000000000003</v>
      </c>
      <c r="L59" s="174">
        <v>0</v>
      </c>
      <c r="M59" s="174">
        <v>0</v>
      </c>
      <c r="N59" s="174">
        <f t="shared" si="0"/>
        <v>623.23099999999999</v>
      </c>
    </row>
    <row r="60" spans="1:14">
      <c r="A60" s="45">
        <v>40603</v>
      </c>
      <c r="B60" s="259"/>
      <c r="C60" s="174">
        <v>454.178</v>
      </c>
      <c r="D60" s="174">
        <v>149.339</v>
      </c>
      <c r="E60" s="174">
        <v>49.694000000000003</v>
      </c>
      <c r="F60" s="174">
        <v>10.302999999999999</v>
      </c>
      <c r="G60" s="174">
        <v>29.122999999999998</v>
      </c>
      <c r="H60" s="174">
        <v>3.8100000000000005</v>
      </c>
      <c r="I60" s="174">
        <v>4.4240000000000004</v>
      </c>
      <c r="J60" s="174">
        <v>2.5600000000000005</v>
      </c>
      <c r="K60" s="174">
        <v>3.6750000000000003</v>
      </c>
      <c r="L60" s="174">
        <v>0</v>
      </c>
      <c r="M60" s="174">
        <v>0</v>
      </c>
      <c r="N60" s="174">
        <f t="shared" si="0"/>
        <v>703.43099999999993</v>
      </c>
    </row>
    <row r="61" spans="1:14">
      <c r="A61" s="45">
        <v>40634</v>
      </c>
      <c r="B61" s="259"/>
      <c r="C61" s="174">
        <v>495.12</v>
      </c>
      <c r="D61" s="174">
        <v>170.011</v>
      </c>
      <c r="E61" s="174">
        <v>56.653000000000006</v>
      </c>
      <c r="F61" s="174">
        <v>11.498999999999999</v>
      </c>
      <c r="G61" s="174">
        <v>34.239999999999995</v>
      </c>
      <c r="H61" s="174">
        <v>4.3640000000000008</v>
      </c>
      <c r="I61" s="174">
        <v>4.9030000000000005</v>
      </c>
      <c r="J61" s="174">
        <v>2.7080000000000006</v>
      </c>
      <c r="K61" s="174">
        <v>3.6750000000000003</v>
      </c>
      <c r="L61" s="174">
        <v>0</v>
      </c>
      <c r="M61" s="174">
        <v>0</v>
      </c>
      <c r="N61" s="174">
        <f t="shared" si="0"/>
        <v>779.49800000000005</v>
      </c>
    </row>
    <row r="62" spans="1:14">
      <c r="A62" s="45">
        <v>40664</v>
      </c>
      <c r="B62" s="259"/>
      <c r="C62" s="174">
        <v>556.15300000000002</v>
      </c>
      <c r="D62" s="174">
        <v>204.44200000000001</v>
      </c>
      <c r="E62" s="174">
        <v>67.88600000000001</v>
      </c>
      <c r="F62" s="174">
        <v>13.015999999999998</v>
      </c>
      <c r="G62" s="174">
        <v>39.641999999999996</v>
      </c>
      <c r="H62" s="174">
        <v>5.0610000000000008</v>
      </c>
      <c r="I62" s="174">
        <v>6.0280000000000005</v>
      </c>
      <c r="J62" s="174">
        <v>3.3440000000000007</v>
      </c>
      <c r="K62" s="174">
        <v>4.2750000000000004</v>
      </c>
      <c r="L62" s="174">
        <v>0</v>
      </c>
      <c r="M62" s="174">
        <v>0</v>
      </c>
      <c r="N62" s="174">
        <f t="shared" si="0"/>
        <v>895.572</v>
      </c>
    </row>
    <row r="63" spans="1:14">
      <c r="A63" s="45">
        <v>40695</v>
      </c>
      <c r="B63" s="259"/>
      <c r="C63" s="174">
        <v>635.98300000000006</v>
      </c>
      <c r="D63" s="174">
        <v>258.17200000000003</v>
      </c>
      <c r="E63" s="174">
        <v>88.422000000000011</v>
      </c>
      <c r="F63" s="174">
        <v>15.359999999999998</v>
      </c>
      <c r="G63" s="174">
        <v>45.154999999999994</v>
      </c>
      <c r="H63" s="174">
        <v>7.1050000000000004</v>
      </c>
      <c r="I63" s="174">
        <v>7.9530000000000003</v>
      </c>
      <c r="J63" s="174">
        <v>4.8610000000000007</v>
      </c>
      <c r="K63" s="174">
        <v>4.2750000000000004</v>
      </c>
      <c r="L63" s="174">
        <v>0</v>
      </c>
      <c r="M63" s="174">
        <v>0</v>
      </c>
      <c r="N63" s="174">
        <f t="shared" si="0"/>
        <v>1063.0110000000002</v>
      </c>
    </row>
    <row r="64" spans="1:14">
      <c r="A64" s="45">
        <v>40725</v>
      </c>
      <c r="B64" s="259"/>
      <c r="C64" s="174">
        <v>660.57700000000011</v>
      </c>
      <c r="D64" s="174">
        <v>277.30800000000005</v>
      </c>
      <c r="E64" s="174">
        <v>95.316000000000017</v>
      </c>
      <c r="F64" s="174">
        <v>16.006999999999998</v>
      </c>
      <c r="G64" s="174">
        <v>46.744999999999997</v>
      </c>
      <c r="H64" s="174">
        <v>7.7720000000000002</v>
      </c>
      <c r="I64" s="174">
        <v>8.5359999999999996</v>
      </c>
      <c r="J64" s="174">
        <v>4.971000000000001</v>
      </c>
      <c r="K64" s="174">
        <v>4.2750000000000004</v>
      </c>
      <c r="L64" s="174">
        <v>0</v>
      </c>
      <c r="M64" s="174">
        <v>0</v>
      </c>
      <c r="N64" s="174">
        <f t="shared" si="0"/>
        <v>1117.2320000000002</v>
      </c>
    </row>
    <row r="65" spans="1:14">
      <c r="A65" s="45">
        <v>40756</v>
      </c>
      <c r="B65" s="259"/>
      <c r="C65" s="174">
        <v>682.76300000000015</v>
      </c>
      <c r="D65" s="174">
        <v>299.79300000000006</v>
      </c>
      <c r="E65" s="174">
        <v>104.08100000000002</v>
      </c>
      <c r="F65" s="174">
        <v>16.570999999999998</v>
      </c>
      <c r="G65" s="174">
        <v>48.208999999999996</v>
      </c>
      <c r="H65" s="174">
        <v>8.229000000000001</v>
      </c>
      <c r="I65" s="174">
        <v>9.3079999999999998</v>
      </c>
      <c r="J65" s="174">
        <v>4.971000000000001</v>
      </c>
      <c r="K65" s="174">
        <v>4.2750000000000004</v>
      </c>
      <c r="L65" s="174">
        <v>0</v>
      </c>
      <c r="M65" s="174">
        <v>0</v>
      </c>
      <c r="N65" s="174">
        <f t="shared" si="0"/>
        <v>1173.9250000000002</v>
      </c>
    </row>
    <row r="66" spans="1:14">
      <c r="A66" s="45">
        <v>40787</v>
      </c>
      <c r="B66" s="259"/>
      <c r="C66" s="174">
        <v>705.44100000000014</v>
      </c>
      <c r="D66" s="174">
        <v>327.27200000000005</v>
      </c>
      <c r="E66" s="174">
        <v>117.21200000000002</v>
      </c>
      <c r="F66" s="174">
        <v>17.462999999999997</v>
      </c>
      <c r="G66" s="174">
        <v>49.674999999999997</v>
      </c>
      <c r="H66" s="174">
        <v>8.8030000000000008</v>
      </c>
      <c r="I66" s="174">
        <v>10.388</v>
      </c>
      <c r="J66" s="174">
        <v>5.027000000000001</v>
      </c>
      <c r="K66" s="174">
        <v>5.4809999999999999</v>
      </c>
      <c r="L66" s="174">
        <v>0</v>
      </c>
      <c r="M66" s="174">
        <v>0</v>
      </c>
      <c r="N66" s="174">
        <f t="shared" si="0"/>
        <v>1241.2810000000002</v>
      </c>
    </row>
    <row r="67" spans="1:14">
      <c r="A67" s="45">
        <v>40817</v>
      </c>
      <c r="B67" s="259"/>
      <c r="C67" s="174">
        <v>721.68900000000019</v>
      </c>
      <c r="D67" s="174">
        <v>343.87200000000007</v>
      </c>
      <c r="E67" s="174">
        <v>124.73300000000002</v>
      </c>
      <c r="F67" s="174">
        <v>18.305999999999997</v>
      </c>
      <c r="G67" s="174">
        <v>51.178999999999995</v>
      </c>
      <c r="H67" s="174">
        <v>9.2550000000000008</v>
      </c>
      <c r="I67" s="174">
        <v>11.304</v>
      </c>
      <c r="J67" s="174">
        <v>5.027000000000001</v>
      </c>
      <c r="K67" s="174">
        <v>5.4809999999999999</v>
      </c>
      <c r="L67" s="174">
        <v>0</v>
      </c>
      <c r="M67" s="174">
        <v>0</v>
      </c>
      <c r="N67" s="174">
        <f t="shared" si="0"/>
        <v>1285.3650000000005</v>
      </c>
    </row>
    <row r="68" spans="1:14">
      <c r="A68" s="45">
        <v>40848</v>
      </c>
      <c r="B68" s="259"/>
      <c r="C68" s="174">
        <v>738.49900000000014</v>
      </c>
      <c r="D68" s="174">
        <v>361.69400000000007</v>
      </c>
      <c r="E68" s="174">
        <v>133.91700000000003</v>
      </c>
      <c r="F68" s="174">
        <v>19.226999999999997</v>
      </c>
      <c r="G68" s="174">
        <v>53.570999999999998</v>
      </c>
      <c r="H68" s="174">
        <v>9.6100000000000012</v>
      </c>
      <c r="I68" s="174">
        <v>12.281000000000001</v>
      </c>
      <c r="J68" s="174">
        <v>5.0780000000000012</v>
      </c>
      <c r="K68" s="174">
        <v>5.4809999999999999</v>
      </c>
      <c r="L68" s="174">
        <v>0</v>
      </c>
      <c r="M68" s="174">
        <v>0</v>
      </c>
      <c r="N68" s="174">
        <f t="shared" si="0"/>
        <v>1333.877</v>
      </c>
    </row>
    <row r="69" spans="1:14">
      <c r="A69" s="45">
        <v>40878</v>
      </c>
      <c r="B69" s="259"/>
      <c r="C69" s="174">
        <v>752.21300000000019</v>
      </c>
      <c r="D69" s="174">
        <v>376.07400000000007</v>
      </c>
      <c r="E69" s="174">
        <v>142.19200000000004</v>
      </c>
      <c r="F69" s="174">
        <v>20.090999999999998</v>
      </c>
      <c r="G69" s="174">
        <v>54.631999999999998</v>
      </c>
      <c r="H69" s="174">
        <v>10.194000000000001</v>
      </c>
      <c r="I69" s="174">
        <v>13.269</v>
      </c>
      <c r="J69" s="174">
        <v>5.128000000000001</v>
      </c>
      <c r="K69" s="174">
        <v>5.7160000000000002</v>
      </c>
      <c r="L69" s="174">
        <v>0</v>
      </c>
      <c r="M69" s="174">
        <v>0</v>
      </c>
      <c r="N69" s="174">
        <f t="shared" si="0"/>
        <v>1373.7930000000001</v>
      </c>
    </row>
    <row r="70" spans="1:14">
      <c r="A70" s="45">
        <v>40909</v>
      </c>
      <c r="B70" s="259">
        <v>2012</v>
      </c>
      <c r="C70" s="174">
        <v>764.91700000000014</v>
      </c>
      <c r="D70" s="174">
        <v>388.36300000000006</v>
      </c>
      <c r="E70" s="174">
        <v>149.25900000000004</v>
      </c>
      <c r="F70" s="174">
        <v>20.65</v>
      </c>
      <c r="G70" s="174">
        <v>55.635999999999996</v>
      </c>
      <c r="H70" s="174">
        <v>10.397</v>
      </c>
      <c r="I70" s="174">
        <v>13.875</v>
      </c>
      <c r="J70" s="174">
        <v>5.3340000000000014</v>
      </c>
      <c r="K70" s="174">
        <v>5.7160000000000002</v>
      </c>
      <c r="L70" s="174">
        <v>0</v>
      </c>
      <c r="M70" s="174">
        <v>0</v>
      </c>
      <c r="N70" s="174">
        <f t="shared" si="0"/>
        <v>1408.4310000000003</v>
      </c>
    </row>
    <row r="71" spans="1:14">
      <c r="A71" s="45">
        <v>40940</v>
      </c>
      <c r="B71" s="259"/>
      <c r="C71" s="174">
        <v>784.5100000000001</v>
      </c>
      <c r="D71" s="174">
        <v>406.04000000000008</v>
      </c>
      <c r="E71" s="174">
        <v>159.64800000000005</v>
      </c>
      <c r="F71" s="174">
        <v>21.484999999999999</v>
      </c>
      <c r="G71" s="174">
        <v>56.901999999999994</v>
      </c>
      <c r="H71" s="174">
        <v>10.826000000000001</v>
      </c>
      <c r="I71" s="174">
        <v>14.646000000000001</v>
      </c>
      <c r="J71" s="174">
        <v>5.4550000000000018</v>
      </c>
      <c r="K71" s="174">
        <v>7.806</v>
      </c>
      <c r="L71" s="174">
        <v>0</v>
      </c>
      <c r="M71" s="174">
        <v>0</v>
      </c>
      <c r="N71" s="174">
        <f t="shared" si="0"/>
        <v>1459.5120000000002</v>
      </c>
    </row>
    <row r="72" spans="1:14">
      <c r="A72" s="45">
        <v>40969</v>
      </c>
      <c r="B72" s="259"/>
      <c r="C72" s="174">
        <v>807.86700000000008</v>
      </c>
      <c r="D72" s="174">
        <v>427.2480000000001</v>
      </c>
      <c r="E72" s="174">
        <v>173.67200000000005</v>
      </c>
      <c r="F72" s="174">
        <v>22.582999999999998</v>
      </c>
      <c r="G72" s="174">
        <v>58.404999999999994</v>
      </c>
      <c r="H72" s="174">
        <v>11.285</v>
      </c>
      <c r="I72" s="174">
        <v>15.334000000000001</v>
      </c>
      <c r="J72" s="174">
        <v>5.554000000000002</v>
      </c>
      <c r="K72" s="174">
        <v>8.0220000000000002</v>
      </c>
      <c r="L72" s="174">
        <v>0</v>
      </c>
      <c r="M72" s="174">
        <v>0</v>
      </c>
      <c r="N72" s="174">
        <f t="shared" si="0"/>
        <v>1521.9480000000005</v>
      </c>
    </row>
    <row r="73" spans="1:14">
      <c r="A73" s="45">
        <v>41000</v>
      </c>
      <c r="B73" s="259"/>
      <c r="C73" s="174">
        <v>833.92200000000003</v>
      </c>
      <c r="D73" s="174">
        <v>451.70700000000011</v>
      </c>
      <c r="E73" s="174">
        <v>190.79200000000006</v>
      </c>
      <c r="F73" s="174">
        <v>23.572999999999997</v>
      </c>
      <c r="G73" s="174">
        <v>59.836999999999996</v>
      </c>
      <c r="H73" s="174">
        <v>12.039</v>
      </c>
      <c r="I73" s="174">
        <v>15.936000000000002</v>
      </c>
      <c r="J73" s="174">
        <v>5.6700000000000017</v>
      </c>
      <c r="K73" s="174">
        <v>8.0220000000000002</v>
      </c>
      <c r="L73" s="174">
        <v>0</v>
      </c>
      <c r="M73" s="174">
        <v>0</v>
      </c>
      <c r="N73" s="174">
        <f t="shared" si="0"/>
        <v>1593.4760000000003</v>
      </c>
    </row>
    <row r="74" spans="1:14">
      <c r="A74" s="45">
        <v>41030</v>
      </c>
      <c r="B74" s="259"/>
      <c r="C74" s="174">
        <v>873.61900000000003</v>
      </c>
      <c r="D74" s="174">
        <v>495.36900000000009</v>
      </c>
      <c r="E74" s="174">
        <v>222.32900000000006</v>
      </c>
      <c r="F74" s="174">
        <v>25.827999999999996</v>
      </c>
      <c r="G74" s="174">
        <v>62.092999999999996</v>
      </c>
      <c r="H74" s="174">
        <v>13.090999999999999</v>
      </c>
      <c r="I74" s="174">
        <v>17.301000000000002</v>
      </c>
      <c r="J74" s="174">
        <v>5.9870000000000019</v>
      </c>
      <c r="K74" s="174">
        <v>8.261000000000001</v>
      </c>
      <c r="L74" s="174">
        <v>0</v>
      </c>
      <c r="M74" s="174">
        <v>0</v>
      </c>
      <c r="N74" s="174">
        <f t="shared" si="0"/>
        <v>1715.617</v>
      </c>
    </row>
    <row r="75" spans="1:14">
      <c r="A75" s="45">
        <v>41061</v>
      </c>
      <c r="B75" s="259"/>
      <c r="C75" s="174">
        <v>921.61800000000005</v>
      </c>
      <c r="D75" s="174">
        <v>560.44500000000005</v>
      </c>
      <c r="E75" s="174">
        <v>275.92800000000005</v>
      </c>
      <c r="F75" s="174">
        <v>29.484999999999996</v>
      </c>
      <c r="G75" s="174">
        <v>67.153999999999996</v>
      </c>
      <c r="H75" s="174">
        <v>14.875999999999999</v>
      </c>
      <c r="I75" s="174">
        <v>18.761000000000003</v>
      </c>
      <c r="J75" s="174">
        <v>6.4040000000000017</v>
      </c>
      <c r="K75" s="174">
        <v>8.6090000000000018</v>
      </c>
      <c r="L75" s="174">
        <v>0</v>
      </c>
      <c r="M75" s="174">
        <v>0</v>
      </c>
      <c r="N75" s="174">
        <f t="shared" ref="N75:N138" si="1">SUM(C75:J75)</f>
        <v>1894.671</v>
      </c>
    </row>
    <row r="76" spans="1:14">
      <c r="A76" s="45">
        <v>41091</v>
      </c>
      <c r="B76" s="259"/>
      <c r="C76" s="174">
        <v>941.37</v>
      </c>
      <c r="D76" s="174">
        <v>590.57800000000009</v>
      </c>
      <c r="E76" s="174">
        <v>299.95500000000004</v>
      </c>
      <c r="F76" s="174">
        <v>30.742999999999995</v>
      </c>
      <c r="G76" s="174">
        <v>68.683999999999997</v>
      </c>
      <c r="H76" s="174">
        <v>16.123000000000001</v>
      </c>
      <c r="I76" s="174">
        <v>19.647000000000002</v>
      </c>
      <c r="J76" s="174">
        <v>6.5200000000000014</v>
      </c>
      <c r="K76" s="174">
        <v>8.6090000000000018</v>
      </c>
      <c r="L76" s="174">
        <v>0</v>
      </c>
      <c r="M76" s="174">
        <v>0</v>
      </c>
      <c r="N76" s="174">
        <f t="shared" si="1"/>
        <v>1973.6200000000001</v>
      </c>
    </row>
    <row r="77" spans="1:14">
      <c r="A77" s="45">
        <v>41122</v>
      </c>
      <c r="B77" s="259"/>
      <c r="C77" s="174">
        <v>960.96900000000005</v>
      </c>
      <c r="D77" s="174">
        <v>623.51200000000006</v>
      </c>
      <c r="E77" s="174">
        <v>330.39000000000004</v>
      </c>
      <c r="F77" s="174">
        <v>32.661999999999992</v>
      </c>
      <c r="G77" s="174">
        <v>70.341999999999999</v>
      </c>
      <c r="H77" s="174">
        <v>16.955000000000002</v>
      </c>
      <c r="I77" s="174">
        <v>20.475000000000001</v>
      </c>
      <c r="J77" s="174">
        <v>6.7260000000000018</v>
      </c>
      <c r="K77" s="174">
        <v>8.6090000000000018</v>
      </c>
      <c r="L77" s="174">
        <v>10</v>
      </c>
      <c r="M77" s="174">
        <v>0</v>
      </c>
      <c r="N77" s="174">
        <f t="shared" si="1"/>
        <v>2062.0310000000004</v>
      </c>
    </row>
    <row r="78" spans="1:14">
      <c r="A78" s="45">
        <v>41153</v>
      </c>
      <c r="B78" s="259"/>
      <c r="C78" s="174">
        <v>978.46900000000005</v>
      </c>
      <c r="D78" s="174">
        <v>658.16600000000005</v>
      </c>
      <c r="E78" s="174">
        <v>366.16100000000006</v>
      </c>
      <c r="F78" s="174">
        <v>34.951999999999991</v>
      </c>
      <c r="G78" s="174">
        <v>72.707999999999998</v>
      </c>
      <c r="H78" s="174">
        <v>18.690000000000001</v>
      </c>
      <c r="I78" s="174">
        <v>21.786000000000001</v>
      </c>
      <c r="J78" s="174">
        <v>6.9890000000000017</v>
      </c>
      <c r="K78" s="174">
        <v>8.6090000000000018</v>
      </c>
      <c r="L78" s="174">
        <v>10</v>
      </c>
      <c r="M78" s="174">
        <v>0</v>
      </c>
      <c r="N78" s="174">
        <f t="shared" si="1"/>
        <v>2157.9210000000003</v>
      </c>
    </row>
    <row r="79" spans="1:14">
      <c r="A79" s="45">
        <v>41183</v>
      </c>
      <c r="B79" s="259"/>
      <c r="C79" s="174">
        <v>994.12</v>
      </c>
      <c r="D79" s="174">
        <v>684.33400000000006</v>
      </c>
      <c r="E79" s="174">
        <v>391.49600000000004</v>
      </c>
      <c r="F79" s="174">
        <v>36.684999999999988</v>
      </c>
      <c r="G79" s="174">
        <v>74.254999999999995</v>
      </c>
      <c r="H79" s="174">
        <v>19.915000000000003</v>
      </c>
      <c r="I79" s="174">
        <v>22.496000000000002</v>
      </c>
      <c r="J79" s="174">
        <v>7.5810000000000013</v>
      </c>
      <c r="K79" s="174">
        <v>9.0740000000000016</v>
      </c>
      <c r="L79" s="174">
        <v>10</v>
      </c>
      <c r="M79" s="174">
        <v>0</v>
      </c>
      <c r="N79" s="174">
        <f t="shared" si="1"/>
        <v>2230.8820000000005</v>
      </c>
    </row>
    <row r="80" spans="1:14">
      <c r="A80" s="45">
        <v>41214</v>
      </c>
      <c r="B80" s="259"/>
      <c r="C80" s="174">
        <v>1009.427</v>
      </c>
      <c r="D80" s="174">
        <v>710.35300000000007</v>
      </c>
      <c r="E80" s="174">
        <v>417.58100000000002</v>
      </c>
      <c r="F80" s="174">
        <v>38.582999999999991</v>
      </c>
      <c r="G80" s="174">
        <v>76.009999999999991</v>
      </c>
      <c r="H80" s="174">
        <v>20.980000000000004</v>
      </c>
      <c r="I80" s="174">
        <v>23.775000000000002</v>
      </c>
      <c r="J80" s="174">
        <v>7.9920000000000009</v>
      </c>
      <c r="K80" s="174">
        <v>9.7040000000000024</v>
      </c>
      <c r="L80" s="174">
        <v>10</v>
      </c>
      <c r="M80" s="174">
        <v>0</v>
      </c>
      <c r="N80" s="174">
        <f t="shared" si="1"/>
        <v>2304.7010000000009</v>
      </c>
    </row>
    <row r="81" spans="1:14">
      <c r="A81" s="45">
        <v>41244</v>
      </c>
      <c r="B81" s="259"/>
      <c r="C81" s="174">
        <v>1027.7840000000001</v>
      </c>
      <c r="D81" s="174">
        <v>747.28400000000011</v>
      </c>
      <c r="E81" s="174">
        <v>457.01400000000001</v>
      </c>
      <c r="F81" s="174">
        <v>42.207999999999991</v>
      </c>
      <c r="G81" s="174">
        <v>79.85199999999999</v>
      </c>
      <c r="H81" s="174">
        <v>22.821000000000005</v>
      </c>
      <c r="I81" s="174">
        <v>25.484000000000002</v>
      </c>
      <c r="J81" s="174">
        <v>8.636000000000001</v>
      </c>
      <c r="K81" s="174">
        <v>10.107000000000003</v>
      </c>
      <c r="L81" s="174">
        <v>10</v>
      </c>
      <c r="M81" s="174">
        <v>0</v>
      </c>
      <c r="N81" s="174">
        <f t="shared" si="1"/>
        <v>2411.0830000000001</v>
      </c>
    </row>
    <row r="82" spans="1:14">
      <c r="A82" s="45">
        <v>41275</v>
      </c>
      <c r="B82" s="259">
        <v>2013</v>
      </c>
      <c r="C82" s="174">
        <v>1037.2840000000001</v>
      </c>
      <c r="D82" s="174">
        <v>765.23500000000013</v>
      </c>
      <c r="E82" s="174">
        <v>474.92900000000003</v>
      </c>
      <c r="F82" s="174">
        <v>43.644999999999989</v>
      </c>
      <c r="G82" s="174">
        <v>81.798999999999992</v>
      </c>
      <c r="H82" s="174">
        <v>23.952000000000005</v>
      </c>
      <c r="I82" s="174">
        <v>26.531000000000002</v>
      </c>
      <c r="J82" s="174">
        <v>9.447000000000001</v>
      </c>
      <c r="K82" s="174">
        <v>10.249000000000002</v>
      </c>
      <c r="L82" s="174">
        <v>10</v>
      </c>
      <c r="M82" s="174">
        <v>0</v>
      </c>
      <c r="N82" s="174">
        <f t="shared" si="1"/>
        <v>2462.8220000000006</v>
      </c>
    </row>
    <row r="83" spans="1:14">
      <c r="A83" s="45">
        <v>41306</v>
      </c>
      <c r="B83" s="259"/>
      <c r="C83" s="174">
        <v>1046.1680000000001</v>
      </c>
      <c r="D83" s="174">
        <v>784.03700000000015</v>
      </c>
      <c r="E83" s="174">
        <v>495.26600000000002</v>
      </c>
      <c r="F83" s="174">
        <v>45.471999999999987</v>
      </c>
      <c r="G83" s="174">
        <v>84.030999999999992</v>
      </c>
      <c r="H83" s="174">
        <v>25.669000000000004</v>
      </c>
      <c r="I83" s="174">
        <v>27.700000000000003</v>
      </c>
      <c r="J83" s="174">
        <v>10.383000000000001</v>
      </c>
      <c r="K83" s="174">
        <v>10.449000000000002</v>
      </c>
      <c r="L83" s="174">
        <v>10</v>
      </c>
      <c r="M83" s="174">
        <v>0</v>
      </c>
      <c r="N83" s="174">
        <f t="shared" si="1"/>
        <v>2518.7260000000001</v>
      </c>
    </row>
    <row r="84" spans="1:14">
      <c r="A84" s="45">
        <v>41334</v>
      </c>
      <c r="B84" s="259"/>
      <c r="C84" s="174">
        <v>1054.7330000000002</v>
      </c>
      <c r="D84" s="174">
        <v>803.2270000000002</v>
      </c>
      <c r="E84" s="174">
        <v>518.83100000000002</v>
      </c>
      <c r="F84" s="174">
        <v>47.600999999999985</v>
      </c>
      <c r="G84" s="174">
        <v>86.237999999999985</v>
      </c>
      <c r="H84" s="174">
        <v>27.427000000000003</v>
      </c>
      <c r="I84" s="174">
        <v>29.453000000000003</v>
      </c>
      <c r="J84" s="174">
        <v>11.759</v>
      </c>
      <c r="K84" s="174">
        <v>10.791000000000002</v>
      </c>
      <c r="L84" s="174">
        <v>10</v>
      </c>
      <c r="M84" s="174">
        <v>0</v>
      </c>
      <c r="N84" s="174">
        <f t="shared" si="1"/>
        <v>2579.2690000000007</v>
      </c>
    </row>
    <row r="85" spans="1:14">
      <c r="A85" s="45">
        <v>41365</v>
      </c>
      <c r="B85" s="259"/>
      <c r="C85" s="174">
        <v>1063.1840000000002</v>
      </c>
      <c r="D85" s="174">
        <v>822.45200000000023</v>
      </c>
      <c r="E85" s="174">
        <v>545.61900000000003</v>
      </c>
      <c r="F85" s="174">
        <v>49.462999999999987</v>
      </c>
      <c r="G85" s="174">
        <v>89.073999999999984</v>
      </c>
      <c r="H85" s="174">
        <v>28.689000000000004</v>
      </c>
      <c r="I85" s="174">
        <v>30.934000000000005</v>
      </c>
      <c r="J85" s="174">
        <v>12.861000000000001</v>
      </c>
      <c r="K85" s="174">
        <v>11.091000000000003</v>
      </c>
      <c r="L85" s="174">
        <v>10</v>
      </c>
      <c r="M85" s="174">
        <v>0</v>
      </c>
      <c r="N85" s="174">
        <f t="shared" si="1"/>
        <v>2642.2760000000007</v>
      </c>
    </row>
    <row r="86" spans="1:14">
      <c r="A86" s="45">
        <v>41395</v>
      </c>
      <c r="B86" s="259"/>
      <c r="C86" s="174">
        <v>1072.1370000000002</v>
      </c>
      <c r="D86" s="174">
        <v>844.60400000000027</v>
      </c>
      <c r="E86" s="174">
        <v>582.73800000000006</v>
      </c>
      <c r="F86" s="174">
        <v>51.936999999999983</v>
      </c>
      <c r="G86" s="174">
        <v>91.920999999999978</v>
      </c>
      <c r="H86" s="174">
        <v>30.852000000000004</v>
      </c>
      <c r="I86" s="174">
        <v>33.212000000000003</v>
      </c>
      <c r="J86" s="174">
        <v>14.294</v>
      </c>
      <c r="K86" s="174">
        <v>11.091000000000003</v>
      </c>
      <c r="L86" s="174">
        <v>10</v>
      </c>
      <c r="M86" s="174">
        <v>0</v>
      </c>
      <c r="N86" s="174">
        <f t="shared" si="1"/>
        <v>2721.6949999999997</v>
      </c>
    </row>
    <row r="87" spans="1:14">
      <c r="A87" s="45">
        <v>41426</v>
      </c>
      <c r="B87" s="259"/>
      <c r="C87" s="174">
        <v>1080.8890000000001</v>
      </c>
      <c r="D87" s="174">
        <v>869.03900000000021</v>
      </c>
      <c r="E87" s="174">
        <v>628.18100000000004</v>
      </c>
      <c r="F87" s="174">
        <v>54.705999999999982</v>
      </c>
      <c r="G87" s="174">
        <v>95.473999999999975</v>
      </c>
      <c r="H87" s="174">
        <v>33.191000000000003</v>
      </c>
      <c r="I87" s="174">
        <v>36.161000000000001</v>
      </c>
      <c r="J87" s="174">
        <v>15.491</v>
      </c>
      <c r="K87" s="174">
        <v>11.437000000000003</v>
      </c>
      <c r="L87" s="174">
        <v>10</v>
      </c>
      <c r="M87" s="174">
        <v>0</v>
      </c>
      <c r="N87" s="174">
        <f t="shared" si="1"/>
        <v>2813.1320000000005</v>
      </c>
    </row>
    <row r="88" spans="1:14">
      <c r="A88" s="45">
        <v>41456</v>
      </c>
      <c r="B88" s="259"/>
      <c r="C88" s="174">
        <v>1088.8200000000002</v>
      </c>
      <c r="D88" s="174">
        <v>888.89300000000026</v>
      </c>
      <c r="E88" s="174">
        <v>653.82500000000005</v>
      </c>
      <c r="F88" s="174">
        <v>56.921999999999983</v>
      </c>
      <c r="G88" s="174">
        <v>98.59699999999998</v>
      </c>
      <c r="H88" s="174">
        <v>35.18</v>
      </c>
      <c r="I88" s="174">
        <v>38.326000000000001</v>
      </c>
      <c r="J88" s="174">
        <v>16.927</v>
      </c>
      <c r="K88" s="174">
        <v>12.040000000000003</v>
      </c>
      <c r="L88" s="174">
        <v>10</v>
      </c>
      <c r="M88" s="174">
        <v>0</v>
      </c>
      <c r="N88" s="174">
        <f t="shared" si="1"/>
        <v>2877.4900000000007</v>
      </c>
    </row>
    <row r="89" spans="1:14">
      <c r="A89" s="45">
        <v>41487</v>
      </c>
      <c r="B89" s="259"/>
      <c r="C89" s="174">
        <v>1095.2210000000002</v>
      </c>
      <c r="D89" s="174">
        <v>906.90300000000025</v>
      </c>
      <c r="E89" s="174">
        <v>677.28399999999999</v>
      </c>
      <c r="F89" s="174">
        <v>59.695999999999984</v>
      </c>
      <c r="G89" s="174">
        <v>102.05699999999997</v>
      </c>
      <c r="H89" s="174">
        <v>36.997999999999998</v>
      </c>
      <c r="I89" s="174">
        <v>40.561999999999998</v>
      </c>
      <c r="J89" s="174">
        <v>17.998000000000001</v>
      </c>
      <c r="K89" s="174">
        <v>13.479000000000003</v>
      </c>
      <c r="L89" s="174">
        <v>10</v>
      </c>
      <c r="M89" s="174">
        <v>0</v>
      </c>
      <c r="N89" s="174">
        <f t="shared" si="1"/>
        <v>2936.7190000000001</v>
      </c>
    </row>
    <row r="90" spans="1:14">
      <c r="A90" s="45">
        <v>41518</v>
      </c>
      <c r="B90" s="259"/>
      <c r="C90" s="174">
        <v>1101.0460000000003</v>
      </c>
      <c r="D90" s="174">
        <v>924.98500000000024</v>
      </c>
      <c r="E90" s="174">
        <v>702.27099999999996</v>
      </c>
      <c r="F90" s="174">
        <v>62.543999999999983</v>
      </c>
      <c r="G90" s="174">
        <v>106.24999999999997</v>
      </c>
      <c r="H90" s="174">
        <v>39.122</v>
      </c>
      <c r="I90" s="174">
        <v>42.745999999999995</v>
      </c>
      <c r="J90" s="174">
        <v>19.692</v>
      </c>
      <c r="K90" s="174">
        <v>14.379000000000003</v>
      </c>
      <c r="L90" s="174">
        <v>10</v>
      </c>
      <c r="M90" s="174">
        <v>0</v>
      </c>
      <c r="N90" s="174">
        <f t="shared" si="1"/>
        <v>2998.6560000000004</v>
      </c>
    </row>
    <row r="91" spans="1:14">
      <c r="A91" s="45">
        <v>41548</v>
      </c>
      <c r="B91" s="259"/>
      <c r="C91" s="174">
        <v>1107.5800000000004</v>
      </c>
      <c r="D91" s="174">
        <v>946.55200000000025</v>
      </c>
      <c r="E91" s="174">
        <v>731.69299999999998</v>
      </c>
      <c r="F91" s="174">
        <v>66.09999999999998</v>
      </c>
      <c r="G91" s="174">
        <v>110.59799999999997</v>
      </c>
      <c r="H91" s="174">
        <v>41.476999999999997</v>
      </c>
      <c r="I91" s="174">
        <v>45.720999999999997</v>
      </c>
      <c r="J91" s="174">
        <v>21.463000000000001</v>
      </c>
      <c r="K91" s="174">
        <v>15.279000000000003</v>
      </c>
      <c r="L91" s="174">
        <v>10</v>
      </c>
      <c r="M91" s="174">
        <v>0</v>
      </c>
      <c r="N91" s="174">
        <f t="shared" si="1"/>
        <v>3071.1840000000007</v>
      </c>
    </row>
    <row r="92" spans="1:14">
      <c r="A92" s="45">
        <v>41579</v>
      </c>
      <c r="B92" s="259"/>
      <c r="C92" s="174">
        <v>1114.2780000000005</v>
      </c>
      <c r="D92" s="174">
        <v>966.10900000000026</v>
      </c>
      <c r="E92" s="174">
        <v>761.73099999999999</v>
      </c>
      <c r="F92" s="174">
        <v>69.533999999999978</v>
      </c>
      <c r="G92" s="174">
        <v>115.27099999999997</v>
      </c>
      <c r="H92" s="174">
        <v>43.79</v>
      </c>
      <c r="I92" s="174">
        <v>48.345999999999997</v>
      </c>
      <c r="J92" s="174">
        <v>23.133000000000003</v>
      </c>
      <c r="K92" s="174">
        <v>15.943000000000003</v>
      </c>
      <c r="L92" s="174">
        <v>23.306000000000001</v>
      </c>
      <c r="M92" s="174">
        <v>0</v>
      </c>
      <c r="N92" s="174">
        <f t="shared" si="1"/>
        <v>3142.1920000000005</v>
      </c>
    </row>
    <row r="93" spans="1:14">
      <c r="A93" s="45">
        <v>41609</v>
      </c>
      <c r="B93" s="259"/>
      <c r="C93" s="174">
        <v>1119.2830000000006</v>
      </c>
      <c r="D93" s="174">
        <v>982.06100000000026</v>
      </c>
      <c r="E93" s="174">
        <v>786.61500000000001</v>
      </c>
      <c r="F93" s="174">
        <v>72.557999999999979</v>
      </c>
      <c r="G93" s="174">
        <v>119.19399999999997</v>
      </c>
      <c r="H93" s="174">
        <v>46.400999999999996</v>
      </c>
      <c r="I93" s="174">
        <v>52.064999999999998</v>
      </c>
      <c r="J93" s="174">
        <v>25.166000000000004</v>
      </c>
      <c r="K93" s="174">
        <v>19.330000000000002</v>
      </c>
      <c r="L93" s="174">
        <v>23.306000000000001</v>
      </c>
      <c r="M93" s="174">
        <v>0</v>
      </c>
      <c r="N93" s="174">
        <f t="shared" si="1"/>
        <v>3203.3430000000008</v>
      </c>
    </row>
    <row r="94" spans="1:14">
      <c r="A94" s="45">
        <v>41640</v>
      </c>
      <c r="B94" s="259">
        <v>2014</v>
      </c>
      <c r="C94" s="174">
        <v>1124.5210000000006</v>
      </c>
      <c r="D94" s="174">
        <v>997.92100000000028</v>
      </c>
      <c r="E94" s="174">
        <v>811.08600000000001</v>
      </c>
      <c r="F94" s="174">
        <v>75.619999999999976</v>
      </c>
      <c r="G94" s="174">
        <v>123.54099999999997</v>
      </c>
      <c r="H94" s="174">
        <v>49.093999999999994</v>
      </c>
      <c r="I94" s="174">
        <v>55.931999999999995</v>
      </c>
      <c r="J94" s="174">
        <v>26.691000000000003</v>
      </c>
      <c r="K94" s="174">
        <v>19.858000000000001</v>
      </c>
      <c r="L94" s="174">
        <v>23.306000000000001</v>
      </c>
      <c r="M94" s="174">
        <v>0</v>
      </c>
      <c r="N94" s="174">
        <f t="shared" si="1"/>
        <v>3264.4060000000009</v>
      </c>
    </row>
    <row r="95" spans="1:14">
      <c r="A95" s="45">
        <v>41671</v>
      </c>
      <c r="B95" s="259"/>
      <c r="C95" s="174">
        <v>1130.2670000000007</v>
      </c>
      <c r="D95" s="174">
        <v>1014.9260000000003</v>
      </c>
      <c r="E95" s="174">
        <v>836.15600000000006</v>
      </c>
      <c r="F95" s="174">
        <v>77.558999999999969</v>
      </c>
      <c r="G95" s="174">
        <v>126.03899999999997</v>
      </c>
      <c r="H95" s="174">
        <v>50.822999999999993</v>
      </c>
      <c r="I95" s="174">
        <v>58.211999999999996</v>
      </c>
      <c r="J95" s="174">
        <v>28.057000000000002</v>
      </c>
      <c r="K95" s="174">
        <v>20.797000000000001</v>
      </c>
      <c r="L95" s="174">
        <v>23.306000000000001</v>
      </c>
      <c r="M95" s="174">
        <v>0</v>
      </c>
      <c r="N95" s="174">
        <f t="shared" si="1"/>
        <v>3322.0390000000007</v>
      </c>
    </row>
    <row r="96" spans="1:14">
      <c r="A96" s="45">
        <v>41699</v>
      </c>
      <c r="B96" s="259"/>
      <c r="C96" s="174">
        <v>1135.4590000000007</v>
      </c>
      <c r="D96" s="174">
        <v>1032.9530000000002</v>
      </c>
      <c r="E96" s="174">
        <v>862.02800000000002</v>
      </c>
      <c r="F96" s="174">
        <v>79.431999999999974</v>
      </c>
      <c r="G96" s="174">
        <v>128.59199999999998</v>
      </c>
      <c r="H96" s="174">
        <v>52.880999999999993</v>
      </c>
      <c r="I96" s="174">
        <v>60.976999999999997</v>
      </c>
      <c r="J96" s="174">
        <v>31.503000000000004</v>
      </c>
      <c r="K96" s="174">
        <v>21.696999999999999</v>
      </c>
      <c r="L96" s="174">
        <v>23.306000000000001</v>
      </c>
      <c r="M96" s="174">
        <v>0</v>
      </c>
      <c r="N96" s="174">
        <f t="shared" si="1"/>
        <v>3383.8250000000012</v>
      </c>
    </row>
    <row r="97" spans="1:14">
      <c r="A97" s="45">
        <v>41730</v>
      </c>
      <c r="B97" s="259"/>
      <c r="C97" s="174">
        <v>1140.2370000000008</v>
      </c>
      <c r="D97" s="174">
        <v>1049.8870000000002</v>
      </c>
      <c r="E97" s="174">
        <v>887.70299999999997</v>
      </c>
      <c r="F97" s="174">
        <v>81.101999999999975</v>
      </c>
      <c r="G97" s="174">
        <v>130.946</v>
      </c>
      <c r="H97" s="174">
        <v>54.470999999999997</v>
      </c>
      <c r="I97" s="174">
        <v>63.100999999999999</v>
      </c>
      <c r="J97" s="174">
        <v>32.927000000000007</v>
      </c>
      <c r="K97" s="174">
        <v>26.957000000000001</v>
      </c>
      <c r="L97" s="174">
        <v>23.306000000000001</v>
      </c>
      <c r="M97" s="174">
        <v>0</v>
      </c>
      <c r="N97" s="174">
        <f t="shared" si="1"/>
        <v>3440.3740000000007</v>
      </c>
    </row>
    <row r="98" spans="1:14">
      <c r="A98" s="45">
        <v>41760</v>
      </c>
      <c r="B98" s="259"/>
      <c r="C98" s="174">
        <v>1145.6000000000008</v>
      </c>
      <c r="D98" s="174">
        <v>1070.0800000000002</v>
      </c>
      <c r="E98" s="174">
        <v>918.51</v>
      </c>
      <c r="F98" s="174">
        <v>83.384999999999977</v>
      </c>
      <c r="G98" s="174">
        <v>134.208</v>
      </c>
      <c r="H98" s="174">
        <v>56.9</v>
      </c>
      <c r="I98" s="174">
        <v>66.156999999999996</v>
      </c>
      <c r="J98" s="174">
        <v>36.715000000000003</v>
      </c>
      <c r="K98" s="174">
        <v>29.616</v>
      </c>
      <c r="L98" s="174">
        <v>43.305999999999997</v>
      </c>
      <c r="M98" s="174">
        <v>0</v>
      </c>
      <c r="N98" s="174">
        <f t="shared" si="1"/>
        <v>3511.5550000000017</v>
      </c>
    </row>
    <row r="99" spans="1:14">
      <c r="A99" s="45">
        <v>41791</v>
      </c>
      <c r="B99" s="259"/>
      <c r="C99" s="174">
        <v>1150.4660000000008</v>
      </c>
      <c r="D99" s="174">
        <v>1087.5340000000001</v>
      </c>
      <c r="E99" s="174">
        <v>946.58600000000001</v>
      </c>
      <c r="F99" s="174">
        <v>85.439999999999984</v>
      </c>
      <c r="G99" s="174">
        <v>136.75800000000001</v>
      </c>
      <c r="H99" s="174">
        <v>59.35</v>
      </c>
      <c r="I99" s="174">
        <v>69.875</v>
      </c>
      <c r="J99" s="174">
        <v>39.672000000000004</v>
      </c>
      <c r="K99" s="174">
        <v>30.585000000000001</v>
      </c>
      <c r="L99" s="174">
        <v>43.305999999999997</v>
      </c>
      <c r="M99" s="174">
        <v>0</v>
      </c>
      <c r="N99" s="174">
        <f t="shared" si="1"/>
        <v>3575.6810000000009</v>
      </c>
    </row>
    <row r="100" spans="1:14">
      <c r="A100" s="45">
        <v>41821</v>
      </c>
      <c r="B100" s="259"/>
      <c r="C100" s="174">
        <v>1156.0410000000008</v>
      </c>
      <c r="D100" s="174">
        <v>1107.8320000000001</v>
      </c>
      <c r="E100" s="174">
        <v>976.91600000000005</v>
      </c>
      <c r="F100" s="174">
        <v>87.770999999999987</v>
      </c>
      <c r="G100" s="174">
        <v>139.68300000000002</v>
      </c>
      <c r="H100" s="174">
        <v>62.276000000000003</v>
      </c>
      <c r="I100" s="174">
        <v>74.177000000000007</v>
      </c>
      <c r="J100" s="174">
        <v>42.732000000000006</v>
      </c>
      <c r="K100" s="174">
        <v>32.262999999999998</v>
      </c>
      <c r="L100" s="174">
        <v>43.305999999999997</v>
      </c>
      <c r="M100" s="174">
        <v>0</v>
      </c>
      <c r="N100" s="174">
        <f t="shared" si="1"/>
        <v>3647.4280000000012</v>
      </c>
    </row>
    <row r="101" spans="1:14">
      <c r="A101" s="45">
        <v>41852</v>
      </c>
      <c r="B101" s="259"/>
      <c r="C101" s="174">
        <v>1161.296000000001</v>
      </c>
      <c r="D101" s="174">
        <v>1126.183</v>
      </c>
      <c r="E101" s="174">
        <v>1003.7800000000001</v>
      </c>
      <c r="F101" s="174">
        <v>90.245999999999981</v>
      </c>
      <c r="G101" s="174">
        <v>142.73500000000001</v>
      </c>
      <c r="H101" s="174">
        <v>65.01100000000001</v>
      </c>
      <c r="I101" s="174">
        <v>78.043000000000006</v>
      </c>
      <c r="J101" s="174">
        <v>46.273000000000003</v>
      </c>
      <c r="K101" s="174">
        <v>33.347000000000001</v>
      </c>
      <c r="L101" s="174">
        <v>43.305999999999997</v>
      </c>
      <c r="M101" s="174">
        <v>0</v>
      </c>
      <c r="N101" s="174">
        <f t="shared" si="1"/>
        <v>3713.5670000000018</v>
      </c>
    </row>
    <row r="102" spans="1:14">
      <c r="A102" s="45">
        <v>41883</v>
      </c>
      <c r="B102" s="259"/>
      <c r="C102" s="174">
        <v>1167.334000000001</v>
      </c>
      <c r="D102" s="174">
        <v>1146.3489999999999</v>
      </c>
      <c r="E102" s="174">
        <v>1034.3380000000002</v>
      </c>
      <c r="F102" s="174">
        <v>93.127999999999986</v>
      </c>
      <c r="G102" s="174">
        <v>145.947</v>
      </c>
      <c r="H102" s="174">
        <v>67.75800000000001</v>
      </c>
      <c r="I102" s="174">
        <v>82.061000000000007</v>
      </c>
      <c r="J102" s="174">
        <v>49.005000000000003</v>
      </c>
      <c r="K102" s="174">
        <v>34.209000000000003</v>
      </c>
      <c r="L102" s="174">
        <v>43.305999999999997</v>
      </c>
      <c r="M102" s="174">
        <v>0</v>
      </c>
      <c r="N102" s="174">
        <f t="shared" si="1"/>
        <v>3785.9200000000014</v>
      </c>
    </row>
    <row r="103" spans="1:14">
      <c r="A103" s="45">
        <v>41913</v>
      </c>
      <c r="B103" s="259"/>
      <c r="C103" s="174">
        <v>1172.977000000001</v>
      </c>
      <c r="D103" s="174">
        <v>1167.684</v>
      </c>
      <c r="E103" s="174">
        <v>1065.1960000000001</v>
      </c>
      <c r="F103" s="174">
        <v>95.918999999999983</v>
      </c>
      <c r="G103" s="174">
        <v>149.446</v>
      </c>
      <c r="H103" s="174">
        <v>71.181000000000012</v>
      </c>
      <c r="I103" s="174">
        <v>86.062000000000012</v>
      </c>
      <c r="J103" s="174">
        <v>52.347999999999999</v>
      </c>
      <c r="K103" s="174">
        <v>35.242000000000004</v>
      </c>
      <c r="L103" s="174">
        <v>43.305999999999997</v>
      </c>
      <c r="M103" s="174">
        <v>0</v>
      </c>
      <c r="N103" s="174">
        <f t="shared" si="1"/>
        <v>3860.8130000000006</v>
      </c>
    </row>
    <row r="104" spans="1:14">
      <c r="A104" s="45">
        <v>41944</v>
      </c>
      <c r="B104" s="259"/>
      <c r="C104" s="174">
        <v>1177.293000000001</v>
      </c>
      <c r="D104" s="174">
        <v>1185.6859999999999</v>
      </c>
      <c r="E104" s="174">
        <v>1092.0650000000001</v>
      </c>
      <c r="F104" s="174">
        <v>98.72399999999999</v>
      </c>
      <c r="G104" s="174">
        <v>152.494</v>
      </c>
      <c r="H104" s="174">
        <v>73.425000000000011</v>
      </c>
      <c r="I104" s="174">
        <v>90.476000000000013</v>
      </c>
      <c r="J104" s="174">
        <v>56.042999999999999</v>
      </c>
      <c r="K104" s="174">
        <v>37.03</v>
      </c>
      <c r="L104" s="174">
        <v>43.305999999999997</v>
      </c>
      <c r="M104" s="174">
        <v>0</v>
      </c>
      <c r="N104" s="174">
        <f t="shared" si="1"/>
        <v>3926.2060000000019</v>
      </c>
    </row>
    <row r="105" spans="1:14">
      <c r="A105" s="45">
        <v>41974</v>
      </c>
      <c r="B105" s="259"/>
      <c r="C105" s="174">
        <v>1181.0560000000009</v>
      </c>
      <c r="D105" s="174">
        <v>1203.2239999999999</v>
      </c>
      <c r="E105" s="174">
        <v>1117.817</v>
      </c>
      <c r="F105" s="174">
        <v>101.58699999999999</v>
      </c>
      <c r="G105" s="174">
        <v>155.55099999999999</v>
      </c>
      <c r="H105" s="174">
        <v>76.440000000000012</v>
      </c>
      <c r="I105" s="174">
        <v>94.777000000000015</v>
      </c>
      <c r="J105" s="174">
        <v>60.278999999999996</v>
      </c>
      <c r="K105" s="174">
        <v>38.53</v>
      </c>
      <c r="L105" s="174">
        <v>43.305999999999997</v>
      </c>
      <c r="M105" s="174">
        <v>0</v>
      </c>
      <c r="N105" s="174">
        <f t="shared" si="1"/>
        <v>3990.7310000000007</v>
      </c>
    </row>
    <row r="106" spans="1:14">
      <c r="A106" s="45">
        <v>42005</v>
      </c>
      <c r="B106" s="259">
        <v>2015</v>
      </c>
      <c r="C106" s="174">
        <v>1184.6250000000009</v>
      </c>
      <c r="D106" s="174">
        <v>1217.9289999999999</v>
      </c>
      <c r="E106" s="174">
        <v>1139.538</v>
      </c>
      <c r="F106" s="174">
        <v>103.60799999999999</v>
      </c>
      <c r="G106" s="174">
        <v>157.78</v>
      </c>
      <c r="H106" s="174">
        <v>78.675000000000011</v>
      </c>
      <c r="I106" s="174">
        <v>97.556000000000012</v>
      </c>
      <c r="J106" s="174">
        <v>64.046999999999997</v>
      </c>
      <c r="K106" s="174">
        <v>39.218000000000004</v>
      </c>
      <c r="L106" s="174">
        <v>43.305999999999997</v>
      </c>
      <c r="M106" s="174">
        <v>0</v>
      </c>
      <c r="N106" s="174">
        <f t="shared" si="1"/>
        <v>4043.7580000000016</v>
      </c>
    </row>
    <row r="107" spans="1:14">
      <c r="A107" s="45">
        <v>42036</v>
      </c>
      <c r="B107" s="259"/>
      <c r="C107" s="174">
        <v>1188.4150000000009</v>
      </c>
      <c r="D107" s="174">
        <v>1233.588</v>
      </c>
      <c r="E107" s="174">
        <v>1164.9880000000001</v>
      </c>
      <c r="F107" s="174">
        <v>106.23399999999999</v>
      </c>
      <c r="G107" s="174">
        <v>160.828</v>
      </c>
      <c r="H107" s="174">
        <v>81.583000000000013</v>
      </c>
      <c r="I107" s="174">
        <v>101.36100000000002</v>
      </c>
      <c r="J107" s="174">
        <v>67.884</v>
      </c>
      <c r="K107" s="174">
        <v>39.943000000000005</v>
      </c>
      <c r="L107" s="174">
        <v>43.305999999999997</v>
      </c>
      <c r="M107" s="174">
        <v>0</v>
      </c>
      <c r="N107" s="174">
        <f t="shared" si="1"/>
        <v>4104.8810000000003</v>
      </c>
    </row>
    <row r="108" spans="1:14">
      <c r="A108" s="45">
        <v>42064</v>
      </c>
      <c r="B108" s="259"/>
      <c r="C108" s="174">
        <v>1192.2750000000008</v>
      </c>
      <c r="D108" s="174">
        <v>1249.4880000000001</v>
      </c>
      <c r="E108" s="174">
        <v>1191.2430000000002</v>
      </c>
      <c r="F108" s="174">
        <v>109.151</v>
      </c>
      <c r="G108" s="174">
        <v>163.71100000000001</v>
      </c>
      <c r="H108" s="174">
        <v>84.576000000000008</v>
      </c>
      <c r="I108" s="174">
        <v>104.70900000000002</v>
      </c>
      <c r="J108" s="174">
        <v>71.819000000000003</v>
      </c>
      <c r="K108" s="174">
        <v>41.63</v>
      </c>
      <c r="L108" s="174">
        <v>43.305999999999997</v>
      </c>
      <c r="M108" s="174">
        <v>102</v>
      </c>
      <c r="N108" s="174">
        <f t="shared" si="1"/>
        <v>4166.9720000000016</v>
      </c>
    </row>
    <row r="109" spans="1:14">
      <c r="A109" s="45">
        <v>42095</v>
      </c>
      <c r="B109" s="259"/>
      <c r="C109" s="174">
        <v>1195.5100000000007</v>
      </c>
      <c r="D109" s="174">
        <v>1262.8200000000002</v>
      </c>
      <c r="E109" s="174">
        <v>1213.4240000000002</v>
      </c>
      <c r="F109" s="174">
        <v>111.565</v>
      </c>
      <c r="G109" s="174">
        <v>166.352</v>
      </c>
      <c r="H109" s="174">
        <v>87.419000000000011</v>
      </c>
      <c r="I109" s="174">
        <v>107.57000000000002</v>
      </c>
      <c r="J109" s="174">
        <v>73.787000000000006</v>
      </c>
      <c r="K109" s="174">
        <v>44.001000000000005</v>
      </c>
      <c r="L109" s="174">
        <v>43.305999999999997</v>
      </c>
      <c r="M109" s="174">
        <v>102</v>
      </c>
      <c r="N109" s="174">
        <f t="shared" si="1"/>
        <v>4218.447000000001</v>
      </c>
    </row>
    <row r="110" spans="1:14">
      <c r="A110" s="45">
        <v>42125</v>
      </c>
      <c r="B110" s="259"/>
      <c r="C110" s="174">
        <v>1198.9060000000006</v>
      </c>
      <c r="D110" s="174">
        <v>1276.2100000000003</v>
      </c>
      <c r="E110" s="174">
        <v>1237.2050000000002</v>
      </c>
      <c r="F110" s="174">
        <v>114.37</v>
      </c>
      <c r="G110" s="174">
        <v>169.381</v>
      </c>
      <c r="H110" s="174">
        <v>90.26</v>
      </c>
      <c r="I110" s="174">
        <v>111.37800000000003</v>
      </c>
      <c r="J110" s="174">
        <v>77.587000000000003</v>
      </c>
      <c r="K110" s="174">
        <v>47.056000000000004</v>
      </c>
      <c r="L110" s="174">
        <v>43.305999999999997</v>
      </c>
      <c r="M110" s="174">
        <v>102</v>
      </c>
      <c r="N110" s="174">
        <f t="shared" si="1"/>
        <v>4275.2970000000014</v>
      </c>
    </row>
    <row r="111" spans="1:14">
      <c r="A111" s="45">
        <v>42156</v>
      </c>
      <c r="B111" s="259"/>
      <c r="C111" s="174">
        <v>1202.0850000000007</v>
      </c>
      <c r="D111" s="174">
        <v>1289.6540000000002</v>
      </c>
      <c r="E111" s="174">
        <v>1262.5240000000001</v>
      </c>
      <c r="F111" s="174">
        <v>117.242</v>
      </c>
      <c r="G111" s="174">
        <v>172.523</v>
      </c>
      <c r="H111" s="174">
        <v>93.978000000000009</v>
      </c>
      <c r="I111" s="174">
        <v>115.51100000000002</v>
      </c>
      <c r="J111" s="174">
        <v>81.185000000000002</v>
      </c>
      <c r="K111" s="174">
        <v>48.056000000000004</v>
      </c>
      <c r="L111" s="174">
        <v>43.305999999999997</v>
      </c>
      <c r="M111" s="174">
        <v>102</v>
      </c>
      <c r="N111" s="174">
        <f t="shared" si="1"/>
        <v>4334.702000000002</v>
      </c>
    </row>
    <row r="112" spans="1:14">
      <c r="A112" s="45">
        <v>42186</v>
      </c>
      <c r="B112" s="259"/>
      <c r="C112" s="174">
        <v>1205.5740000000008</v>
      </c>
      <c r="D112" s="174">
        <v>1304.0190000000002</v>
      </c>
      <c r="E112" s="174">
        <v>1292.278</v>
      </c>
      <c r="F112" s="174">
        <v>120.43900000000001</v>
      </c>
      <c r="G112" s="174">
        <v>176.125</v>
      </c>
      <c r="H112" s="174">
        <v>97.378000000000014</v>
      </c>
      <c r="I112" s="174">
        <v>119.59100000000002</v>
      </c>
      <c r="J112" s="174">
        <v>84.656999999999996</v>
      </c>
      <c r="K112" s="174">
        <v>49.306000000000004</v>
      </c>
      <c r="L112" s="174">
        <v>43.305999999999997</v>
      </c>
      <c r="M112" s="174">
        <v>155</v>
      </c>
      <c r="N112" s="174">
        <f t="shared" si="1"/>
        <v>4400.0610000000015</v>
      </c>
    </row>
    <row r="113" spans="1:14">
      <c r="A113" s="45">
        <v>42217</v>
      </c>
      <c r="B113" s="259"/>
      <c r="C113" s="174">
        <v>1208.3400000000008</v>
      </c>
      <c r="D113" s="174">
        <v>1317.2750000000003</v>
      </c>
      <c r="E113" s="174">
        <v>1319.18</v>
      </c>
      <c r="F113" s="174">
        <v>123.248</v>
      </c>
      <c r="G113" s="174">
        <v>179.00800000000001</v>
      </c>
      <c r="H113" s="174">
        <v>100.06600000000002</v>
      </c>
      <c r="I113" s="174">
        <v>123.59000000000002</v>
      </c>
      <c r="J113" s="174">
        <v>88.353999999999999</v>
      </c>
      <c r="K113" s="174">
        <v>53.416000000000004</v>
      </c>
      <c r="L113" s="174">
        <v>43.305999999999997</v>
      </c>
      <c r="M113" s="174">
        <v>155</v>
      </c>
      <c r="N113" s="174">
        <f t="shared" si="1"/>
        <v>4459.0610000000015</v>
      </c>
    </row>
    <row r="114" spans="1:14">
      <c r="A114" s="45">
        <v>42248</v>
      </c>
      <c r="B114" s="259"/>
      <c r="C114" s="174">
        <v>1211.2000000000007</v>
      </c>
      <c r="D114" s="174">
        <v>1330.4840000000004</v>
      </c>
      <c r="E114" s="174">
        <v>1346.462</v>
      </c>
      <c r="F114" s="174">
        <v>126.20700000000001</v>
      </c>
      <c r="G114" s="174">
        <v>181.989</v>
      </c>
      <c r="H114" s="174">
        <v>103.41700000000002</v>
      </c>
      <c r="I114" s="174">
        <v>126.94600000000001</v>
      </c>
      <c r="J114" s="174">
        <v>91.965999999999994</v>
      </c>
      <c r="K114" s="174">
        <v>56.222000000000001</v>
      </c>
      <c r="L114" s="174">
        <v>43.305999999999997</v>
      </c>
      <c r="M114" s="174">
        <v>155</v>
      </c>
      <c r="N114" s="174">
        <f t="shared" si="1"/>
        <v>4518.6710000000012</v>
      </c>
    </row>
    <row r="115" spans="1:14">
      <c r="A115" s="45">
        <v>42278</v>
      </c>
      <c r="B115" s="259"/>
      <c r="C115" s="174">
        <v>1213.9720000000007</v>
      </c>
      <c r="D115" s="174">
        <v>1343.2630000000004</v>
      </c>
      <c r="E115" s="174">
        <v>1373.309</v>
      </c>
      <c r="F115" s="174">
        <v>129.172</v>
      </c>
      <c r="G115" s="174">
        <v>184.892</v>
      </c>
      <c r="H115" s="174">
        <v>106.02100000000002</v>
      </c>
      <c r="I115" s="174">
        <v>131.21300000000002</v>
      </c>
      <c r="J115" s="174">
        <v>96.948999999999998</v>
      </c>
      <c r="K115" s="174">
        <v>58.292999999999999</v>
      </c>
      <c r="L115" s="174">
        <v>43.305999999999997</v>
      </c>
      <c r="M115" s="174">
        <v>155</v>
      </c>
      <c r="N115" s="174">
        <f t="shared" si="1"/>
        <v>4578.7910000000002</v>
      </c>
    </row>
    <row r="116" spans="1:14">
      <c r="A116" s="45">
        <v>42309</v>
      </c>
      <c r="B116" s="259"/>
      <c r="C116" s="174">
        <v>1216.5710000000006</v>
      </c>
      <c r="D116" s="174">
        <v>1356.1740000000004</v>
      </c>
      <c r="E116" s="174">
        <v>1398.6859999999999</v>
      </c>
      <c r="F116" s="174">
        <v>132.25700000000001</v>
      </c>
      <c r="G116" s="174">
        <v>188.131</v>
      </c>
      <c r="H116" s="174">
        <v>109.07600000000002</v>
      </c>
      <c r="I116" s="174">
        <v>135.45900000000003</v>
      </c>
      <c r="J116" s="174">
        <v>100.069</v>
      </c>
      <c r="K116" s="174">
        <v>64.188000000000002</v>
      </c>
      <c r="L116" s="174">
        <v>43.305999999999997</v>
      </c>
      <c r="M116" s="174">
        <v>155</v>
      </c>
      <c r="N116" s="174">
        <f t="shared" si="1"/>
        <v>4636.4230000000007</v>
      </c>
    </row>
    <row r="117" spans="1:14">
      <c r="A117" s="45">
        <v>42339</v>
      </c>
      <c r="B117" s="259"/>
      <c r="C117" s="174">
        <v>1218.8010000000006</v>
      </c>
      <c r="D117" s="174">
        <v>1367.7670000000005</v>
      </c>
      <c r="E117" s="174">
        <v>1422.5909999999999</v>
      </c>
      <c r="F117" s="174">
        <v>135.09</v>
      </c>
      <c r="G117" s="174">
        <v>191.64500000000001</v>
      </c>
      <c r="H117" s="174">
        <v>112.27900000000002</v>
      </c>
      <c r="I117" s="174">
        <v>138.86700000000002</v>
      </c>
      <c r="J117" s="174">
        <v>105.48100000000001</v>
      </c>
      <c r="K117" s="174">
        <v>68.036000000000001</v>
      </c>
      <c r="L117" s="174">
        <v>43.305999999999997</v>
      </c>
      <c r="M117" s="174">
        <v>155</v>
      </c>
      <c r="N117" s="174">
        <f t="shared" si="1"/>
        <v>4692.5210000000015</v>
      </c>
    </row>
    <row r="118" spans="1:14">
      <c r="A118" s="45">
        <v>42370</v>
      </c>
      <c r="B118" s="259">
        <v>2016</v>
      </c>
      <c r="C118" s="174">
        <v>1220.7800000000007</v>
      </c>
      <c r="D118" s="174">
        <v>1376.6880000000006</v>
      </c>
      <c r="E118" s="174">
        <v>1442.3039999999999</v>
      </c>
      <c r="F118" s="174">
        <v>137.44900000000001</v>
      </c>
      <c r="G118" s="174">
        <v>193.84800000000001</v>
      </c>
      <c r="H118" s="174">
        <v>114.13600000000002</v>
      </c>
      <c r="I118" s="174">
        <v>140.79700000000003</v>
      </c>
      <c r="J118" s="174">
        <v>108.22900000000001</v>
      </c>
      <c r="K118" s="174">
        <v>68.930000000000007</v>
      </c>
      <c r="L118" s="174">
        <v>43.305999999999997</v>
      </c>
      <c r="M118" s="174">
        <v>155</v>
      </c>
      <c r="N118" s="174">
        <f t="shared" si="1"/>
        <v>4734.2310000000007</v>
      </c>
    </row>
    <row r="119" spans="1:14">
      <c r="A119" s="45">
        <v>42401</v>
      </c>
      <c r="B119" s="259"/>
      <c r="C119" s="174">
        <v>1223.4490000000008</v>
      </c>
      <c r="D119" s="174">
        <v>1388.5270000000005</v>
      </c>
      <c r="E119" s="174">
        <v>1468.33</v>
      </c>
      <c r="F119" s="174">
        <v>140.52800000000002</v>
      </c>
      <c r="G119" s="174">
        <v>196.67600000000002</v>
      </c>
      <c r="H119" s="174">
        <v>116.86900000000003</v>
      </c>
      <c r="I119" s="174">
        <v>144.50600000000003</v>
      </c>
      <c r="J119" s="174">
        <v>111.88100000000001</v>
      </c>
      <c r="K119" s="174">
        <v>70.094000000000008</v>
      </c>
      <c r="L119" s="174">
        <v>43.305999999999997</v>
      </c>
      <c r="M119" s="174">
        <v>211</v>
      </c>
      <c r="N119" s="174">
        <f t="shared" si="1"/>
        <v>4790.7660000000024</v>
      </c>
    </row>
    <row r="120" spans="1:14">
      <c r="A120" s="45">
        <v>42430</v>
      </c>
      <c r="B120" s="259"/>
      <c r="C120" s="174">
        <v>1225.9400000000007</v>
      </c>
      <c r="D120" s="174">
        <v>1400.3750000000005</v>
      </c>
      <c r="E120" s="174">
        <v>1493.5239999999999</v>
      </c>
      <c r="F120" s="174">
        <v>143.56600000000003</v>
      </c>
      <c r="G120" s="174">
        <v>199.45600000000002</v>
      </c>
      <c r="H120" s="174">
        <v>119.32200000000003</v>
      </c>
      <c r="I120" s="174">
        <v>147.85500000000002</v>
      </c>
      <c r="J120" s="174">
        <v>115.82200000000002</v>
      </c>
      <c r="K120" s="174">
        <v>72.201000000000008</v>
      </c>
      <c r="L120" s="174">
        <v>43.305999999999997</v>
      </c>
      <c r="M120" s="174">
        <v>211</v>
      </c>
      <c r="N120" s="174">
        <f t="shared" si="1"/>
        <v>4845.8600000000024</v>
      </c>
    </row>
    <row r="121" spans="1:14">
      <c r="A121" s="45">
        <v>42461</v>
      </c>
      <c r="B121" s="259"/>
      <c r="C121" s="174">
        <v>1228.3920000000007</v>
      </c>
      <c r="D121" s="174">
        <v>1411.5940000000005</v>
      </c>
      <c r="E121" s="174">
        <v>1517.1869999999999</v>
      </c>
      <c r="F121" s="174">
        <v>147.08800000000002</v>
      </c>
      <c r="G121" s="174">
        <v>202.56200000000001</v>
      </c>
      <c r="H121" s="174">
        <v>122.12700000000004</v>
      </c>
      <c r="I121" s="174">
        <v>151.23600000000002</v>
      </c>
      <c r="J121" s="174">
        <v>121.24900000000002</v>
      </c>
      <c r="K121" s="174">
        <v>74.341000000000008</v>
      </c>
      <c r="L121" s="174">
        <v>53.866</v>
      </c>
      <c r="M121" s="174">
        <v>211</v>
      </c>
      <c r="N121" s="174">
        <f t="shared" si="1"/>
        <v>4901.4350000000004</v>
      </c>
    </row>
    <row r="122" spans="1:14">
      <c r="A122" s="45">
        <v>42491</v>
      </c>
      <c r="B122" s="259"/>
      <c r="C122" s="174">
        <v>1230.7770000000007</v>
      </c>
      <c r="D122" s="174">
        <v>1423.1070000000004</v>
      </c>
      <c r="E122" s="174">
        <v>1542.2779999999998</v>
      </c>
      <c r="F122" s="174">
        <v>151.00400000000002</v>
      </c>
      <c r="G122" s="174">
        <v>205.696</v>
      </c>
      <c r="H122" s="174">
        <v>125.33900000000004</v>
      </c>
      <c r="I122" s="174">
        <v>155.04500000000002</v>
      </c>
      <c r="J122" s="174">
        <v>126.61400000000002</v>
      </c>
      <c r="K122" s="174">
        <v>75.551000000000002</v>
      </c>
      <c r="L122" s="174">
        <v>53.866</v>
      </c>
      <c r="M122" s="174">
        <v>211</v>
      </c>
      <c r="N122" s="174">
        <f t="shared" si="1"/>
        <v>4959.8599999999997</v>
      </c>
    </row>
    <row r="123" spans="1:14">
      <c r="A123" s="45">
        <v>42522</v>
      </c>
      <c r="B123" s="259"/>
      <c r="C123" s="174">
        <v>1232.9430000000007</v>
      </c>
      <c r="D123" s="174">
        <v>1433.8230000000003</v>
      </c>
      <c r="E123" s="174">
        <v>1565.7699999999998</v>
      </c>
      <c r="F123" s="174">
        <v>154.60700000000003</v>
      </c>
      <c r="G123" s="174">
        <v>209.27500000000001</v>
      </c>
      <c r="H123" s="174">
        <v>129.05300000000005</v>
      </c>
      <c r="I123" s="174">
        <v>159.53200000000001</v>
      </c>
      <c r="J123" s="174">
        <v>131.46700000000001</v>
      </c>
      <c r="K123" s="174">
        <v>82.72</v>
      </c>
      <c r="L123" s="174">
        <v>53.866</v>
      </c>
      <c r="M123" s="174">
        <v>211</v>
      </c>
      <c r="N123" s="174">
        <f t="shared" si="1"/>
        <v>5016.47</v>
      </c>
    </row>
    <row r="124" spans="1:14">
      <c r="A124" s="45">
        <v>42552</v>
      </c>
      <c r="B124" s="259"/>
      <c r="C124" s="174">
        <v>1235.2070000000006</v>
      </c>
      <c r="D124" s="174">
        <v>1444.7170000000003</v>
      </c>
      <c r="E124" s="174">
        <v>1589.1939999999997</v>
      </c>
      <c r="F124" s="174">
        <v>158.33400000000003</v>
      </c>
      <c r="G124" s="174">
        <v>213.03100000000001</v>
      </c>
      <c r="H124" s="174">
        <v>132.42200000000005</v>
      </c>
      <c r="I124" s="174">
        <v>163.59200000000001</v>
      </c>
      <c r="J124" s="174">
        <v>136.74700000000001</v>
      </c>
      <c r="K124" s="174">
        <v>84.168999999999997</v>
      </c>
      <c r="L124" s="174">
        <v>53.866</v>
      </c>
      <c r="M124" s="174">
        <v>211</v>
      </c>
      <c r="N124" s="174">
        <f t="shared" si="1"/>
        <v>5073.2440000000006</v>
      </c>
    </row>
    <row r="125" spans="1:14">
      <c r="A125" s="45">
        <v>42583</v>
      </c>
      <c r="B125" s="259"/>
      <c r="C125" s="174">
        <v>1237.7730000000006</v>
      </c>
      <c r="D125" s="174">
        <v>1456.9060000000004</v>
      </c>
      <c r="E125" s="174">
        <v>1616.3209999999997</v>
      </c>
      <c r="F125" s="174">
        <v>162.38400000000004</v>
      </c>
      <c r="G125" s="174">
        <v>216.874</v>
      </c>
      <c r="H125" s="174">
        <v>136.41500000000005</v>
      </c>
      <c r="I125" s="174">
        <v>168.45800000000003</v>
      </c>
      <c r="J125" s="174">
        <v>141.53100000000001</v>
      </c>
      <c r="K125" s="174">
        <v>86.944000000000003</v>
      </c>
      <c r="L125" s="174">
        <v>53.866</v>
      </c>
      <c r="M125" s="174">
        <v>211</v>
      </c>
      <c r="N125" s="174">
        <f t="shared" si="1"/>
        <v>5136.6620000000003</v>
      </c>
    </row>
    <row r="126" spans="1:14">
      <c r="A126" s="45">
        <v>42614</v>
      </c>
      <c r="B126" s="259"/>
      <c r="C126" s="174">
        <v>1239.9160000000006</v>
      </c>
      <c r="D126" s="174">
        <v>1468.6460000000004</v>
      </c>
      <c r="E126" s="174">
        <v>1644.3729999999996</v>
      </c>
      <c r="F126" s="174">
        <v>166.48800000000006</v>
      </c>
      <c r="G126" s="174">
        <v>221.16399999999999</v>
      </c>
      <c r="H126" s="174">
        <v>140.33500000000004</v>
      </c>
      <c r="I126" s="174">
        <v>174.07900000000004</v>
      </c>
      <c r="J126" s="174">
        <v>147.25700000000001</v>
      </c>
      <c r="K126" s="174">
        <v>90.134</v>
      </c>
      <c r="L126" s="174">
        <v>53.866</v>
      </c>
      <c r="M126" s="174">
        <v>211</v>
      </c>
      <c r="N126" s="174">
        <f t="shared" si="1"/>
        <v>5202.2579999999998</v>
      </c>
    </row>
    <row r="127" spans="1:14">
      <c r="A127" s="45">
        <v>42644</v>
      </c>
      <c r="B127" s="259"/>
      <c r="C127" s="174">
        <v>1242.2050000000006</v>
      </c>
      <c r="D127" s="174">
        <v>1479.3510000000003</v>
      </c>
      <c r="E127" s="174">
        <v>1672.3489999999997</v>
      </c>
      <c r="F127" s="174">
        <v>170.78200000000007</v>
      </c>
      <c r="G127" s="174">
        <v>225.30499999999998</v>
      </c>
      <c r="H127" s="174">
        <v>143.70000000000005</v>
      </c>
      <c r="I127" s="174">
        <v>179.01900000000003</v>
      </c>
      <c r="J127" s="174">
        <v>153.696</v>
      </c>
      <c r="K127" s="174">
        <v>92.087999999999994</v>
      </c>
      <c r="L127" s="174">
        <v>53.866</v>
      </c>
      <c r="M127" s="174">
        <v>211</v>
      </c>
      <c r="N127" s="174">
        <f t="shared" si="1"/>
        <v>5266.4070000000011</v>
      </c>
    </row>
    <row r="128" spans="1:14">
      <c r="A128" s="45">
        <v>42675</v>
      </c>
      <c r="B128" s="259"/>
      <c r="C128" s="174">
        <v>1244.6840000000007</v>
      </c>
      <c r="D128" s="174">
        <v>1493.3310000000004</v>
      </c>
      <c r="E128" s="174">
        <v>1706.7569999999996</v>
      </c>
      <c r="F128" s="174">
        <v>176.26100000000008</v>
      </c>
      <c r="G128" s="174">
        <v>229.80099999999999</v>
      </c>
      <c r="H128" s="174">
        <v>147.85300000000004</v>
      </c>
      <c r="I128" s="174">
        <v>184.15400000000002</v>
      </c>
      <c r="J128" s="174">
        <v>158.905</v>
      </c>
      <c r="K128" s="174">
        <v>95.390999999999991</v>
      </c>
      <c r="L128" s="174">
        <v>53.866</v>
      </c>
      <c r="M128" s="174">
        <v>211</v>
      </c>
      <c r="N128" s="174">
        <f t="shared" si="1"/>
        <v>5341.7460000000019</v>
      </c>
    </row>
    <row r="129" spans="1:14">
      <c r="A129" s="45">
        <v>42705</v>
      </c>
      <c r="B129" s="259"/>
      <c r="C129" s="174">
        <v>1247.0180000000007</v>
      </c>
      <c r="D129" s="174">
        <v>1506.8270000000005</v>
      </c>
      <c r="E129" s="174">
        <v>1745.0889999999997</v>
      </c>
      <c r="F129" s="174">
        <v>182.56700000000009</v>
      </c>
      <c r="G129" s="174">
        <v>235.99599999999998</v>
      </c>
      <c r="H129" s="174">
        <v>153.44200000000004</v>
      </c>
      <c r="I129" s="174">
        <v>193.07600000000002</v>
      </c>
      <c r="J129" s="174">
        <v>174.67599999999999</v>
      </c>
      <c r="K129" s="174">
        <v>98.394999999999996</v>
      </c>
      <c r="L129" s="174">
        <v>77.853999999999999</v>
      </c>
      <c r="M129" s="174">
        <v>211</v>
      </c>
      <c r="N129" s="174">
        <f t="shared" si="1"/>
        <v>5438.6910000000016</v>
      </c>
    </row>
    <row r="130" spans="1:14">
      <c r="A130" s="45">
        <v>42736</v>
      </c>
      <c r="B130" s="259">
        <v>2017</v>
      </c>
      <c r="C130" s="174">
        <v>1248.9650000000006</v>
      </c>
      <c r="D130" s="174">
        <v>1517.3100000000004</v>
      </c>
      <c r="E130" s="174">
        <v>1772.2329999999997</v>
      </c>
      <c r="F130" s="174">
        <v>186.67200000000008</v>
      </c>
      <c r="G130" s="174">
        <v>238.80499999999998</v>
      </c>
      <c r="H130" s="174">
        <v>155.56800000000004</v>
      </c>
      <c r="I130" s="174">
        <v>195.59400000000002</v>
      </c>
      <c r="J130" s="174">
        <v>177.46699999999998</v>
      </c>
      <c r="K130" s="174">
        <v>100.88199999999999</v>
      </c>
      <c r="L130" s="174">
        <v>77.853999999999999</v>
      </c>
      <c r="M130" s="174">
        <v>211</v>
      </c>
      <c r="N130" s="174">
        <f t="shared" si="1"/>
        <v>5492.6140000000014</v>
      </c>
    </row>
    <row r="131" spans="1:14">
      <c r="A131" s="45">
        <v>42767</v>
      </c>
      <c r="B131" s="259"/>
      <c r="C131" s="174">
        <v>1251.6940000000006</v>
      </c>
      <c r="D131" s="174">
        <v>1530.1580000000004</v>
      </c>
      <c r="E131" s="174">
        <v>1806.9669999999996</v>
      </c>
      <c r="F131" s="174">
        <v>191.5200000000001</v>
      </c>
      <c r="G131" s="174">
        <v>243.21099999999998</v>
      </c>
      <c r="H131" s="174">
        <v>158.92300000000003</v>
      </c>
      <c r="I131" s="174">
        <v>200.23800000000003</v>
      </c>
      <c r="J131" s="174">
        <v>181.005</v>
      </c>
      <c r="K131" s="174">
        <v>102.794</v>
      </c>
      <c r="L131" s="174">
        <v>77.853999999999999</v>
      </c>
      <c r="M131" s="174">
        <v>211</v>
      </c>
      <c r="N131" s="174">
        <f t="shared" si="1"/>
        <v>5563.7160000000013</v>
      </c>
    </row>
    <row r="132" spans="1:14">
      <c r="A132" s="45">
        <v>42795</v>
      </c>
      <c r="B132" s="259"/>
      <c r="C132" s="174">
        <v>1254.6380000000006</v>
      </c>
      <c r="D132" s="174">
        <v>1543.7370000000003</v>
      </c>
      <c r="E132" s="174">
        <v>1845.1969999999997</v>
      </c>
      <c r="F132" s="174">
        <v>197.05500000000009</v>
      </c>
      <c r="G132" s="174">
        <v>248.51499999999999</v>
      </c>
      <c r="H132" s="174">
        <v>162.92300000000003</v>
      </c>
      <c r="I132" s="174">
        <v>206.10100000000003</v>
      </c>
      <c r="J132" s="174">
        <v>187.89699999999999</v>
      </c>
      <c r="K132" s="174">
        <v>105.94799999999999</v>
      </c>
      <c r="L132" s="174">
        <v>102.854</v>
      </c>
      <c r="M132" s="174">
        <v>211</v>
      </c>
      <c r="N132" s="174">
        <f t="shared" si="1"/>
        <v>5646.0630000000001</v>
      </c>
    </row>
    <row r="133" spans="1:14">
      <c r="A133" s="45">
        <v>42826</v>
      </c>
      <c r="B133" s="259"/>
      <c r="C133" s="174">
        <v>1256.7380000000005</v>
      </c>
      <c r="D133" s="174">
        <v>1554.4750000000004</v>
      </c>
      <c r="E133" s="174">
        <v>1877.5269999999996</v>
      </c>
      <c r="F133" s="174">
        <v>202.19500000000008</v>
      </c>
      <c r="G133" s="174">
        <v>252.62099999999998</v>
      </c>
      <c r="H133" s="174">
        <v>166.17700000000002</v>
      </c>
      <c r="I133" s="174">
        <v>211.61300000000003</v>
      </c>
      <c r="J133" s="174">
        <v>193.78399999999999</v>
      </c>
      <c r="K133" s="174">
        <v>107.19999999999999</v>
      </c>
      <c r="L133" s="174">
        <v>102.854</v>
      </c>
      <c r="M133" s="174">
        <v>211</v>
      </c>
      <c r="N133" s="174">
        <f t="shared" si="1"/>
        <v>5715.1299999999992</v>
      </c>
    </row>
    <row r="134" spans="1:14">
      <c r="A134" s="45">
        <v>42856</v>
      </c>
      <c r="B134" s="259"/>
      <c r="C134" s="174">
        <v>1259.3410000000006</v>
      </c>
      <c r="D134" s="174">
        <v>1567.8950000000004</v>
      </c>
      <c r="E134" s="174">
        <v>1917.4289999999996</v>
      </c>
      <c r="F134" s="174">
        <v>209.22300000000007</v>
      </c>
      <c r="G134" s="174">
        <v>258.89999999999998</v>
      </c>
      <c r="H134" s="174">
        <v>171.97900000000001</v>
      </c>
      <c r="I134" s="174">
        <v>218.14700000000002</v>
      </c>
      <c r="J134" s="174">
        <v>203.773</v>
      </c>
      <c r="K134" s="174">
        <v>113.46299999999999</v>
      </c>
      <c r="L134" s="174">
        <v>102.854</v>
      </c>
      <c r="M134" s="174">
        <v>211</v>
      </c>
      <c r="N134" s="174">
        <f t="shared" si="1"/>
        <v>5806.6870000000008</v>
      </c>
    </row>
    <row r="135" spans="1:14">
      <c r="A135" s="45">
        <v>42887</v>
      </c>
      <c r="B135" s="259"/>
      <c r="C135" s="174">
        <v>1261.7360000000006</v>
      </c>
      <c r="D135" s="174">
        <v>1580.2260000000003</v>
      </c>
      <c r="E135" s="174">
        <v>1956.9539999999997</v>
      </c>
      <c r="F135" s="174">
        <v>215.86700000000008</v>
      </c>
      <c r="G135" s="174">
        <v>265.31099999999998</v>
      </c>
      <c r="H135" s="174">
        <v>177.89400000000001</v>
      </c>
      <c r="I135" s="174">
        <v>226.38300000000001</v>
      </c>
      <c r="J135" s="174">
        <v>213.798</v>
      </c>
      <c r="K135" s="174">
        <v>118.71199999999999</v>
      </c>
      <c r="L135" s="174">
        <v>102.854</v>
      </c>
      <c r="M135" s="174">
        <v>211</v>
      </c>
      <c r="N135" s="174">
        <f t="shared" si="1"/>
        <v>5898.1690000000008</v>
      </c>
    </row>
    <row r="136" spans="1:14">
      <c r="A136" s="45">
        <v>42917</v>
      </c>
      <c r="B136" s="259"/>
      <c r="C136" s="174">
        <v>1264.0660000000005</v>
      </c>
      <c r="D136" s="174">
        <v>1592.5200000000004</v>
      </c>
      <c r="E136" s="174">
        <v>2000.1249999999998</v>
      </c>
      <c r="F136" s="174">
        <v>222.49500000000006</v>
      </c>
      <c r="G136" s="174">
        <v>271.77599999999995</v>
      </c>
      <c r="H136" s="174">
        <v>183.185</v>
      </c>
      <c r="I136" s="174">
        <v>232.803</v>
      </c>
      <c r="J136" s="174">
        <v>223.91499999999999</v>
      </c>
      <c r="K136" s="174">
        <v>120.91699999999999</v>
      </c>
      <c r="L136" s="174">
        <v>117.854</v>
      </c>
      <c r="M136" s="174">
        <v>211</v>
      </c>
      <c r="N136" s="174">
        <f t="shared" si="1"/>
        <v>5990.8850000000011</v>
      </c>
    </row>
    <row r="137" spans="1:14">
      <c r="A137" s="45">
        <v>42948</v>
      </c>
      <c r="B137" s="259"/>
      <c r="C137" s="174">
        <v>1266.6710000000005</v>
      </c>
      <c r="D137" s="174">
        <v>1605.3070000000005</v>
      </c>
      <c r="E137" s="174">
        <v>2046.6169999999997</v>
      </c>
      <c r="F137" s="174">
        <v>231.42300000000006</v>
      </c>
      <c r="G137" s="174">
        <v>279.43699999999995</v>
      </c>
      <c r="H137" s="174">
        <v>188.30600000000001</v>
      </c>
      <c r="I137" s="174">
        <v>240.45699999999999</v>
      </c>
      <c r="J137" s="174">
        <v>231.74199999999999</v>
      </c>
      <c r="K137" s="174">
        <v>123.79899999999999</v>
      </c>
      <c r="L137" s="174">
        <v>117.854</v>
      </c>
      <c r="M137" s="174">
        <v>211</v>
      </c>
      <c r="N137" s="174">
        <f t="shared" si="1"/>
        <v>6089.9600000000009</v>
      </c>
    </row>
    <row r="138" spans="1:14">
      <c r="A138" s="45">
        <v>42979</v>
      </c>
      <c r="B138" s="259"/>
      <c r="C138" s="174">
        <v>1268.8090000000004</v>
      </c>
      <c r="D138" s="174">
        <v>1616.8300000000004</v>
      </c>
      <c r="E138" s="174">
        <v>2089.6749999999997</v>
      </c>
      <c r="F138" s="174">
        <v>240.64300000000006</v>
      </c>
      <c r="G138" s="174">
        <v>287.25799999999998</v>
      </c>
      <c r="H138" s="174">
        <v>193.60500000000002</v>
      </c>
      <c r="I138" s="174">
        <v>247.852</v>
      </c>
      <c r="J138" s="174">
        <v>240.48999999999998</v>
      </c>
      <c r="K138" s="174">
        <v>127.699</v>
      </c>
      <c r="L138" s="174">
        <v>117.854</v>
      </c>
      <c r="M138" s="174">
        <v>211</v>
      </c>
      <c r="N138" s="174">
        <f t="shared" si="1"/>
        <v>6185.1619999999994</v>
      </c>
    </row>
    <row r="139" spans="1:14">
      <c r="A139" s="45">
        <v>43009</v>
      </c>
      <c r="B139" s="259"/>
      <c r="C139" s="174">
        <v>1270.8060000000005</v>
      </c>
      <c r="D139" s="174">
        <v>1628.8290000000004</v>
      </c>
      <c r="E139" s="174">
        <v>2137.0399999999995</v>
      </c>
      <c r="F139" s="174">
        <v>251.63500000000005</v>
      </c>
      <c r="G139" s="174">
        <v>295.79899999999998</v>
      </c>
      <c r="H139" s="174">
        <v>199.108</v>
      </c>
      <c r="I139" s="174">
        <v>255.52700000000002</v>
      </c>
      <c r="J139" s="174">
        <v>252.22899999999998</v>
      </c>
      <c r="K139" s="174">
        <v>131.76499999999999</v>
      </c>
      <c r="L139" s="174">
        <v>117.854</v>
      </c>
      <c r="M139" s="174">
        <v>211</v>
      </c>
      <c r="N139" s="174">
        <f t="shared" ref="N139:N186" si="2">SUM(C139:J139)</f>
        <v>6290.9730000000018</v>
      </c>
    </row>
    <row r="140" spans="1:14">
      <c r="A140" s="45">
        <v>43040</v>
      </c>
      <c r="B140" s="259"/>
      <c r="C140" s="174">
        <v>1272.9420000000005</v>
      </c>
      <c r="D140" s="174">
        <v>1641.8080000000004</v>
      </c>
      <c r="E140" s="174">
        <v>2191.9989999999993</v>
      </c>
      <c r="F140" s="174">
        <v>265.63700000000006</v>
      </c>
      <c r="G140" s="174">
        <v>306.89</v>
      </c>
      <c r="H140" s="174">
        <v>206.548</v>
      </c>
      <c r="I140" s="174">
        <v>264.40300000000002</v>
      </c>
      <c r="J140" s="174">
        <v>266.24899999999997</v>
      </c>
      <c r="K140" s="174">
        <v>146.23899999999998</v>
      </c>
      <c r="L140" s="174">
        <v>130.90799999999999</v>
      </c>
      <c r="M140" s="174">
        <v>211</v>
      </c>
      <c r="N140" s="174">
        <f t="shared" si="2"/>
        <v>6416.4759999999997</v>
      </c>
    </row>
    <row r="141" spans="1:14">
      <c r="A141" s="45">
        <v>43070</v>
      </c>
      <c r="B141" s="259"/>
      <c r="C141" s="174">
        <v>1274.8300000000004</v>
      </c>
      <c r="D141" s="174">
        <v>1653.6560000000004</v>
      </c>
      <c r="E141" s="174">
        <v>2243.2189999999991</v>
      </c>
      <c r="F141" s="174">
        <v>280.94700000000006</v>
      </c>
      <c r="G141" s="174">
        <v>318.71100000000001</v>
      </c>
      <c r="H141" s="174">
        <v>215.233</v>
      </c>
      <c r="I141" s="174">
        <v>276.97300000000001</v>
      </c>
      <c r="J141" s="174">
        <v>294.29499999999996</v>
      </c>
      <c r="K141" s="174">
        <v>150.49699999999999</v>
      </c>
      <c r="L141" s="174">
        <v>141.80599999999998</v>
      </c>
      <c r="M141" s="174">
        <v>340.09100000000001</v>
      </c>
      <c r="N141" s="174">
        <f t="shared" si="2"/>
        <v>6557.8640000000005</v>
      </c>
    </row>
    <row r="142" spans="1:14">
      <c r="A142" s="45">
        <v>43101</v>
      </c>
      <c r="B142" s="259">
        <v>2018</v>
      </c>
      <c r="C142" s="174">
        <v>1276.4240000000004</v>
      </c>
      <c r="D142" s="174">
        <v>1664.3060000000005</v>
      </c>
      <c r="E142" s="174">
        <v>2285.8279999999991</v>
      </c>
      <c r="F142" s="174">
        <v>293.61000000000007</v>
      </c>
      <c r="G142" s="174">
        <v>326.38300000000004</v>
      </c>
      <c r="H142" s="174">
        <v>219.34700000000001</v>
      </c>
      <c r="I142" s="174">
        <v>281.70600000000002</v>
      </c>
      <c r="J142" s="174">
        <v>300.22099999999995</v>
      </c>
      <c r="K142" s="174">
        <v>154.58999999999997</v>
      </c>
      <c r="L142" s="174">
        <v>161.96799999999999</v>
      </c>
      <c r="M142" s="174">
        <v>375.03300000000002</v>
      </c>
      <c r="N142" s="174">
        <f t="shared" si="2"/>
        <v>6647.8249999999989</v>
      </c>
    </row>
    <row r="143" spans="1:14">
      <c r="A143" s="45">
        <v>43132</v>
      </c>
      <c r="B143" s="259"/>
      <c r="C143" s="174">
        <v>1278.2320000000004</v>
      </c>
      <c r="D143" s="174">
        <v>1676.5730000000005</v>
      </c>
      <c r="E143" s="174">
        <v>2334.8529999999992</v>
      </c>
      <c r="F143" s="174">
        <v>307.93900000000008</v>
      </c>
      <c r="G143" s="174">
        <v>336.41300000000001</v>
      </c>
      <c r="H143" s="174">
        <v>225.24299999999999</v>
      </c>
      <c r="I143" s="174">
        <v>288.56600000000003</v>
      </c>
      <c r="J143" s="174">
        <v>309.50699999999995</v>
      </c>
      <c r="K143" s="174">
        <v>166.42399999999998</v>
      </c>
      <c r="L143" s="174">
        <v>161.96799999999999</v>
      </c>
      <c r="M143" s="174">
        <v>375.03300000000002</v>
      </c>
      <c r="N143" s="174">
        <f t="shared" si="2"/>
        <v>6757.326</v>
      </c>
    </row>
    <row r="144" spans="1:14">
      <c r="A144" s="45">
        <v>43160</v>
      </c>
      <c r="B144" s="259"/>
      <c r="C144" s="174">
        <v>1280.2630000000004</v>
      </c>
      <c r="D144" s="174">
        <v>1688.9100000000005</v>
      </c>
      <c r="E144" s="174">
        <v>2385.215999999999</v>
      </c>
      <c r="F144" s="174">
        <v>325.45700000000011</v>
      </c>
      <c r="G144" s="174">
        <v>347.79300000000001</v>
      </c>
      <c r="H144" s="174">
        <v>232.05500000000001</v>
      </c>
      <c r="I144" s="174">
        <v>296.72400000000005</v>
      </c>
      <c r="J144" s="174">
        <v>321.01099999999997</v>
      </c>
      <c r="K144" s="174">
        <v>172.94799999999998</v>
      </c>
      <c r="L144" s="174">
        <v>179.31199999999998</v>
      </c>
      <c r="M144" s="174">
        <v>714.31700000000001</v>
      </c>
      <c r="N144" s="174">
        <f t="shared" si="2"/>
        <v>6877.4290000000001</v>
      </c>
    </row>
    <row r="145" spans="1:14">
      <c r="A145" s="45">
        <v>43191</v>
      </c>
      <c r="B145" s="259"/>
      <c r="C145" s="174">
        <v>1282.0350000000003</v>
      </c>
      <c r="D145" s="174">
        <v>1699.9560000000006</v>
      </c>
      <c r="E145" s="174">
        <v>2429.8059999999991</v>
      </c>
      <c r="F145" s="174">
        <v>341.97700000000009</v>
      </c>
      <c r="G145" s="174">
        <v>357.7</v>
      </c>
      <c r="H145" s="174">
        <v>238.85</v>
      </c>
      <c r="I145" s="174">
        <v>304.77500000000003</v>
      </c>
      <c r="J145" s="174">
        <v>332.05399999999997</v>
      </c>
      <c r="K145" s="174">
        <v>183.15999999999997</v>
      </c>
      <c r="L145" s="174">
        <v>195.83099999999999</v>
      </c>
      <c r="M145" s="174">
        <v>714.31700000000001</v>
      </c>
      <c r="N145" s="174">
        <f t="shared" si="2"/>
        <v>6987.1530000000002</v>
      </c>
    </row>
    <row r="146" spans="1:14">
      <c r="A146" s="45">
        <v>43221</v>
      </c>
      <c r="B146" s="259"/>
      <c r="C146" s="174">
        <v>1284.0930000000003</v>
      </c>
      <c r="D146" s="174">
        <v>1712.1740000000007</v>
      </c>
      <c r="E146" s="174">
        <v>2477.4939999999992</v>
      </c>
      <c r="F146" s="174">
        <v>364.10200000000009</v>
      </c>
      <c r="G146" s="174">
        <v>370.69799999999998</v>
      </c>
      <c r="H146" s="174">
        <v>246.94399999999999</v>
      </c>
      <c r="I146" s="174">
        <v>314.94400000000002</v>
      </c>
      <c r="J146" s="174">
        <v>347.96499999999997</v>
      </c>
      <c r="K146" s="174">
        <v>194.98299999999998</v>
      </c>
      <c r="L146" s="174">
        <v>233.08499999999998</v>
      </c>
      <c r="M146" s="174">
        <v>908.01900000000001</v>
      </c>
      <c r="N146" s="174">
        <f t="shared" si="2"/>
        <v>7118.4140000000016</v>
      </c>
    </row>
    <row r="147" spans="1:14">
      <c r="A147" s="45">
        <v>43252</v>
      </c>
      <c r="B147" s="259"/>
      <c r="C147" s="174">
        <v>1285.6690000000003</v>
      </c>
      <c r="D147" s="174">
        <v>1721.8820000000007</v>
      </c>
      <c r="E147" s="174">
        <v>2518.3039999999992</v>
      </c>
      <c r="F147" s="174">
        <v>388.98800000000011</v>
      </c>
      <c r="G147" s="174">
        <v>382.87199999999996</v>
      </c>
      <c r="H147" s="174">
        <v>255.58099999999999</v>
      </c>
      <c r="I147" s="174">
        <v>325.39300000000003</v>
      </c>
      <c r="J147" s="174">
        <v>363.99899999999997</v>
      </c>
      <c r="K147" s="174">
        <v>204.06499999999997</v>
      </c>
      <c r="L147" s="174">
        <v>239.04699999999997</v>
      </c>
      <c r="M147" s="174">
        <v>908.01900000000001</v>
      </c>
      <c r="N147" s="174">
        <f t="shared" si="2"/>
        <v>7242.688000000001</v>
      </c>
    </row>
    <row r="148" spans="1:14">
      <c r="A148" s="45">
        <v>43282</v>
      </c>
      <c r="B148" s="259"/>
      <c r="C148" s="174">
        <v>1287.2980000000002</v>
      </c>
      <c r="D148" s="174">
        <v>1732.0480000000007</v>
      </c>
      <c r="E148" s="174">
        <v>2561.8829999999994</v>
      </c>
      <c r="F148" s="174">
        <v>420.15900000000011</v>
      </c>
      <c r="G148" s="174">
        <v>396.40999999999997</v>
      </c>
      <c r="H148" s="174">
        <v>263.51099999999997</v>
      </c>
      <c r="I148" s="174">
        <v>334.81100000000004</v>
      </c>
      <c r="J148" s="174">
        <v>374.57</v>
      </c>
      <c r="K148" s="174">
        <v>213.10999999999996</v>
      </c>
      <c r="L148" s="174">
        <v>239.04699999999997</v>
      </c>
      <c r="M148" s="174">
        <v>1293.585</v>
      </c>
      <c r="N148" s="174">
        <f t="shared" si="2"/>
        <v>7370.6900000000005</v>
      </c>
    </row>
    <row r="149" spans="1:14">
      <c r="A149" s="45">
        <v>43313</v>
      </c>
      <c r="B149" s="259"/>
      <c r="C149" s="174">
        <v>1288.9880000000003</v>
      </c>
      <c r="D149" s="174">
        <v>1742.8620000000008</v>
      </c>
      <c r="E149" s="174">
        <v>2606.1839999999993</v>
      </c>
      <c r="F149" s="174">
        <v>457.70200000000011</v>
      </c>
      <c r="G149" s="174">
        <v>410.64799999999997</v>
      </c>
      <c r="H149" s="174">
        <v>272.68399999999997</v>
      </c>
      <c r="I149" s="174">
        <v>344.56000000000006</v>
      </c>
      <c r="J149" s="174">
        <v>387.279</v>
      </c>
      <c r="K149" s="174">
        <v>220.62299999999996</v>
      </c>
      <c r="L149" s="174">
        <v>245.02699999999996</v>
      </c>
      <c r="M149" s="174">
        <v>1500.636</v>
      </c>
      <c r="N149" s="174">
        <f t="shared" si="2"/>
        <v>7510.9070000000011</v>
      </c>
    </row>
    <row r="150" spans="1:14">
      <c r="A150" s="45">
        <v>43344</v>
      </c>
      <c r="B150" s="259"/>
      <c r="C150" s="174">
        <v>1290.4230000000002</v>
      </c>
      <c r="D150" s="174">
        <v>1753.1600000000008</v>
      </c>
      <c r="E150" s="174">
        <v>2647.8179999999993</v>
      </c>
      <c r="F150" s="174">
        <v>499.70600000000013</v>
      </c>
      <c r="G150" s="174">
        <v>423.64199999999994</v>
      </c>
      <c r="H150" s="174">
        <v>279.80899999999997</v>
      </c>
      <c r="I150" s="174">
        <v>353.18100000000004</v>
      </c>
      <c r="J150" s="174">
        <v>398.17099999999999</v>
      </c>
      <c r="K150" s="174">
        <v>231.26599999999996</v>
      </c>
      <c r="L150" s="174">
        <v>270.19899999999996</v>
      </c>
      <c r="M150" s="174">
        <v>2157.9110000000001</v>
      </c>
      <c r="N150" s="174">
        <f t="shared" si="2"/>
        <v>7645.91</v>
      </c>
    </row>
    <row r="151" spans="1:14">
      <c r="A151" s="45">
        <v>43374</v>
      </c>
      <c r="B151" s="259"/>
      <c r="C151" s="174">
        <v>1292.0680000000002</v>
      </c>
      <c r="D151" s="174">
        <v>1764.7930000000008</v>
      </c>
      <c r="E151" s="174">
        <v>2694.7189999999991</v>
      </c>
      <c r="F151" s="174">
        <v>550.83000000000015</v>
      </c>
      <c r="G151" s="174">
        <v>439.20199999999994</v>
      </c>
      <c r="H151" s="174">
        <v>287.51599999999996</v>
      </c>
      <c r="I151" s="174">
        <v>363.61600000000004</v>
      </c>
      <c r="J151" s="174">
        <v>411.69400000000002</v>
      </c>
      <c r="K151" s="174">
        <v>241.98599999999996</v>
      </c>
      <c r="L151" s="174">
        <v>290.12299999999993</v>
      </c>
      <c r="M151" s="174">
        <v>2270.37</v>
      </c>
      <c r="N151" s="174">
        <f t="shared" si="2"/>
        <v>7804.4380000000001</v>
      </c>
    </row>
    <row r="152" spans="1:14">
      <c r="A152" s="45">
        <v>43405</v>
      </c>
      <c r="B152" s="259"/>
      <c r="C152" s="174">
        <v>1293.8460000000002</v>
      </c>
      <c r="D152" s="174">
        <v>1776.6040000000007</v>
      </c>
      <c r="E152" s="174">
        <v>2746.1589999999992</v>
      </c>
      <c r="F152" s="174">
        <v>612.50300000000016</v>
      </c>
      <c r="G152" s="174">
        <v>456.69599999999991</v>
      </c>
      <c r="H152" s="174">
        <v>296.48999999999995</v>
      </c>
      <c r="I152" s="174">
        <v>374.31700000000006</v>
      </c>
      <c r="J152" s="174">
        <v>430.803</v>
      </c>
      <c r="K152" s="174">
        <v>254.57899999999995</v>
      </c>
      <c r="L152" s="174">
        <v>290.12299999999993</v>
      </c>
      <c r="M152" s="174">
        <v>2475.7860000000001</v>
      </c>
      <c r="N152" s="174">
        <f t="shared" si="2"/>
        <v>7987.4180000000006</v>
      </c>
    </row>
    <row r="153" spans="1:14">
      <c r="A153" s="45">
        <v>43435</v>
      </c>
      <c r="B153" s="259"/>
      <c r="C153" s="174">
        <v>1295.1140000000003</v>
      </c>
      <c r="D153" s="174">
        <v>1786.4870000000008</v>
      </c>
      <c r="E153" s="174">
        <v>2787.4159999999993</v>
      </c>
      <c r="F153" s="174">
        <v>669.77100000000019</v>
      </c>
      <c r="G153" s="174">
        <v>476.3359999999999</v>
      </c>
      <c r="H153" s="174">
        <v>308.51599999999996</v>
      </c>
      <c r="I153" s="174">
        <v>388.80800000000005</v>
      </c>
      <c r="J153" s="174">
        <v>463.28800000000001</v>
      </c>
      <c r="K153" s="174">
        <v>273.32899999999995</v>
      </c>
      <c r="L153" s="174">
        <v>290.12299999999993</v>
      </c>
      <c r="M153" s="174">
        <v>2550.8780000000002</v>
      </c>
      <c r="N153" s="174">
        <f t="shared" si="2"/>
        <v>8175.7360000000008</v>
      </c>
    </row>
    <row r="154" spans="1:14">
      <c r="A154" s="45">
        <v>43466</v>
      </c>
      <c r="B154" s="259">
        <v>2019</v>
      </c>
      <c r="C154" s="174">
        <v>1296.1570000000002</v>
      </c>
      <c r="D154" s="174">
        <v>1796.0220000000008</v>
      </c>
      <c r="E154" s="174">
        <v>2822.0069999999992</v>
      </c>
      <c r="F154" s="174">
        <v>722.42700000000013</v>
      </c>
      <c r="G154" s="174">
        <v>487.37599999999992</v>
      </c>
      <c r="H154" s="174">
        <v>313.36199999999997</v>
      </c>
      <c r="I154" s="174">
        <v>394.11000000000007</v>
      </c>
      <c r="J154" s="174">
        <v>469.6</v>
      </c>
      <c r="K154" s="174">
        <v>286.04099999999994</v>
      </c>
      <c r="L154" s="174">
        <v>340.99699999999996</v>
      </c>
      <c r="M154" s="174">
        <v>2635.627</v>
      </c>
      <c r="N154" s="174">
        <f t="shared" si="2"/>
        <v>8301.0609999999997</v>
      </c>
    </row>
    <row r="155" spans="1:14">
      <c r="A155" s="45">
        <v>43497</v>
      </c>
      <c r="B155" s="259"/>
      <c r="C155" s="174">
        <v>1297.6160000000002</v>
      </c>
      <c r="D155" s="174">
        <v>1806.8620000000008</v>
      </c>
      <c r="E155" s="174">
        <v>2865.4149999999991</v>
      </c>
      <c r="F155" s="174">
        <v>785.31500000000017</v>
      </c>
      <c r="G155" s="174">
        <v>504.29799999999994</v>
      </c>
      <c r="H155" s="174">
        <v>320.40499999999997</v>
      </c>
      <c r="I155" s="174">
        <v>401.26900000000006</v>
      </c>
      <c r="J155" s="174">
        <v>482.61600000000004</v>
      </c>
      <c r="K155" s="174">
        <v>300.30099999999993</v>
      </c>
      <c r="L155" s="174">
        <v>352.42099999999994</v>
      </c>
      <c r="M155" s="174">
        <v>2889.067</v>
      </c>
      <c r="N155" s="174">
        <f t="shared" si="2"/>
        <v>8463.7960000000003</v>
      </c>
    </row>
    <row r="156" spans="1:14">
      <c r="A156" s="45">
        <v>43525</v>
      </c>
      <c r="B156" s="259"/>
      <c r="C156" s="174">
        <v>1298.8920000000003</v>
      </c>
      <c r="D156" s="174">
        <v>1818.1380000000008</v>
      </c>
      <c r="E156" s="174">
        <v>2906.9429999999988</v>
      </c>
      <c r="F156" s="174">
        <v>851.83700000000022</v>
      </c>
      <c r="G156" s="174">
        <v>521.89599999999996</v>
      </c>
      <c r="H156" s="174">
        <v>329.01499999999999</v>
      </c>
      <c r="I156" s="174">
        <v>409.81700000000006</v>
      </c>
      <c r="J156" s="174">
        <v>495.24700000000007</v>
      </c>
      <c r="K156" s="174">
        <v>316.70399999999995</v>
      </c>
      <c r="L156" s="174">
        <v>352.42099999999994</v>
      </c>
      <c r="M156" s="174">
        <v>2889.067</v>
      </c>
      <c r="N156" s="174">
        <f t="shared" si="2"/>
        <v>8631.7849999999999</v>
      </c>
    </row>
    <row r="157" spans="1:14">
      <c r="A157" s="45">
        <v>43556</v>
      </c>
      <c r="B157" s="259"/>
      <c r="C157" s="174">
        <v>1299.9820000000002</v>
      </c>
      <c r="D157" s="174">
        <v>1827.9840000000008</v>
      </c>
      <c r="E157" s="174">
        <v>2943.5849999999987</v>
      </c>
      <c r="F157" s="174">
        <v>911.47100000000023</v>
      </c>
      <c r="G157" s="174">
        <v>538.79099999999994</v>
      </c>
      <c r="H157" s="174">
        <v>335.93899999999996</v>
      </c>
      <c r="I157" s="174">
        <v>418.04500000000007</v>
      </c>
      <c r="J157" s="174">
        <v>506.20800000000008</v>
      </c>
      <c r="K157" s="174">
        <v>327.04499999999996</v>
      </c>
      <c r="L157" s="174">
        <v>358.51399999999995</v>
      </c>
      <c r="M157" s="174">
        <v>3070.07</v>
      </c>
      <c r="N157" s="174">
        <f t="shared" si="2"/>
        <v>8782.005000000001</v>
      </c>
    </row>
    <row r="158" spans="1:14">
      <c r="A158" s="45">
        <v>43586</v>
      </c>
      <c r="B158" s="259"/>
      <c r="C158" s="174">
        <v>1301.3960000000002</v>
      </c>
      <c r="D158" s="174">
        <v>1838.0270000000007</v>
      </c>
      <c r="E158" s="174">
        <v>2980.5669999999986</v>
      </c>
      <c r="F158" s="174">
        <v>979.28900000000021</v>
      </c>
      <c r="G158" s="174">
        <v>560.12099999999998</v>
      </c>
      <c r="H158" s="174">
        <v>345.55199999999996</v>
      </c>
      <c r="I158" s="174">
        <v>429.04900000000009</v>
      </c>
      <c r="J158" s="174">
        <v>523.57800000000009</v>
      </c>
      <c r="K158" s="174">
        <v>340.62299999999993</v>
      </c>
      <c r="L158" s="174">
        <v>358.51399999999995</v>
      </c>
      <c r="M158" s="174">
        <v>3322.866</v>
      </c>
      <c r="N158" s="174">
        <f t="shared" si="2"/>
        <v>8957.5789999999997</v>
      </c>
    </row>
    <row r="159" spans="1:14">
      <c r="A159" s="45">
        <v>43617</v>
      </c>
      <c r="B159" s="259"/>
      <c r="C159" s="174">
        <v>1302.7550000000001</v>
      </c>
      <c r="D159" s="174">
        <v>1845.9000000000008</v>
      </c>
      <c r="E159" s="174">
        <v>3009.3449999999984</v>
      </c>
      <c r="F159" s="174">
        <v>1035.7300000000002</v>
      </c>
      <c r="G159" s="174">
        <v>578.57399999999996</v>
      </c>
      <c r="H159" s="174">
        <v>356.20599999999996</v>
      </c>
      <c r="I159" s="174">
        <v>441.87900000000008</v>
      </c>
      <c r="J159" s="174">
        <v>540.60100000000011</v>
      </c>
      <c r="K159" s="174">
        <v>352.87599999999992</v>
      </c>
      <c r="L159" s="174">
        <v>358.51399999999995</v>
      </c>
      <c r="M159" s="174">
        <v>3412.0819999999999</v>
      </c>
      <c r="N159" s="174">
        <f t="shared" si="2"/>
        <v>9110.99</v>
      </c>
    </row>
    <row r="160" spans="1:14">
      <c r="A160" s="45">
        <v>43647</v>
      </c>
      <c r="B160" s="259"/>
      <c r="C160" s="174">
        <v>1304.0980000000002</v>
      </c>
      <c r="D160" s="174">
        <v>1854.4340000000009</v>
      </c>
      <c r="E160" s="174">
        <v>3044.4229999999984</v>
      </c>
      <c r="F160" s="174">
        <v>1106.8980000000001</v>
      </c>
      <c r="G160" s="174">
        <v>599.57999999999993</v>
      </c>
      <c r="H160" s="174">
        <v>366.17199999999997</v>
      </c>
      <c r="I160" s="174">
        <v>453.2290000000001</v>
      </c>
      <c r="J160" s="174">
        <v>557.84600000000012</v>
      </c>
      <c r="K160" s="174">
        <v>374.92199999999991</v>
      </c>
      <c r="L160" s="174">
        <v>364.32099999999997</v>
      </c>
      <c r="M160" s="174">
        <v>3412.0819999999999</v>
      </c>
      <c r="N160" s="174">
        <f t="shared" si="2"/>
        <v>9286.6799999999985</v>
      </c>
    </row>
    <row r="161" spans="1:14">
      <c r="A161" s="45">
        <v>43678</v>
      </c>
      <c r="B161" s="259"/>
      <c r="C161" s="174">
        <v>1305.4320000000002</v>
      </c>
      <c r="D161" s="174">
        <v>1863.7780000000009</v>
      </c>
      <c r="E161" s="174">
        <v>3079.3039999999983</v>
      </c>
      <c r="F161" s="174">
        <v>1181.681</v>
      </c>
      <c r="G161" s="174">
        <v>619.89699999999993</v>
      </c>
      <c r="H161" s="174">
        <v>375.46999999999997</v>
      </c>
      <c r="I161" s="174">
        <v>466.2050000000001</v>
      </c>
      <c r="J161" s="174">
        <v>571.82400000000007</v>
      </c>
      <c r="K161" s="174">
        <v>393.21899999999994</v>
      </c>
      <c r="L161" s="174">
        <v>373.30699999999996</v>
      </c>
      <c r="M161" s="174">
        <v>3630.2259999999997</v>
      </c>
      <c r="N161" s="174">
        <f t="shared" si="2"/>
        <v>9463.5910000000003</v>
      </c>
    </row>
    <row r="162" spans="1:14">
      <c r="A162" s="45">
        <v>43709</v>
      </c>
      <c r="B162" s="259"/>
      <c r="C162" s="174">
        <v>1306.6850000000002</v>
      </c>
      <c r="D162" s="174">
        <v>1873.015000000001</v>
      </c>
      <c r="E162" s="174">
        <v>3115.7689999999984</v>
      </c>
      <c r="F162" s="174">
        <v>1263.4860000000001</v>
      </c>
      <c r="G162" s="174">
        <v>642.91</v>
      </c>
      <c r="H162" s="174">
        <v>385.27399999999994</v>
      </c>
      <c r="I162" s="174">
        <v>478.73800000000011</v>
      </c>
      <c r="J162" s="174">
        <v>586.15500000000009</v>
      </c>
      <c r="K162" s="174">
        <v>402.22199999999992</v>
      </c>
      <c r="L162" s="174">
        <v>373.30699999999996</v>
      </c>
      <c r="M162" s="174">
        <v>3630.2259999999997</v>
      </c>
      <c r="N162" s="174">
        <f t="shared" si="2"/>
        <v>9652.0319999999992</v>
      </c>
    </row>
    <row r="163" spans="1:14">
      <c r="A163" s="45">
        <v>43739</v>
      </c>
      <c r="B163" s="259"/>
      <c r="C163" s="174">
        <v>1307.9430000000002</v>
      </c>
      <c r="D163" s="174">
        <v>1883.178000000001</v>
      </c>
      <c r="E163" s="174">
        <v>3153.8079999999986</v>
      </c>
      <c r="F163" s="174">
        <v>1359.258</v>
      </c>
      <c r="G163" s="174">
        <v>669.69799999999998</v>
      </c>
      <c r="H163" s="174">
        <v>395.47899999999993</v>
      </c>
      <c r="I163" s="174">
        <v>491.65400000000011</v>
      </c>
      <c r="J163" s="174">
        <v>603.6110000000001</v>
      </c>
      <c r="K163" s="174">
        <v>414.86099999999993</v>
      </c>
      <c r="L163" s="174">
        <v>380.16799999999995</v>
      </c>
      <c r="M163" s="174">
        <v>3885.6119999999996</v>
      </c>
      <c r="N163" s="174">
        <f t="shared" si="2"/>
        <v>9864.6290000000008</v>
      </c>
    </row>
    <row r="164" spans="1:14">
      <c r="A164" s="45">
        <v>43770</v>
      </c>
      <c r="B164" s="259"/>
      <c r="C164" s="174">
        <v>1309.1180000000002</v>
      </c>
      <c r="D164" s="174">
        <v>1894.400000000001</v>
      </c>
      <c r="E164" s="174">
        <v>3191.1719999999987</v>
      </c>
      <c r="F164" s="174">
        <v>1465.8230000000001</v>
      </c>
      <c r="G164" s="174">
        <v>700.08799999999997</v>
      </c>
      <c r="H164" s="174">
        <v>406.81499999999994</v>
      </c>
      <c r="I164" s="174">
        <v>506.1690000000001</v>
      </c>
      <c r="J164" s="174">
        <v>623.97600000000011</v>
      </c>
      <c r="K164" s="174">
        <v>438.42899999999992</v>
      </c>
      <c r="L164" s="174">
        <v>409.49499999999995</v>
      </c>
      <c r="M164" s="174">
        <v>4185.7759999999998</v>
      </c>
      <c r="N164" s="174">
        <f t="shared" si="2"/>
        <v>10097.561000000002</v>
      </c>
    </row>
    <row r="165" spans="1:14">
      <c r="A165" s="45">
        <v>43800</v>
      </c>
      <c r="B165" s="259"/>
      <c r="C165" s="174">
        <v>1310.0320000000002</v>
      </c>
      <c r="D165" s="174">
        <v>1903.139000000001</v>
      </c>
      <c r="E165" s="174">
        <v>3224.4809999999989</v>
      </c>
      <c r="F165" s="174">
        <v>1573.489</v>
      </c>
      <c r="G165" s="174">
        <v>733.87900000000002</v>
      </c>
      <c r="H165" s="174">
        <v>421.98499999999996</v>
      </c>
      <c r="I165" s="174">
        <v>524.4190000000001</v>
      </c>
      <c r="J165" s="174">
        <v>661.10700000000008</v>
      </c>
      <c r="K165" s="174">
        <v>456.43599999999992</v>
      </c>
      <c r="L165" s="174">
        <v>417.79399999999993</v>
      </c>
      <c r="M165" s="174">
        <v>4824.6030000000001</v>
      </c>
      <c r="N165" s="174">
        <f t="shared" si="2"/>
        <v>10352.531000000001</v>
      </c>
    </row>
    <row r="166" spans="1:14">
      <c r="A166" s="45">
        <v>43831</v>
      </c>
      <c r="B166" s="259">
        <v>2020</v>
      </c>
      <c r="C166" s="174">
        <v>1310.8990000000001</v>
      </c>
      <c r="D166" s="174">
        <v>1910.9360000000011</v>
      </c>
      <c r="E166" s="174">
        <v>3251.9869999999987</v>
      </c>
      <c r="F166" s="174">
        <v>1664.654</v>
      </c>
      <c r="G166" s="174">
        <v>755.24700000000007</v>
      </c>
      <c r="H166" s="174">
        <v>428.17899999999997</v>
      </c>
      <c r="I166" s="174">
        <v>530.33400000000006</v>
      </c>
      <c r="J166" s="174">
        <v>669.43100000000004</v>
      </c>
      <c r="K166" s="174">
        <v>471.91499999999991</v>
      </c>
      <c r="L166" s="174">
        <v>432.58699999999993</v>
      </c>
      <c r="M166" s="174">
        <v>4824.6030000000001</v>
      </c>
      <c r="N166" s="174">
        <f t="shared" si="2"/>
        <v>10521.667000000001</v>
      </c>
    </row>
    <row r="167" spans="1:14">
      <c r="A167" s="45">
        <v>43862</v>
      </c>
      <c r="B167" s="259"/>
      <c r="C167" s="174">
        <v>1311.7420000000002</v>
      </c>
      <c r="D167" s="174">
        <v>1921.0210000000011</v>
      </c>
      <c r="E167" s="174">
        <v>3283.7969999999987</v>
      </c>
      <c r="F167" s="174">
        <v>1772.0260000000001</v>
      </c>
      <c r="G167" s="174">
        <v>783.30200000000002</v>
      </c>
      <c r="H167" s="174">
        <v>437.13199999999995</v>
      </c>
      <c r="I167" s="174">
        <v>539.47</v>
      </c>
      <c r="J167" s="174">
        <v>682.70500000000004</v>
      </c>
      <c r="K167" s="174">
        <v>494.07299999999992</v>
      </c>
      <c r="L167" s="174">
        <v>432.58699999999993</v>
      </c>
      <c r="M167" s="174">
        <v>4824.6030000000001</v>
      </c>
      <c r="N167" s="174">
        <f t="shared" si="2"/>
        <v>10731.194999999998</v>
      </c>
    </row>
    <row r="168" spans="1:14">
      <c r="A168" s="45">
        <v>43891</v>
      </c>
      <c r="B168" s="259"/>
      <c r="C168" s="174">
        <v>1312.9300000000003</v>
      </c>
      <c r="D168" s="174">
        <v>1931.707000000001</v>
      </c>
      <c r="E168" s="174">
        <v>3318.6809999999987</v>
      </c>
      <c r="F168" s="174">
        <v>1889.4170000000001</v>
      </c>
      <c r="G168" s="174">
        <v>818.04399999999998</v>
      </c>
      <c r="H168" s="174">
        <v>447.88999999999993</v>
      </c>
      <c r="I168" s="174">
        <v>550.45400000000006</v>
      </c>
      <c r="J168" s="174">
        <v>701.23900000000003</v>
      </c>
      <c r="K168" s="174">
        <v>507.86399999999992</v>
      </c>
      <c r="L168" s="174">
        <v>432.58699999999993</v>
      </c>
      <c r="M168" s="174">
        <v>4946.143</v>
      </c>
      <c r="N168" s="174">
        <f t="shared" si="2"/>
        <v>10970.361999999999</v>
      </c>
    </row>
    <row r="169" spans="1:14">
      <c r="A169" s="45">
        <v>43922</v>
      </c>
      <c r="B169" s="259"/>
      <c r="C169" s="174">
        <v>1314.0810000000004</v>
      </c>
      <c r="D169" s="174">
        <v>1940.7220000000011</v>
      </c>
      <c r="E169" s="174">
        <v>3345.9059999999986</v>
      </c>
      <c r="F169" s="174">
        <v>1988.8470000000002</v>
      </c>
      <c r="G169" s="174">
        <v>850.91200000000003</v>
      </c>
      <c r="H169" s="174">
        <v>457.51399999999995</v>
      </c>
      <c r="I169" s="174">
        <v>560.90900000000011</v>
      </c>
      <c r="J169" s="174">
        <v>717.94799999999998</v>
      </c>
      <c r="K169" s="174">
        <v>528.38099999999997</v>
      </c>
      <c r="L169" s="174">
        <v>432.58699999999993</v>
      </c>
      <c r="M169" s="174">
        <v>5058.5569999999998</v>
      </c>
      <c r="N169" s="174">
        <f t="shared" si="2"/>
        <v>11176.839</v>
      </c>
    </row>
    <row r="170" spans="1:14">
      <c r="A170" s="45">
        <v>43952</v>
      </c>
      <c r="B170" s="259"/>
      <c r="C170" s="174">
        <v>1315.2620000000004</v>
      </c>
      <c r="D170" s="174">
        <v>1950.803000000001</v>
      </c>
      <c r="E170" s="174">
        <v>3373.2359999999985</v>
      </c>
      <c r="F170" s="174">
        <v>2093.0320000000002</v>
      </c>
      <c r="G170" s="174">
        <v>886.33400000000006</v>
      </c>
      <c r="H170" s="174">
        <v>468.44799999999998</v>
      </c>
      <c r="I170" s="174">
        <v>572.07200000000012</v>
      </c>
      <c r="J170" s="174">
        <v>737.70799999999997</v>
      </c>
      <c r="K170" s="174">
        <v>536.37400000000002</v>
      </c>
      <c r="L170" s="174">
        <v>432.58699999999993</v>
      </c>
      <c r="M170" s="174">
        <v>5058.5569999999998</v>
      </c>
      <c r="N170" s="174">
        <f t="shared" si="2"/>
        <v>11396.895</v>
      </c>
    </row>
    <row r="171" spans="1:14">
      <c r="A171" s="45">
        <v>43983</v>
      </c>
      <c r="B171" s="259"/>
      <c r="C171" s="174">
        <v>1316.4590000000003</v>
      </c>
      <c r="D171" s="174">
        <v>1960.5500000000011</v>
      </c>
      <c r="E171" s="174">
        <v>3400.2999999999984</v>
      </c>
      <c r="F171" s="174">
        <v>2208.79</v>
      </c>
      <c r="G171" s="174">
        <v>925.94500000000005</v>
      </c>
      <c r="H171" s="174">
        <v>481.601</v>
      </c>
      <c r="I171" s="174">
        <v>587.75400000000013</v>
      </c>
      <c r="J171" s="174">
        <v>764.70699999999999</v>
      </c>
      <c r="K171" s="174">
        <v>545.08900000000006</v>
      </c>
      <c r="L171" s="174">
        <v>458.82699999999994</v>
      </c>
      <c r="M171" s="174">
        <v>5279.6390000000001</v>
      </c>
      <c r="N171" s="174">
        <f t="shared" si="2"/>
        <v>11646.106</v>
      </c>
    </row>
    <row r="172" spans="1:14">
      <c r="A172" s="45">
        <v>44013</v>
      </c>
      <c r="B172" s="259"/>
      <c r="C172" s="174">
        <v>1317.6030000000003</v>
      </c>
      <c r="D172" s="174">
        <v>1969.8880000000011</v>
      </c>
      <c r="E172" s="174">
        <v>3430.6139999999982</v>
      </c>
      <c r="F172" s="174">
        <v>2342.9070000000002</v>
      </c>
      <c r="G172" s="174">
        <v>972.245</v>
      </c>
      <c r="H172" s="174">
        <v>494.22500000000002</v>
      </c>
      <c r="I172" s="174">
        <v>600.76100000000008</v>
      </c>
      <c r="J172" s="174">
        <v>784.53599999999994</v>
      </c>
      <c r="K172" s="174">
        <v>557.04200000000003</v>
      </c>
      <c r="L172" s="174">
        <v>464.92399999999992</v>
      </c>
      <c r="M172" s="174">
        <v>5313.433</v>
      </c>
      <c r="N172" s="174">
        <f t="shared" si="2"/>
        <v>11912.779</v>
      </c>
    </row>
    <row r="173" spans="1:14">
      <c r="A173" s="45">
        <v>44044</v>
      </c>
      <c r="B173" s="259"/>
      <c r="C173" s="174">
        <v>1318.5590000000002</v>
      </c>
      <c r="D173" s="174">
        <v>1977.3470000000011</v>
      </c>
      <c r="E173" s="174">
        <v>3453.2109999999984</v>
      </c>
      <c r="F173" s="174">
        <v>2458.0450000000001</v>
      </c>
      <c r="G173" s="174">
        <v>1015.207</v>
      </c>
      <c r="H173" s="174">
        <v>506.161</v>
      </c>
      <c r="I173" s="174">
        <v>612.25000000000011</v>
      </c>
      <c r="J173" s="174">
        <v>798.32399999999996</v>
      </c>
      <c r="K173" s="174">
        <v>568.18100000000004</v>
      </c>
      <c r="L173" s="174">
        <v>464.92399999999992</v>
      </c>
      <c r="M173" s="174">
        <v>5313.433</v>
      </c>
      <c r="N173" s="174">
        <f t="shared" si="2"/>
        <v>12139.104000000001</v>
      </c>
    </row>
    <row r="174" spans="1:14">
      <c r="A174" s="45">
        <v>44075</v>
      </c>
      <c r="B174" s="259"/>
      <c r="C174" s="174">
        <v>1319.5990000000002</v>
      </c>
      <c r="D174" s="174">
        <v>1985.0870000000011</v>
      </c>
      <c r="E174" s="174">
        <v>3476.3469999999984</v>
      </c>
      <c r="F174" s="174">
        <v>2585.4</v>
      </c>
      <c r="G174" s="174">
        <v>1066.3889999999999</v>
      </c>
      <c r="H174" s="174">
        <v>521.81700000000001</v>
      </c>
      <c r="I174" s="174">
        <v>625.32000000000016</v>
      </c>
      <c r="J174" s="174">
        <v>813.93599999999992</v>
      </c>
      <c r="K174" s="174">
        <v>581.36300000000006</v>
      </c>
      <c r="L174" s="174">
        <v>471.64399999999995</v>
      </c>
      <c r="M174" s="174">
        <v>5569.9130000000005</v>
      </c>
      <c r="N174" s="174">
        <f t="shared" si="2"/>
        <v>12393.894999999999</v>
      </c>
    </row>
    <row r="175" spans="1:14">
      <c r="A175" s="45">
        <v>44105</v>
      </c>
      <c r="B175" s="259"/>
      <c r="C175" s="174">
        <v>1320.6410000000001</v>
      </c>
      <c r="D175" s="174">
        <v>1993.1810000000012</v>
      </c>
      <c r="E175" s="174">
        <v>3499.9259999999986</v>
      </c>
      <c r="F175" s="174">
        <v>2721.616</v>
      </c>
      <c r="G175" s="174">
        <v>1118.8979999999999</v>
      </c>
      <c r="H175" s="174">
        <v>535.322</v>
      </c>
      <c r="I175" s="174">
        <v>638.66900000000021</v>
      </c>
      <c r="J175" s="174">
        <v>831.5379999999999</v>
      </c>
      <c r="K175" s="174">
        <v>587.7120000000001</v>
      </c>
      <c r="L175" s="174">
        <v>471.64399999999995</v>
      </c>
      <c r="M175" s="174">
        <v>5608.9690000000001</v>
      </c>
      <c r="N175" s="174">
        <f t="shared" si="2"/>
        <v>12659.790999999999</v>
      </c>
    </row>
    <row r="176" spans="1:14">
      <c r="A176" s="45">
        <v>44136</v>
      </c>
      <c r="B176" s="259"/>
      <c r="C176" s="174">
        <v>1321.7040000000002</v>
      </c>
      <c r="D176" s="174">
        <v>2001.8230000000012</v>
      </c>
      <c r="E176" s="174">
        <v>3528.4969999999985</v>
      </c>
      <c r="F176" s="174">
        <v>2880.2309999999998</v>
      </c>
      <c r="G176" s="174">
        <v>1184.4669999999999</v>
      </c>
      <c r="H176" s="174">
        <v>550.97400000000005</v>
      </c>
      <c r="I176" s="174">
        <v>654.86300000000017</v>
      </c>
      <c r="J176" s="174">
        <v>853.80899999999986</v>
      </c>
      <c r="K176" s="174">
        <v>592.71300000000008</v>
      </c>
      <c r="L176" s="174">
        <v>471.64399999999995</v>
      </c>
      <c r="M176" s="174">
        <v>5915.4859999999999</v>
      </c>
      <c r="N176" s="174">
        <f t="shared" si="2"/>
        <v>12976.367999999999</v>
      </c>
    </row>
    <row r="177" spans="1:14">
      <c r="A177" s="45">
        <v>44166</v>
      </c>
      <c r="B177" s="259"/>
      <c r="C177" s="174">
        <v>1322.6740000000002</v>
      </c>
      <c r="D177" s="174">
        <v>2009.5920000000012</v>
      </c>
      <c r="E177" s="174">
        <v>3552.6599999999985</v>
      </c>
      <c r="F177" s="174">
        <v>3026.1769999999997</v>
      </c>
      <c r="G177" s="174">
        <v>1255.7879999999998</v>
      </c>
      <c r="H177" s="174">
        <v>573.524</v>
      </c>
      <c r="I177" s="174">
        <v>679.23500000000013</v>
      </c>
      <c r="J177" s="174">
        <v>887.17699999999991</v>
      </c>
      <c r="K177" s="174">
        <v>605.82400000000007</v>
      </c>
      <c r="L177" s="174">
        <v>516.91399999999999</v>
      </c>
      <c r="M177" s="174">
        <v>6303.5739999999996</v>
      </c>
      <c r="N177" s="174">
        <f t="shared" si="2"/>
        <v>13306.826999999999</v>
      </c>
    </row>
    <row r="178" spans="1:14">
      <c r="A178" s="45">
        <v>44197</v>
      </c>
      <c r="B178" s="259">
        <v>2021</v>
      </c>
      <c r="C178" s="174">
        <v>1323.2970000000003</v>
      </c>
      <c r="D178" s="174">
        <v>2016.1520000000012</v>
      </c>
      <c r="E178" s="174">
        <v>3571.4139999999984</v>
      </c>
      <c r="F178" s="174">
        <v>3140.4679999999998</v>
      </c>
      <c r="G178" s="174">
        <v>1302.5239999999999</v>
      </c>
      <c r="H178" s="174">
        <v>581.42200000000003</v>
      </c>
      <c r="I178" s="174">
        <v>685.67000000000007</v>
      </c>
      <c r="J178" s="174">
        <v>892.72299999999996</v>
      </c>
      <c r="K178" s="174">
        <v>621.64200000000005</v>
      </c>
      <c r="L178" s="174">
        <v>530.57799999999997</v>
      </c>
      <c r="M178" s="174">
        <v>6303.5739999999996</v>
      </c>
      <c r="N178" s="174">
        <f t="shared" si="2"/>
        <v>13513.669999999998</v>
      </c>
    </row>
    <row r="179" spans="1:14">
      <c r="A179" s="45">
        <v>44228</v>
      </c>
      <c r="B179" s="259"/>
      <c r="C179" s="174">
        <v>1324.2390000000003</v>
      </c>
      <c r="D179" s="174">
        <v>2024.4220000000012</v>
      </c>
      <c r="E179" s="174">
        <v>3595.7829999999985</v>
      </c>
      <c r="F179" s="174">
        <v>3278.3109999999997</v>
      </c>
      <c r="G179" s="174">
        <v>1365.9319999999998</v>
      </c>
      <c r="H179" s="174">
        <v>594.39200000000005</v>
      </c>
      <c r="I179" s="174">
        <v>697.18300000000011</v>
      </c>
      <c r="J179" s="174">
        <v>902.65899999999999</v>
      </c>
      <c r="K179" s="174">
        <v>634.27200000000005</v>
      </c>
      <c r="L179" s="174">
        <v>538.85299999999995</v>
      </c>
      <c r="M179" s="174">
        <v>6443.24</v>
      </c>
      <c r="N179" s="174">
        <f t="shared" si="2"/>
        <v>13782.920999999998</v>
      </c>
    </row>
    <row r="180" spans="1:14">
      <c r="A180" s="45">
        <v>44256</v>
      </c>
      <c r="B180" s="259"/>
      <c r="C180" s="174">
        <v>1325.2700000000002</v>
      </c>
      <c r="D180" s="174">
        <v>2033.7570000000012</v>
      </c>
      <c r="E180" s="174">
        <v>3621.2959999999985</v>
      </c>
      <c r="F180" s="174">
        <v>3424.8359999999998</v>
      </c>
      <c r="G180" s="174">
        <v>1438.0849999999998</v>
      </c>
      <c r="H180" s="174">
        <v>609.41200000000003</v>
      </c>
      <c r="I180" s="174">
        <v>710.59600000000012</v>
      </c>
      <c r="J180" s="174">
        <v>917.06899999999996</v>
      </c>
      <c r="K180" s="174">
        <v>642.07800000000009</v>
      </c>
      <c r="L180" s="174">
        <v>575.94799999999998</v>
      </c>
      <c r="M180" s="174">
        <v>6443.24</v>
      </c>
      <c r="N180" s="174">
        <f t="shared" si="2"/>
        <v>14080.320999999998</v>
      </c>
    </row>
    <row r="181" spans="1:14">
      <c r="A181" s="45">
        <v>44287</v>
      </c>
      <c r="B181" s="259"/>
      <c r="C181" s="174">
        <v>1326.1120000000003</v>
      </c>
      <c r="D181" s="174">
        <v>2042.0160000000012</v>
      </c>
      <c r="E181" s="174">
        <v>3643.8319999999985</v>
      </c>
      <c r="F181" s="174">
        <v>3550.5139999999997</v>
      </c>
      <c r="G181" s="174">
        <v>1503.3509999999999</v>
      </c>
      <c r="H181" s="174">
        <v>623.02200000000005</v>
      </c>
      <c r="I181" s="174">
        <v>723.37600000000009</v>
      </c>
      <c r="J181" s="174">
        <v>928.08199999999999</v>
      </c>
      <c r="K181" s="174">
        <v>646.8950000000001</v>
      </c>
      <c r="L181" s="174">
        <v>594.29399999999998</v>
      </c>
      <c r="M181" s="174">
        <v>6443.24</v>
      </c>
      <c r="N181" s="174">
        <f t="shared" si="2"/>
        <v>14340.305000000002</v>
      </c>
    </row>
    <row r="182" spans="1:14">
      <c r="A182" s="45">
        <v>44317</v>
      </c>
      <c r="B182" s="259"/>
      <c r="C182" s="174">
        <v>1327.0100000000002</v>
      </c>
      <c r="D182" s="174">
        <v>2050.148000000001</v>
      </c>
      <c r="E182" s="174">
        <v>3663.1379999999986</v>
      </c>
      <c r="F182" s="174">
        <v>3665.2949999999996</v>
      </c>
      <c r="G182" s="174">
        <v>1565.2289999999998</v>
      </c>
      <c r="H182" s="174">
        <v>638.774</v>
      </c>
      <c r="I182" s="174">
        <v>738.21500000000015</v>
      </c>
      <c r="J182" s="174">
        <v>945.34299999999996</v>
      </c>
      <c r="K182" s="174">
        <v>649.88700000000006</v>
      </c>
      <c r="L182" s="174">
        <v>615.45499999999993</v>
      </c>
      <c r="M182" s="174">
        <v>6514.3819999999996</v>
      </c>
      <c r="N182" s="174">
        <f t="shared" si="2"/>
        <v>14593.152</v>
      </c>
    </row>
    <row r="183" spans="1:14">
      <c r="A183" s="45">
        <v>44348</v>
      </c>
      <c r="B183" s="259"/>
      <c r="C183" s="174">
        <v>1327.8030000000001</v>
      </c>
      <c r="D183" s="174">
        <v>2057.900000000001</v>
      </c>
      <c r="E183" s="174">
        <v>3682.8979999999988</v>
      </c>
      <c r="F183" s="174">
        <v>3778.6739999999995</v>
      </c>
      <c r="G183" s="174">
        <v>1627.8839999999998</v>
      </c>
      <c r="H183" s="174">
        <v>655.37599999999998</v>
      </c>
      <c r="I183" s="174">
        <v>755.6550000000002</v>
      </c>
      <c r="J183" s="174">
        <v>962.10500000000002</v>
      </c>
      <c r="K183" s="174">
        <v>654.54700000000003</v>
      </c>
      <c r="L183" s="174">
        <v>615.45499999999993</v>
      </c>
      <c r="M183" s="174">
        <v>6668.1589999999997</v>
      </c>
      <c r="N183" s="174">
        <f t="shared" si="2"/>
        <v>14848.295</v>
      </c>
    </row>
    <row r="184" spans="1:14">
      <c r="A184" s="45">
        <v>44378</v>
      </c>
      <c r="B184" s="259"/>
      <c r="C184" s="174">
        <v>1328.5310000000002</v>
      </c>
      <c r="D184" s="174">
        <v>2064.3950000000009</v>
      </c>
      <c r="E184" s="174">
        <v>3701.4819999999986</v>
      </c>
      <c r="F184" s="174">
        <v>3886.4729999999995</v>
      </c>
      <c r="G184" s="174">
        <v>1687.62</v>
      </c>
      <c r="H184" s="174">
        <v>669.40300000000002</v>
      </c>
      <c r="I184" s="174">
        <v>768.78700000000015</v>
      </c>
      <c r="J184" s="174">
        <v>972.74599999999998</v>
      </c>
      <c r="K184" s="174">
        <v>660.18500000000006</v>
      </c>
      <c r="L184" s="174">
        <v>615.45499999999993</v>
      </c>
      <c r="M184" s="174">
        <v>6707.558</v>
      </c>
      <c r="N184" s="174">
        <f t="shared" si="2"/>
        <v>15079.437</v>
      </c>
    </row>
    <row r="185" spans="1:14">
      <c r="A185" s="45">
        <v>44409</v>
      </c>
      <c r="B185" s="259"/>
      <c r="C185" s="174">
        <v>1329.2990000000002</v>
      </c>
      <c r="D185" s="174">
        <v>2070.2230000000009</v>
      </c>
      <c r="E185" s="174">
        <v>3717.3749999999986</v>
      </c>
      <c r="F185" s="174">
        <v>3986.2509999999993</v>
      </c>
      <c r="G185" s="174">
        <v>1745.135</v>
      </c>
      <c r="H185" s="174">
        <v>682.05100000000004</v>
      </c>
      <c r="I185" s="174">
        <v>779.02500000000009</v>
      </c>
      <c r="J185" s="174">
        <v>979.36799999999994</v>
      </c>
      <c r="K185" s="174">
        <v>662.79700000000003</v>
      </c>
      <c r="L185" s="174">
        <v>645.80599999999993</v>
      </c>
      <c r="M185" s="174">
        <v>6707.558</v>
      </c>
      <c r="N185" s="174">
        <f t="shared" si="2"/>
        <v>15288.726999999997</v>
      </c>
    </row>
    <row r="186" spans="1:14">
      <c r="A186" s="45">
        <v>44440</v>
      </c>
      <c r="B186" s="259"/>
      <c r="C186" s="174">
        <v>1329.6990000000003</v>
      </c>
      <c r="D186" s="174">
        <v>2073.7390000000009</v>
      </c>
      <c r="E186" s="174">
        <v>3726.8189999999986</v>
      </c>
      <c r="F186" s="174">
        <v>4051.5459999999994</v>
      </c>
      <c r="G186" s="174">
        <v>1790.9559999999999</v>
      </c>
      <c r="H186" s="174">
        <v>690.86</v>
      </c>
      <c r="I186" s="174">
        <v>784.6880000000001</v>
      </c>
      <c r="J186" s="174">
        <v>981.54</v>
      </c>
      <c r="K186" s="174">
        <v>663.197</v>
      </c>
      <c r="L186" s="174">
        <v>645.80599999999993</v>
      </c>
      <c r="M186" s="174">
        <v>6707.558</v>
      </c>
      <c r="N186" s="174">
        <f t="shared" si="2"/>
        <v>15429.847000000002</v>
      </c>
    </row>
  </sheetData>
  <mergeCells count="15">
    <mergeCell ref="B10:B21"/>
    <mergeCell ref="B22:B33"/>
    <mergeCell ref="B34:B45"/>
    <mergeCell ref="B46:B57"/>
    <mergeCell ref="B58:B69"/>
    <mergeCell ref="B70:B81"/>
    <mergeCell ref="B82:B93"/>
    <mergeCell ref="B94:B105"/>
    <mergeCell ref="B106:B117"/>
    <mergeCell ref="B178:B186"/>
    <mergeCell ref="B118:B129"/>
    <mergeCell ref="B130:B141"/>
    <mergeCell ref="B142:B153"/>
    <mergeCell ref="B154:B165"/>
    <mergeCell ref="B166:B17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62"/>
  <sheetViews>
    <sheetView showGridLines="0" zoomScaleNormal="100" workbookViewId="0"/>
  </sheetViews>
  <sheetFormatPr defaultColWidth="8.7109375" defaultRowHeight="15"/>
  <cols>
    <col min="1" max="1" width="8.7109375" style="6"/>
    <col min="2" max="2" width="41.28515625" style="6" bestFit="1" customWidth="1"/>
    <col min="3" max="4" width="9.42578125" style="6" customWidth="1"/>
    <col min="5" max="5" width="10.7109375" style="6" customWidth="1"/>
    <col min="6" max="6" width="13.85546875" style="6" customWidth="1"/>
    <col min="7" max="7" width="23.7109375" style="6" customWidth="1"/>
    <col min="8" max="17" width="9.42578125" style="6" customWidth="1"/>
    <col min="18" max="16384" width="8.7109375" style="6"/>
  </cols>
  <sheetData>
    <row r="1" spans="1:25" s="69" customFormat="1" ht="18.75">
      <c r="A1" t="s">
        <v>246</v>
      </c>
      <c r="B1"/>
    </row>
    <row r="2" spans="1:25" s="3" customFormat="1"/>
    <row r="3" spans="1:25" s="7" customFormat="1" ht="14.45" customHeight="1">
      <c r="A3" s="177" t="s">
        <v>300</v>
      </c>
      <c r="B3" s="177"/>
      <c r="C3" s="177"/>
      <c r="D3" s="177"/>
      <c r="E3" s="177"/>
      <c r="F3" s="177"/>
      <c r="G3" s="177"/>
      <c r="H3" s="178"/>
      <c r="I3" s="178"/>
      <c r="J3" s="178"/>
      <c r="K3" s="178"/>
      <c r="L3" s="178"/>
      <c r="M3" s="178"/>
      <c r="N3" s="178"/>
      <c r="O3" s="179"/>
      <c r="P3" s="179"/>
      <c r="Q3" s="179"/>
      <c r="R3" s="179"/>
      <c r="S3" s="179"/>
      <c r="T3" s="179"/>
      <c r="U3" s="179"/>
      <c r="V3" s="179"/>
      <c r="W3" s="179"/>
      <c r="X3" s="179"/>
      <c r="Y3" s="179"/>
    </row>
    <row r="4" spans="1:25" s="7" customFormat="1">
      <c r="A4" s="177"/>
      <c r="B4" s="177"/>
      <c r="C4" s="177"/>
      <c r="D4" s="177"/>
      <c r="E4" s="177"/>
      <c r="F4" s="177"/>
      <c r="G4" s="177"/>
      <c r="H4" s="178"/>
      <c r="I4" s="178"/>
      <c r="J4" s="178"/>
      <c r="K4" s="178"/>
      <c r="L4" s="178"/>
      <c r="M4" s="178"/>
      <c r="N4" s="178"/>
      <c r="O4" s="179"/>
      <c r="P4" s="179"/>
      <c r="Q4" s="179"/>
      <c r="R4" s="179"/>
      <c r="S4" s="179"/>
      <c r="T4" s="179"/>
      <c r="U4" s="179"/>
      <c r="V4" s="179"/>
      <c r="W4" s="179"/>
      <c r="X4" s="179"/>
      <c r="Y4" s="179"/>
    </row>
    <row r="5" spans="1:25" s="7" customFormat="1">
      <c r="A5" s="177"/>
      <c r="B5" s="177"/>
      <c r="C5" s="177"/>
      <c r="D5" s="177"/>
      <c r="E5" s="177"/>
      <c r="F5" s="177"/>
      <c r="G5" s="177"/>
      <c r="H5" s="178"/>
      <c r="I5" s="178"/>
      <c r="J5" s="178"/>
      <c r="K5" s="178"/>
      <c r="L5" s="178"/>
      <c r="M5" s="178"/>
      <c r="N5" s="178"/>
      <c r="O5" s="179"/>
      <c r="P5" s="179"/>
      <c r="Q5" s="179"/>
      <c r="R5" s="179"/>
      <c r="S5" s="179"/>
      <c r="T5" s="179"/>
      <c r="U5" s="179"/>
      <c r="V5" s="179"/>
      <c r="W5" s="179"/>
      <c r="X5" s="179"/>
      <c r="Y5" s="179"/>
    </row>
    <row r="6" spans="1:25" s="7" customFormat="1">
      <c r="A6" s="177"/>
      <c r="B6" s="177"/>
      <c r="C6" s="177"/>
      <c r="D6" s="177"/>
      <c r="E6" s="177"/>
      <c r="F6" s="177"/>
      <c r="G6" s="177"/>
      <c r="H6" s="178"/>
      <c r="I6" s="178"/>
      <c r="J6" s="178"/>
      <c r="K6" s="178"/>
      <c r="L6" s="178"/>
      <c r="M6" s="178"/>
      <c r="N6" s="178"/>
      <c r="O6" s="179"/>
      <c r="P6" s="179"/>
      <c r="Q6" s="179"/>
      <c r="R6" s="179"/>
      <c r="S6" s="179"/>
      <c r="T6" s="179"/>
      <c r="U6" s="179"/>
      <c r="V6" s="179"/>
      <c r="W6" s="179"/>
      <c r="X6" s="179"/>
      <c r="Y6" s="179"/>
    </row>
    <row r="7" spans="1:25">
      <c r="A7" s="180"/>
      <c r="B7" s="100" t="s">
        <v>172</v>
      </c>
      <c r="C7" s="100" t="s">
        <v>173</v>
      </c>
      <c r="D7" s="100" t="s">
        <v>174</v>
      </c>
      <c r="E7" s="100" t="s">
        <v>175</v>
      </c>
      <c r="F7" s="100" t="s">
        <v>176</v>
      </c>
      <c r="G7" s="100" t="s">
        <v>177</v>
      </c>
      <c r="H7" s="180"/>
      <c r="I7" s="180"/>
      <c r="J7" s="180"/>
      <c r="K7" s="180"/>
      <c r="L7" s="180"/>
      <c r="M7" s="180"/>
      <c r="N7" s="180"/>
      <c r="O7" s="180"/>
      <c r="P7" s="180"/>
      <c r="Q7" s="180"/>
      <c r="R7" s="180"/>
      <c r="S7" s="180"/>
      <c r="T7" s="180"/>
      <c r="U7" s="180"/>
      <c r="V7" s="180"/>
      <c r="W7" s="180"/>
      <c r="X7" s="180"/>
      <c r="Y7" s="180"/>
    </row>
    <row r="8" spans="1:25">
      <c r="A8" s="180"/>
      <c r="B8" s="187" t="s">
        <v>178</v>
      </c>
      <c r="C8" s="183">
        <v>2023</v>
      </c>
      <c r="D8" s="157">
        <v>5000000</v>
      </c>
      <c r="E8" s="184">
        <v>1.5913430935709739E-3</v>
      </c>
      <c r="F8" s="100" t="s">
        <v>179</v>
      </c>
      <c r="G8" s="157" t="s">
        <v>180</v>
      </c>
      <c r="H8" s="181"/>
      <c r="I8" s="181"/>
      <c r="J8" s="181"/>
      <c r="K8" s="181"/>
      <c r="L8" s="181"/>
      <c r="M8" s="181"/>
      <c r="N8" s="181"/>
      <c r="O8" s="181"/>
      <c r="P8" s="181"/>
      <c r="Q8" s="181"/>
      <c r="R8" s="180"/>
      <c r="S8" s="180"/>
      <c r="T8" s="180"/>
      <c r="U8" s="180"/>
      <c r="V8" s="180"/>
      <c r="W8" s="180"/>
      <c r="X8" s="180"/>
      <c r="Y8" s="180"/>
    </row>
    <row r="9" spans="1:25">
      <c r="A9" s="180"/>
      <c r="B9" s="187" t="s">
        <v>181</v>
      </c>
      <c r="C9" s="185">
        <v>2029</v>
      </c>
      <c r="D9" s="157">
        <v>43000000</v>
      </c>
      <c r="E9" s="184">
        <v>1.3685550604710375E-2</v>
      </c>
      <c r="F9" s="100" t="s">
        <v>179</v>
      </c>
      <c r="G9" s="157" t="s">
        <v>182</v>
      </c>
      <c r="H9" s="182"/>
      <c r="I9" s="182"/>
      <c r="J9" s="182"/>
      <c r="K9" s="182"/>
      <c r="L9" s="182"/>
      <c r="M9" s="182"/>
      <c r="N9" s="182"/>
      <c r="O9" s="182"/>
      <c r="P9" s="182"/>
      <c r="Q9" s="182"/>
      <c r="R9" s="182"/>
      <c r="S9" s="180"/>
      <c r="T9" s="180"/>
      <c r="U9" s="180"/>
      <c r="V9" s="180"/>
      <c r="W9" s="180"/>
      <c r="X9" s="180"/>
      <c r="Y9" s="180"/>
    </row>
    <row r="10" spans="1:25">
      <c r="A10" s="180"/>
      <c r="B10" s="187" t="s">
        <v>183</v>
      </c>
      <c r="C10" s="185">
        <v>2022</v>
      </c>
      <c r="D10" s="157">
        <v>45000000</v>
      </c>
      <c r="E10" s="184">
        <v>1.4322087842138766E-2</v>
      </c>
      <c r="F10" s="100" t="s">
        <v>184</v>
      </c>
      <c r="G10" s="157" t="s">
        <v>180</v>
      </c>
      <c r="H10" s="182"/>
      <c r="I10" s="182"/>
      <c r="J10" s="182"/>
      <c r="K10" s="182"/>
      <c r="L10" s="182"/>
      <c r="M10" s="182"/>
      <c r="N10" s="182"/>
      <c r="O10" s="182"/>
      <c r="P10" s="182"/>
      <c r="Q10" s="182"/>
      <c r="R10" s="180"/>
      <c r="S10" s="180"/>
      <c r="T10" s="180"/>
      <c r="U10" s="180"/>
      <c r="V10" s="180"/>
      <c r="W10" s="180"/>
      <c r="X10" s="180"/>
      <c r="Y10" s="180"/>
    </row>
    <row r="11" spans="1:25">
      <c r="A11" s="180"/>
      <c r="B11" s="187" t="s">
        <v>185</v>
      </c>
      <c r="C11" s="185">
        <v>2023</v>
      </c>
      <c r="D11" s="157">
        <v>45000000</v>
      </c>
      <c r="E11" s="184">
        <v>1.4322087842138766E-2</v>
      </c>
      <c r="F11" s="100" t="s">
        <v>186</v>
      </c>
      <c r="G11" s="157" t="s">
        <v>180</v>
      </c>
      <c r="H11" s="182"/>
      <c r="I11" s="182"/>
      <c r="J11" s="182"/>
      <c r="K11" s="182"/>
      <c r="L11" s="182"/>
      <c r="M11" s="182"/>
      <c r="N11" s="182"/>
      <c r="O11" s="182"/>
      <c r="P11" s="182"/>
      <c r="Q11" s="182"/>
      <c r="R11" s="180"/>
      <c r="S11" s="180"/>
      <c r="T11" s="180"/>
      <c r="U11" s="180"/>
      <c r="V11" s="180"/>
      <c r="W11" s="180"/>
      <c r="X11" s="180"/>
      <c r="Y11" s="180"/>
    </row>
    <row r="12" spans="1:25">
      <c r="A12" s="180"/>
      <c r="B12" s="187" t="s">
        <v>187</v>
      </c>
      <c r="C12" s="185">
        <v>2029</v>
      </c>
      <c r="D12" s="157">
        <v>55000000</v>
      </c>
      <c r="E12" s="184">
        <v>1.7504774029280714E-2</v>
      </c>
      <c r="F12" s="100" t="s">
        <v>179</v>
      </c>
      <c r="G12" s="157" t="s">
        <v>182</v>
      </c>
      <c r="H12" s="180"/>
      <c r="I12" s="180"/>
      <c r="J12" s="180"/>
      <c r="K12" s="180"/>
      <c r="L12" s="180"/>
      <c r="M12" s="180"/>
      <c r="N12" s="180"/>
      <c r="O12" s="180"/>
      <c r="P12" s="180"/>
      <c r="Q12" s="180"/>
      <c r="R12" s="180"/>
      <c r="S12" s="180"/>
      <c r="T12" s="180"/>
      <c r="U12" s="180"/>
      <c r="V12" s="180"/>
      <c r="W12" s="180"/>
      <c r="X12" s="180"/>
      <c r="Y12" s="180"/>
    </row>
    <row r="13" spans="1:25">
      <c r="A13" s="180"/>
      <c r="B13" s="187" t="s">
        <v>188</v>
      </c>
      <c r="C13" s="185">
        <v>2030</v>
      </c>
      <c r="D13" s="157">
        <v>57000000</v>
      </c>
      <c r="E13" s="184">
        <v>1.8141311266709103E-2</v>
      </c>
      <c r="F13" s="100" t="s">
        <v>189</v>
      </c>
      <c r="G13" s="157" t="s">
        <v>182</v>
      </c>
      <c r="H13" s="180"/>
      <c r="I13" s="180"/>
      <c r="J13" s="180"/>
      <c r="K13" s="180"/>
      <c r="L13" s="180"/>
      <c r="M13" s="180"/>
      <c r="N13" s="180"/>
      <c r="O13" s="180"/>
      <c r="P13" s="180"/>
      <c r="Q13" s="180"/>
      <c r="R13" s="180"/>
      <c r="S13" s="180"/>
      <c r="T13" s="180"/>
      <c r="U13" s="180"/>
      <c r="V13" s="180"/>
      <c r="W13" s="180"/>
      <c r="X13" s="180"/>
      <c r="Y13" s="180"/>
    </row>
    <row r="14" spans="1:25">
      <c r="A14" s="180"/>
      <c r="B14" s="187" t="s">
        <v>190</v>
      </c>
      <c r="C14" s="185">
        <v>2032</v>
      </c>
      <c r="D14" s="157">
        <v>137000000</v>
      </c>
      <c r="E14" s="184">
        <v>4.3602800763844686E-2</v>
      </c>
      <c r="F14" s="100" t="s">
        <v>179</v>
      </c>
      <c r="G14" s="157" t="s">
        <v>182</v>
      </c>
      <c r="H14" s="180"/>
      <c r="I14" s="180"/>
      <c r="J14" s="180"/>
      <c r="K14" s="180"/>
      <c r="L14" s="180"/>
      <c r="M14" s="180"/>
      <c r="N14" s="180"/>
      <c r="O14" s="180"/>
      <c r="P14" s="180"/>
      <c r="Q14" s="180"/>
      <c r="R14" s="180"/>
      <c r="S14" s="180"/>
      <c r="T14" s="180"/>
      <c r="U14" s="180"/>
      <c r="V14" s="180"/>
      <c r="W14" s="180"/>
      <c r="X14" s="180"/>
      <c r="Y14" s="180"/>
    </row>
    <row r="15" spans="1:25">
      <c r="A15" s="180"/>
      <c r="B15" s="187" t="s">
        <v>191</v>
      </c>
      <c r="C15" s="185">
        <v>2040</v>
      </c>
      <c r="D15" s="157">
        <v>155000000</v>
      </c>
      <c r="E15" s="184">
        <v>4.9331635900700194E-2</v>
      </c>
      <c r="F15" s="100" t="s">
        <v>179</v>
      </c>
      <c r="G15" s="157" t="s">
        <v>182</v>
      </c>
      <c r="H15" s="180"/>
      <c r="I15" s="180"/>
      <c r="J15" s="180"/>
      <c r="K15" s="180"/>
      <c r="L15" s="180"/>
      <c r="M15" s="180"/>
      <c r="N15" s="180"/>
      <c r="O15" s="180"/>
      <c r="P15" s="180"/>
      <c r="Q15" s="180"/>
      <c r="R15" s="180"/>
      <c r="S15" s="180"/>
      <c r="T15" s="180"/>
      <c r="U15" s="180"/>
      <c r="V15" s="180"/>
      <c r="W15" s="180"/>
      <c r="X15" s="180"/>
      <c r="Y15" s="180"/>
    </row>
    <row r="16" spans="1:25">
      <c r="A16" s="180"/>
      <c r="B16" s="187" t="s">
        <v>192</v>
      </c>
      <c r="C16" s="185">
        <v>2025</v>
      </c>
      <c r="D16" s="157">
        <v>300000000</v>
      </c>
      <c r="E16" s="184">
        <v>9.5480585614258429E-2</v>
      </c>
      <c r="F16" s="100" t="s">
        <v>184</v>
      </c>
      <c r="G16" s="157" t="s">
        <v>180</v>
      </c>
      <c r="H16" s="180"/>
      <c r="I16" s="180"/>
      <c r="J16" s="180"/>
      <c r="K16" s="180"/>
      <c r="L16" s="180"/>
      <c r="M16" s="180"/>
      <c r="N16" s="180"/>
      <c r="O16" s="180"/>
      <c r="P16" s="180"/>
      <c r="Q16" s="180"/>
      <c r="R16" s="180"/>
      <c r="S16" s="180"/>
      <c r="T16" s="180"/>
      <c r="U16" s="180"/>
      <c r="V16" s="180"/>
      <c r="W16" s="180"/>
      <c r="X16" s="180"/>
      <c r="Y16" s="180"/>
    </row>
    <row r="17" spans="1:25">
      <c r="A17" s="180"/>
      <c r="B17" s="187" t="s">
        <v>193</v>
      </c>
      <c r="C17" s="185">
        <v>2022</v>
      </c>
      <c r="D17" s="157">
        <v>330000000</v>
      </c>
      <c r="E17" s="184">
        <v>0.10502864417568428</v>
      </c>
      <c r="F17" s="100" t="s">
        <v>184</v>
      </c>
      <c r="G17" s="157" t="s">
        <v>194</v>
      </c>
      <c r="H17" s="180"/>
      <c r="I17" s="180"/>
      <c r="J17" s="180"/>
      <c r="K17" s="180"/>
      <c r="L17" s="180"/>
      <c r="M17" s="180"/>
      <c r="N17" s="180"/>
      <c r="O17" s="180"/>
      <c r="P17" s="180"/>
      <c r="Q17" s="180"/>
      <c r="R17" s="180"/>
      <c r="S17" s="180"/>
      <c r="T17" s="180"/>
      <c r="U17" s="180"/>
      <c r="V17" s="180"/>
      <c r="W17" s="180"/>
      <c r="X17" s="180"/>
      <c r="Y17" s="180"/>
    </row>
    <row r="18" spans="1:25">
      <c r="A18" s="180"/>
      <c r="B18" s="187" t="s">
        <v>195</v>
      </c>
      <c r="C18" s="185">
        <v>2031</v>
      </c>
      <c r="D18" s="157">
        <v>408000000</v>
      </c>
      <c r="E18" s="184">
        <v>0.12985359643539146</v>
      </c>
      <c r="F18" s="100" t="s">
        <v>179</v>
      </c>
      <c r="G18" s="157" t="s">
        <v>182</v>
      </c>
      <c r="H18" s="180"/>
      <c r="I18" s="180"/>
      <c r="J18" s="180"/>
      <c r="K18" s="180"/>
      <c r="L18" s="180"/>
      <c r="M18" s="180"/>
      <c r="N18" s="180"/>
      <c r="O18" s="180"/>
      <c r="P18" s="180"/>
      <c r="Q18" s="180"/>
      <c r="R18" s="180"/>
      <c r="S18" s="180"/>
      <c r="T18" s="180"/>
      <c r="U18" s="180"/>
      <c r="V18" s="180"/>
      <c r="W18" s="180"/>
      <c r="X18" s="180"/>
      <c r="Y18" s="180"/>
    </row>
    <row r="19" spans="1:25">
      <c r="A19" s="180"/>
      <c r="B19" s="187" t="s">
        <v>196</v>
      </c>
      <c r="C19" s="185">
        <v>2039</v>
      </c>
      <c r="D19" s="157">
        <v>476000000</v>
      </c>
      <c r="E19" s="184">
        <v>0.15149586250795671</v>
      </c>
      <c r="F19" s="100" t="s">
        <v>179</v>
      </c>
      <c r="G19" s="157" t="s">
        <v>182</v>
      </c>
      <c r="H19" s="180"/>
      <c r="I19" s="180"/>
      <c r="J19" s="180"/>
      <c r="K19" s="180"/>
      <c r="L19" s="180"/>
      <c r="M19" s="180"/>
      <c r="N19" s="180"/>
      <c r="O19" s="180"/>
      <c r="P19" s="180"/>
      <c r="Q19" s="180"/>
      <c r="R19" s="180"/>
      <c r="S19" s="180"/>
      <c r="T19" s="180"/>
      <c r="U19" s="180"/>
      <c r="V19" s="180"/>
      <c r="W19" s="180"/>
      <c r="X19" s="180"/>
      <c r="Y19" s="180"/>
    </row>
    <row r="20" spans="1:25">
      <c r="A20" s="180"/>
      <c r="B20" s="187" t="s">
        <v>197</v>
      </c>
      <c r="C20" s="185">
        <v>2022</v>
      </c>
      <c r="D20" s="157">
        <v>491000000</v>
      </c>
      <c r="E20" s="184">
        <v>0.15626989178866962</v>
      </c>
      <c r="F20" s="100" t="s">
        <v>198</v>
      </c>
      <c r="G20" s="157" t="s">
        <v>194</v>
      </c>
      <c r="H20" s="180"/>
      <c r="I20" s="180"/>
      <c r="J20" s="180"/>
      <c r="K20" s="180"/>
      <c r="L20" s="180"/>
      <c r="M20" s="180"/>
      <c r="N20" s="180"/>
      <c r="O20" s="180"/>
      <c r="P20" s="180"/>
      <c r="Q20" s="180"/>
      <c r="R20" s="180"/>
      <c r="S20" s="180"/>
      <c r="T20" s="180"/>
      <c r="U20" s="180"/>
      <c r="V20" s="180"/>
      <c r="W20" s="180"/>
      <c r="X20" s="180"/>
      <c r="Y20" s="180"/>
    </row>
    <row r="21" spans="1:25">
      <c r="A21" s="180"/>
      <c r="B21" s="187" t="s">
        <v>199</v>
      </c>
      <c r="C21" s="185">
        <v>2039</v>
      </c>
      <c r="D21" s="157">
        <v>529000000</v>
      </c>
      <c r="E21" s="184">
        <v>0.16836409929980903</v>
      </c>
      <c r="F21" s="100" t="s">
        <v>179</v>
      </c>
      <c r="G21" s="157" t="s">
        <v>182</v>
      </c>
      <c r="H21" s="180"/>
      <c r="I21" s="180"/>
      <c r="J21" s="180"/>
      <c r="K21" s="180"/>
      <c r="L21" s="180"/>
      <c r="M21" s="180"/>
      <c r="N21" s="180"/>
      <c r="O21" s="180"/>
      <c r="P21" s="180"/>
      <c r="Q21" s="180"/>
      <c r="R21" s="180"/>
      <c r="S21" s="180"/>
      <c r="T21" s="180"/>
      <c r="U21" s="180"/>
      <c r="V21" s="180"/>
      <c r="W21" s="180"/>
      <c r="X21" s="180"/>
      <c r="Y21" s="180"/>
    </row>
    <row r="22" spans="1:25">
      <c r="A22" s="180"/>
      <c r="B22" s="187" t="s">
        <v>200</v>
      </c>
      <c r="C22" s="185">
        <v>2026</v>
      </c>
      <c r="D22" s="157">
        <v>550000000</v>
      </c>
      <c r="E22" s="184">
        <v>0.17504774029280712</v>
      </c>
      <c r="F22" s="100" t="s">
        <v>186</v>
      </c>
      <c r="G22" s="157" t="s">
        <v>180</v>
      </c>
      <c r="H22" s="180"/>
      <c r="I22" s="180"/>
      <c r="J22" s="180"/>
      <c r="K22" s="180"/>
      <c r="L22" s="180"/>
      <c r="M22" s="180"/>
      <c r="N22" s="180"/>
      <c r="O22" s="180"/>
      <c r="P22" s="180"/>
      <c r="Q22" s="180"/>
      <c r="R22" s="180"/>
      <c r="S22" s="180"/>
      <c r="T22" s="180"/>
      <c r="U22" s="180"/>
      <c r="V22" s="180"/>
      <c r="W22" s="180"/>
      <c r="X22" s="180"/>
      <c r="Y22" s="180"/>
    </row>
    <row r="23" spans="1:25">
      <c r="A23" s="180"/>
      <c r="B23" s="187" t="s">
        <v>201</v>
      </c>
      <c r="C23" s="185">
        <v>2039</v>
      </c>
      <c r="D23" s="157">
        <v>801000000</v>
      </c>
      <c r="E23" s="184">
        <v>0.25493316359007001</v>
      </c>
      <c r="F23" s="100" t="s">
        <v>179</v>
      </c>
      <c r="G23" s="157" t="s">
        <v>182</v>
      </c>
      <c r="H23" s="180"/>
      <c r="I23" s="180"/>
      <c r="J23" s="180"/>
      <c r="K23" s="180"/>
      <c r="L23" s="180"/>
      <c r="M23" s="180"/>
      <c r="N23" s="180"/>
      <c r="O23" s="180"/>
      <c r="P23" s="180"/>
      <c r="Q23" s="180"/>
      <c r="R23" s="180"/>
      <c r="S23" s="180"/>
      <c r="T23" s="180"/>
      <c r="U23" s="180"/>
      <c r="V23" s="180"/>
      <c r="W23" s="180"/>
      <c r="X23" s="180"/>
      <c r="Y23" s="180"/>
    </row>
    <row r="24" spans="1:25">
      <c r="A24" s="180"/>
      <c r="B24" s="187" t="s">
        <v>202</v>
      </c>
      <c r="C24" s="185">
        <v>2039</v>
      </c>
      <c r="D24" s="157">
        <v>816000000</v>
      </c>
      <c r="E24" s="184">
        <v>0.25970719287078292</v>
      </c>
      <c r="F24" s="100" t="s">
        <v>179</v>
      </c>
      <c r="G24" s="157" t="s">
        <v>182</v>
      </c>
      <c r="H24" s="180"/>
      <c r="I24" s="180"/>
      <c r="J24" s="180"/>
      <c r="K24" s="180"/>
      <c r="L24" s="180"/>
      <c r="M24" s="180"/>
      <c r="N24" s="180"/>
      <c r="O24" s="180"/>
      <c r="P24" s="180"/>
      <c r="Q24" s="180"/>
      <c r="R24" s="180"/>
      <c r="S24" s="180"/>
      <c r="T24" s="180"/>
      <c r="U24" s="180"/>
      <c r="V24" s="180"/>
      <c r="W24" s="180"/>
      <c r="X24" s="180"/>
      <c r="Y24" s="180"/>
    </row>
    <row r="25" spans="1:25">
      <c r="A25" s="180"/>
      <c r="B25" s="187" t="s">
        <v>203</v>
      </c>
      <c r="C25" s="185">
        <v>2040</v>
      </c>
      <c r="D25" s="157">
        <v>862000000</v>
      </c>
      <c r="E25" s="184">
        <v>0.27434754933163591</v>
      </c>
      <c r="F25" s="100" t="s">
        <v>179</v>
      </c>
      <c r="G25" s="188" t="s">
        <v>182</v>
      </c>
      <c r="H25" s="180"/>
      <c r="I25" s="180"/>
      <c r="J25" s="180"/>
      <c r="K25" s="180"/>
      <c r="L25" s="180"/>
      <c r="M25" s="180"/>
      <c r="N25" s="180"/>
      <c r="O25" s="180"/>
      <c r="P25" s="180"/>
      <c r="Q25" s="180"/>
      <c r="R25" s="180"/>
      <c r="S25" s="180"/>
      <c r="T25" s="180"/>
      <c r="U25" s="180"/>
      <c r="V25" s="180"/>
      <c r="W25" s="180"/>
      <c r="X25" s="180"/>
      <c r="Y25" s="180"/>
    </row>
    <row r="26" spans="1:25">
      <c r="A26" s="180"/>
      <c r="B26" s="187" t="s">
        <v>204</v>
      </c>
      <c r="C26" s="185">
        <v>2034</v>
      </c>
      <c r="D26" s="157">
        <v>930000000</v>
      </c>
      <c r="E26" s="184">
        <v>0.29598981540420116</v>
      </c>
      <c r="F26" s="100" t="s">
        <v>186</v>
      </c>
      <c r="G26" s="157" t="s">
        <v>182</v>
      </c>
      <c r="H26" s="180"/>
      <c r="I26" s="180"/>
      <c r="J26" s="180"/>
      <c r="K26" s="180"/>
      <c r="L26" s="180"/>
      <c r="M26" s="180"/>
      <c r="N26" s="180"/>
      <c r="O26" s="180"/>
      <c r="P26" s="180"/>
      <c r="Q26" s="180"/>
      <c r="R26" s="180"/>
      <c r="S26" s="180"/>
      <c r="T26" s="180"/>
      <c r="U26" s="180"/>
      <c r="V26" s="180"/>
      <c r="W26" s="180"/>
      <c r="X26" s="180"/>
      <c r="Y26" s="180"/>
    </row>
    <row r="27" spans="1:25">
      <c r="A27" s="180"/>
      <c r="B27" s="187" t="s">
        <v>205</v>
      </c>
      <c r="C27" s="185">
        <v>2036</v>
      </c>
      <c r="D27" s="157">
        <v>949000000</v>
      </c>
      <c r="E27" s="184">
        <v>0.30203691915977082</v>
      </c>
      <c r="F27" s="100" t="s">
        <v>189</v>
      </c>
      <c r="G27" s="188" t="s">
        <v>182</v>
      </c>
      <c r="H27" s="180"/>
      <c r="I27" s="180"/>
      <c r="J27" s="180"/>
      <c r="K27" s="180"/>
      <c r="L27" s="180"/>
      <c r="M27" s="180"/>
      <c r="N27" s="180"/>
      <c r="O27" s="180"/>
      <c r="P27" s="180"/>
      <c r="Q27" s="180"/>
      <c r="R27" s="180"/>
      <c r="S27" s="180"/>
      <c r="T27" s="180"/>
      <c r="U27" s="180"/>
      <c r="V27" s="180"/>
      <c r="W27" s="180"/>
      <c r="X27" s="180"/>
      <c r="Y27" s="180"/>
    </row>
    <row r="28" spans="1:25">
      <c r="A28" s="180"/>
      <c r="B28" s="187" t="s">
        <v>206</v>
      </c>
      <c r="C28" s="185">
        <v>2040</v>
      </c>
      <c r="D28" s="189">
        <v>1160000000</v>
      </c>
      <c r="E28" s="184">
        <v>0.36919159770846594</v>
      </c>
      <c r="F28" s="100" t="s">
        <v>179</v>
      </c>
      <c r="G28" s="157" t="s">
        <v>182</v>
      </c>
      <c r="H28" s="180"/>
      <c r="I28" s="180"/>
      <c r="J28" s="180"/>
      <c r="K28" s="180"/>
      <c r="L28" s="180"/>
      <c r="M28" s="180"/>
      <c r="N28" s="180"/>
      <c r="O28" s="180"/>
      <c r="P28" s="180"/>
      <c r="Q28" s="180"/>
      <c r="R28" s="180"/>
      <c r="S28" s="180"/>
      <c r="T28" s="180"/>
      <c r="U28" s="180"/>
      <c r="V28" s="180"/>
      <c r="W28" s="180"/>
      <c r="X28" s="180"/>
      <c r="Y28" s="180"/>
    </row>
    <row r="29" spans="1:25">
      <c r="A29" s="180"/>
      <c r="B29" s="187" t="s">
        <v>207</v>
      </c>
      <c r="C29" s="185">
        <v>2029</v>
      </c>
      <c r="D29" s="189">
        <v>1200000000</v>
      </c>
      <c r="E29" s="184">
        <v>0.38192234245703371</v>
      </c>
      <c r="F29" s="100" t="s">
        <v>208</v>
      </c>
      <c r="G29" s="157" t="s">
        <v>194</v>
      </c>
      <c r="H29" s="180"/>
      <c r="I29" s="180"/>
      <c r="J29" s="180"/>
      <c r="K29" s="180"/>
      <c r="L29" s="180"/>
      <c r="M29" s="180"/>
      <c r="N29" s="180"/>
      <c r="O29" s="180"/>
      <c r="P29" s="180"/>
      <c r="Q29" s="180"/>
      <c r="R29" s="180"/>
      <c r="S29" s="180"/>
      <c r="T29" s="180"/>
      <c r="U29" s="180"/>
      <c r="V29" s="180"/>
      <c r="W29" s="180"/>
      <c r="X29" s="180"/>
      <c r="Y29" s="180"/>
    </row>
    <row r="30" spans="1:25">
      <c r="A30" s="180"/>
      <c r="B30" s="187" t="s">
        <v>209</v>
      </c>
      <c r="C30" s="185">
        <v>2033</v>
      </c>
      <c r="D30" s="189">
        <v>1253000000</v>
      </c>
      <c r="E30" s="184">
        <v>0.39879057924888606</v>
      </c>
      <c r="F30" s="100" t="s">
        <v>210</v>
      </c>
      <c r="G30" s="157" t="s">
        <v>182</v>
      </c>
      <c r="H30" s="180"/>
      <c r="I30" s="180"/>
      <c r="J30" s="180"/>
      <c r="K30" s="180"/>
      <c r="L30" s="180"/>
      <c r="M30" s="180"/>
      <c r="N30" s="180"/>
      <c r="O30" s="180"/>
      <c r="P30" s="180"/>
      <c r="Q30" s="180"/>
      <c r="R30" s="180"/>
      <c r="S30" s="180"/>
      <c r="T30" s="180"/>
      <c r="U30" s="180"/>
      <c r="V30" s="180"/>
      <c r="W30" s="180"/>
      <c r="X30" s="180"/>
      <c r="Y30" s="180"/>
    </row>
    <row r="31" spans="1:25">
      <c r="A31" s="180"/>
      <c r="B31" s="187" t="s">
        <v>211</v>
      </c>
      <c r="C31" s="185">
        <v>2032</v>
      </c>
      <c r="D31" s="189">
        <v>1264000000</v>
      </c>
      <c r="E31" s="184">
        <v>0.40229153405474222</v>
      </c>
      <c r="F31" s="100" t="s">
        <v>179</v>
      </c>
      <c r="G31" s="188" t="s">
        <v>182</v>
      </c>
      <c r="H31" s="180"/>
      <c r="I31" s="180"/>
      <c r="J31" s="180"/>
      <c r="K31" s="180"/>
      <c r="L31" s="180"/>
      <c r="M31" s="180"/>
      <c r="N31" s="180"/>
      <c r="O31" s="180"/>
      <c r="P31" s="180"/>
      <c r="Q31" s="180"/>
      <c r="R31" s="180"/>
      <c r="S31" s="180"/>
      <c r="T31" s="180"/>
      <c r="U31" s="180"/>
      <c r="V31" s="180"/>
      <c r="W31" s="180"/>
      <c r="X31" s="180"/>
      <c r="Y31" s="180"/>
    </row>
    <row r="32" spans="1:25">
      <c r="A32" s="180"/>
      <c r="B32" s="187" t="s">
        <v>212</v>
      </c>
      <c r="C32" s="185">
        <v>2027</v>
      </c>
      <c r="D32" s="189">
        <v>1900000000</v>
      </c>
      <c r="E32" s="184">
        <v>0.60471037555697005</v>
      </c>
      <c r="F32" s="100" t="s">
        <v>184</v>
      </c>
      <c r="G32" s="157" t="s">
        <v>194</v>
      </c>
      <c r="H32" s="180"/>
      <c r="I32" s="180"/>
      <c r="J32" s="180"/>
      <c r="K32" s="180"/>
      <c r="L32" s="180"/>
      <c r="M32" s="180"/>
      <c r="N32" s="180"/>
      <c r="O32" s="180"/>
      <c r="P32" s="180"/>
      <c r="Q32" s="180"/>
      <c r="R32" s="180"/>
      <c r="S32" s="180"/>
      <c r="T32" s="180"/>
      <c r="U32" s="180"/>
      <c r="V32" s="180"/>
      <c r="W32" s="180"/>
      <c r="X32" s="180"/>
      <c r="Y32" s="180"/>
    </row>
    <row r="33" spans="1:25">
      <c r="A33" s="180"/>
      <c r="B33" s="187" t="s">
        <v>213</v>
      </c>
      <c r="C33" s="185">
        <v>2030</v>
      </c>
      <c r="D33" s="189">
        <v>3500000000</v>
      </c>
      <c r="E33" s="184">
        <v>0.71610439210693821</v>
      </c>
      <c r="F33" s="100" t="s">
        <v>184</v>
      </c>
      <c r="G33" s="157" t="s">
        <v>194</v>
      </c>
      <c r="H33" s="180"/>
      <c r="I33" s="180"/>
      <c r="J33" s="180"/>
      <c r="K33" s="180"/>
      <c r="L33" s="180"/>
      <c r="M33" s="180"/>
      <c r="N33" s="180"/>
      <c r="O33" s="180"/>
      <c r="P33" s="180"/>
      <c r="Q33" s="180"/>
      <c r="R33" s="180"/>
      <c r="S33" s="180"/>
      <c r="T33" s="180"/>
      <c r="U33" s="180"/>
      <c r="V33" s="180"/>
      <c r="W33" s="180"/>
      <c r="X33" s="180"/>
      <c r="Y33" s="180"/>
    </row>
    <row r="34" spans="1:25">
      <c r="A34" s="180"/>
      <c r="B34" s="187" t="s">
        <v>214</v>
      </c>
      <c r="C34" s="185">
        <v>2025</v>
      </c>
      <c r="D34" s="189">
        <v>2280000000</v>
      </c>
      <c r="E34" s="184">
        <v>0.72565245066836415</v>
      </c>
      <c r="F34" s="100" t="s">
        <v>215</v>
      </c>
      <c r="G34" s="157" t="s">
        <v>180</v>
      </c>
      <c r="H34" s="180"/>
      <c r="I34" s="180"/>
      <c r="J34" s="180"/>
      <c r="K34" s="180"/>
      <c r="L34" s="180"/>
      <c r="M34" s="180"/>
      <c r="N34" s="180"/>
      <c r="O34" s="180"/>
      <c r="P34" s="180"/>
      <c r="Q34" s="180"/>
      <c r="R34" s="180"/>
      <c r="S34" s="180"/>
      <c r="T34" s="180"/>
      <c r="U34" s="180"/>
      <c r="V34" s="180"/>
      <c r="W34" s="180"/>
      <c r="X34" s="180"/>
      <c r="Y34" s="180"/>
    </row>
    <row r="35" spans="1:25">
      <c r="A35" s="180"/>
      <c r="B35" s="187" t="s">
        <v>216</v>
      </c>
      <c r="C35" s="185">
        <v>2027</v>
      </c>
      <c r="D35" s="189">
        <v>2300000000</v>
      </c>
      <c r="E35" s="184">
        <v>0.73201782304264795</v>
      </c>
      <c r="F35" s="100" t="s">
        <v>208</v>
      </c>
      <c r="G35" s="157" t="s">
        <v>194</v>
      </c>
      <c r="H35" s="180"/>
      <c r="I35" s="180"/>
      <c r="J35" s="180"/>
      <c r="K35" s="180"/>
      <c r="L35" s="180"/>
      <c r="M35" s="180"/>
      <c r="N35" s="180"/>
      <c r="O35" s="180"/>
      <c r="P35" s="180"/>
      <c r="Q35" s="180"/>
      <c r="R35" s="180"/>
      <c r="S35" s="180"/>
      <c r="T35" s="180"/>
      <c r="U35" s="180"/>
      <c r="V35" s="180"/>
      <c r="W35" s="180"/>
      <c r="X35" s="180"/>
      <c r="Y35" s="180"/>
    </row>
    <row r="36" spans="1:25">
      <c r="A36" s="180"/>
      <c r="B36" s="187" t="s">
        <v>217</v>
      </c>
      <c r="C36" s="185">
        <v>2031</v>
      </c>
      <c r="D36" s="189">
        <v>2500000000</v>
      </c>
      <c r="E36" s="184">
        <v>0.79567154678548691</v>
      </c>
      <c r="F36" s="100" t="s">
        <v>198</v>
      </c>
      <c r="G36" s="157" t="s">
        <v>194</v>
      </c>
      <c r="H36" s="180"/>
      <c r="I36" s="180"/>
      <c r="J36" s="180"/>
      <c r="K36" s="180"/>
      <c r="L36" s="180"/>
      <c r="M36" s="180"/>
      <c r="N36" s="180"/>
      <c r="O36" s="180"/>
      <c r="P36" s="180"/>
      <c r="Q36" s="180"/>
      <c r="R36" s="180"/>
      <c r="S36" s="180"/>
      <c r="T36" s="180"/>
      <c r="U36" s="180"/>
      <c r="V36" s="180"/>
      <c r="W36" s="180"/>
      <c r="X36" s="180"/>
      <c r="Y36" s="180"/>
    </row>
    <row r="37" spans="1:25">
      <c r="A37" s="180"/>
      <c r="B37" s="187" t="s">
        <v>218</v>
      </c>
      <c r="C37" s="185">
        <v>2026</v>
      </c>
      <c r="D37" s="189">
        <v>2985000000</v>
      </c>
      <c r="E37" s="184">
        <v>0.95003182686187138</v>
      </c>
      <c r="F37" s="100" t="s">
        <v>184</v>
      </c>
      <c r="G37" s="157" t="s">
        <v>194</v>
      </c>
      <c r="H37" s="180"/>
      <c r="I37" s="180"/>
      <c r="J37" s="180"/>
      <c r="K37" s="180"/>
      <c r="L37" s="180"/>
      <c r="M37" s="180"/>
      <c r="N37" s="180"/>
      <c r="O37" s="180"/>
      <c r="P37" s="180"/>
      <c r="Q37" s="180"/>
      <c r="R37" s="180"/>
      <c r="S37" s="180"/>
      <c r="T37" s="180"/>
      <c r="U37" s="180"/>
      <c r="V37" s="180"/>
      <c r="W37" s="180"/>
      <c r="X37" s="180"/>
      <c r="Y37" s="180"/>
    </row>
    <row r="38" spans="1:25">
      <c r="A38" s="180"/>
      <c r="B38" s="187" t="s">
        <v>219</v>
      </c>
      <c r="C38" s="185">
        <v>2036</v>
      </c>
      <c r="D38" s="189">
        <v>3142000000</v>
      </c>
      <c r="E38" s="184">
        <v>1</v>
      </c>
      <c r="F38" s="100" t="s">
        <v>184</v>
      </c>
      <c r="G38" s="157" t="s">
        <v>182</v>
      </c>
      <c r="H38" s="180"/>
      <c r="I38" s="180"/>
      <c r="J38" s="180"/>
      <c r="K38" s="180"/>
      <c r="L38" s="180"/>
      <c r="M38" s="180"/>
      <c r="N38" s="180"/>
      <c r="O38" s="180"/>
      <c r="P38" s="180"/>
      <c r="Q38" s="180"/>
      <c r="R38" s="180"/>
      <c r="S38" s="180"/>
      <c r="T38" s="180"/>
      <c r="U38" s="180"/>
      <c r="V38" s="180"/>
      <c r="W38" s="180"/>
      <c r="X38" s="180"/>
      <c r="Y38" s="180"/>
    </row>
    <row r="39" spans="1:25">
      <c r="A39" s="180"/>
      <c r="B39"/>
      <c r="C39"/>
      <c r="D39" s="190"/>
      <c r="E39"/>
      <c r="F39" s="191"/>
      <c r="G39"/>
      <c r="H39" s="180"/>
      <c r="I39" s="180"/>
      <c r="J39" s="180"/>
      <c r="K39" s="180"/>
      <c r="L39" s="180"/>
      <c r="M39" s="180"/>
      <c r="N39" s="180"/>
      <c r="O39" s="180"/>
      <c r="P39" s="180"/>
      <c r="Q39" s="180"/>
      <c r="R39" s="180"/>
      <c r="S39" s="180"/>
      <c r="T39" s="180"/>
      <c r="U39" s="180"/>
      <c r="V39" s="180"/>
      <c r="W39" s="180"/>
      <c r="X39" s="180"/>
      <c r="Y39" s="180"/>
    </row>
    <row r="40" spans="1:25">
      <c r="A40" s="180"/>
      <c r="B40"/>
      <c r="C40"/>
      <c r="D40" s="190"/>
      <c r="E40"/>
      <c r="F40" s="191"/>
      <c r="G40"/>
      <c r="H40" s="180"/>
      <c r="I40" s="180"/>
      <c r="J40" s="180"/>
      <c r="K40" s="180"/>
      <c r="L40" s="180"/>
      <c r="M40" s="180"/>
      <c r="N40" s="180"/>
      <c r="O40" s="180"/>
      <c r="P40" s="180"/>
      <c r="Q40" s="180"/>
      <c r="R40" s="180"/>
      <c r="S40" s="180"/>
      <c r="T40" s="180"/>
      <c r="U40" s="180"/>
      <c r="V40" s="180"/>
      <c r="W40" s="180"/>
      <c r="X40" s="180"/>
      <c r="Y40" s="180"/>
    </row>
    <row r="41" spans="1:25">
      <c r="A41" s="180"/>
      <c r="B41" s="100" t="s">
        <v>220</v>
      </c>
      <c r="C41" s="100" t="s">
        <v>173</v>
      </c>
      <c r="D41" s="100" t="s">
        <v>174</v>
      </c>
      <c r="E41" s="100" t="s">
        <v>175</v>
      </c>
      <c r="F41" s="100"/>
      <c r="G41"/>
      <c r="H41" s="180"/>
      <c r="I41" s="180"/>
      <c r="J41" s="180"/>
      <c r="K41" s="180"/>
      <c r="L41" s="180"/>
      <c r="M41" s="180"/>
      <c r="N41" s="180"/>
      <c r="O41" s="180"/>
      <c r="P41" s="180"/>
      <c r="Q41" s="180"/>
      <c r="R41" s="180"/>
      <c r="S41" s="180"/>
      <c r="T41" s="180"/>
      <c r="U41" s="180"/>
      <c r="V41" s="180"/>
      <c r="W41" s="180"/>
      <c r="X41" s="180"/>
      <c r="Y41" s="180"/>
    </row>
    <row r="42" spans="1:25">
      <c r="A42" s="180"/>
      <c r="B42" s="187" t="s">
        <v>194</v>
      </c>
      <c r="C42" s="185">
        <v>2020</v>
      </c>
      <c r="D42" s="186">
        <v>1000</v>
      </c>
      <c r="E42" s="184">
        <v>0.46184393407902574</v>
      </c>
      <c r="F42" s="189">
        <v>13956000000</v>
      </c>
      <c r="G42"/>
      <c r="H42" s="180"/>
      <c r="I42" s="180"/>
      <c r="J42" s="180"/>
      <c r="K42" s="180"/>
      <c r="L42" s="180"/>
      <c r="M42" s="180"/>
      <c r="N42" s="180"/>
      <c r="O42" s="180"/>
      <c r="P42" s="180"/>
      <c r="Q42" s="180"/>
      <c r="R42" s="180"/>
      <c r="S42" s="180"/>
      <c r="T42" s="180"/>
      <c r="U42" s="180"/>
      <c r="V42" s="180"/>
      <c r="W42" s="180"/>
      <c r="X42" s="180"/>
      <c r="Y42" s="180"/>
    </row>
    <row r="43" spans="1:25">
      <c r="A43" s="180"/>
      <c r="B43" s="187" t="s">
        <v>180</v>
      </c>
      <c r="C43" s="185">
        <v>2020</v>
      </c>
      <c r="D43" s="186">
        <v>300</v>
      </c>
      <c r="E43" s="184">
        <v>0.1067244688596201</v>
      </c>
      <c r="F43" s="189">
        <v>3225000000</v>
      </c>
      <c r="G43"/>
      <c r="H43" s="180"/>
      <c r="I43" s="180"/>
      <c r="J43" s="180"/>
      <c r="K43" s="180"/>
      <c r="L43" s="180"/>
      <c r="M43" s="180"/>
      <c r="N43" s="180"/>
      <c r="O43" s="180"/>
      <c r="P43" s="180"/>
      <c r="Q43" s="180"/>
      <c r="R43" s="180"/>
      <c r="S43" s="180"/>
      <c r="T43" s="180"/>
      <c r="U43" s="180"/>
      <c r="V43" s="180"/>
      <c r="W43" s="180"/>
      <c r="X43" s="180"/>
      <c r="Y43" s="180"/>
    </row>
    <row r="44" spans="1:25">
      <c r="A44" s="180"/>
      <c r="B44" s="187" t="s">
        <v>182</v>
      </c>
      <c r="C44" s="185">
        <v>2020</v>
      </c>
      <c r="D44" s="186">
        <v>610</v>
      </c>
      <c r="E44" s="184">
        <v>0.43143159706135414</v>
      </c>
      <c r="F44" s="189">
        <v>13037000000</v>
      </c>
      <c r="G44"/>
      <c r="H44" s="180"/>
      <c r="I44" s="180"/>
      <c r="J44" s="180"/>
      <c r="K44" s="180"/>
      <c r="L44" s="180"/>
      <c r="M44" s="180"/>
      <c r="N44" s="180"/>
      <c r="O44" s="180"/>
      <c r="P44" s="180"/>
      <c r="Q44" s="180"/>
      <c r="R44" s="180"/>
      <c r="S44" s="180"/>
      <c r="T44" s="180"/>
      <c r="U44" s="180"/>
      <c r="V44" s="180"/>
      <c r="W44" s="180"/>
      <c r="X44" s="180"/>
      <c r="Y44" s="180"/>
    </row>
    <row r="45" spans="1:25">
      <c r="A45" s="180"/>
      <c r="B45" s="187" t="s">
        <v>184</v>
      </c>
      <c r="C45" s="185">
        <v>2022</v>
      </c>
      <c r="D45" s="186">
        <v>1000</v>
      </c>
      <c r="E45" s="184">
        <v>0.36243298696141374</v>
      </c>
      <c r="F45" s="189">
        <v>10952000000</v>
      </c>
      <c r="G45"/>
      <c r="H45" s="180"/>
      <c r="I45" s="180"/>
      <c r="J45" s="180"/>
      <c r="K45" s="180"/>
      <c r="L45" s="180"/>
      <c r="M45" s="180"/>
      <c r="N45" s="180"/>
      <c r="O45" s="180"/>
      <c r="P45" s="180"/>
      <c r="Q45" s="180"/>
      <c r="R45" s="180"/>
      <c r="S45" s="180"/>
      <c r="T45" s="180"/>
      <c r="U45" s="180"/>
      <c r="V45" s="180"/>
      <c r="W45" s="180"/>
      <c r="X45" s="180"/>
      <c r="Y45" s="180"/>
    </row>
    <row r="46" spans="1:25">
      <c r="A46" s="180"/>
      <c r="B46" s="187" t="s">
        <v>210</v>
      </c>
      <c r="C46" s="185">
        <v>2022</v>
      </c>
      <c r="D46" s="186">
        <v>-390</v>
      </c>
      <c r="E46" s="184">
        <v>4.1465351777086504E-2</v>
      </c>
      <c r="F46" s="189">
        <v>1253000000</v>
      </c>
      <c r="G46"/>
      <c r="H46" s="180"/>
      <c r="I46" s="180"/>
      <c r="J46" s="180"/>
      <c r="K46" s="180"/>
      <c r="L46" s="180"/>
      <c r="M46" s="180"/>
      <c r="N46" s="180"/>
      <c r="O46" s="180"/>
      <c r="P46" s="180"/>
      <c r="Q46" s="180"/>
      <c r="R46" s="180"/>
      <c r="S46" s="180"/>
      <c r="T46" s="180"/>
      <c r="U46" s="180"/>
      <c r="V46" s="180"/>
      <c r="W46" s="180"/>
      <c r="X46" s="180"/>
      <c r="Y46" s="180"/>
    </row>
    <row r="47" spans="1:25">
      <c r="A47" s="180"/>
      <c r="B47" s="187" t="s">
        <v>215</v>
      </c>
      <c r="C47" s="185">
        <v>2022</v>
      </c>
      <c r="D47" s="186">
        <v>-30</v>
      </c>
      <c r="E47" s="184">
        <v>7.5451717519359321E-2</v>
      </c>
      <c r="F47" s="189">
        <v>2280000000</v>
      </c>
      <c r="G47"/>
      <c r="H47" s="180"/>
      <c r="I47" s="180"/>
      <c r="J47" s="180"/>
      <c r="K47" s="180"/>
      <c r="L47" s="180"/>
      <c r="M47" s="180"/>
      <c r="N47" s="180"/>
      <c r="O47" s="180"/>
      <c r="P47" s="180"/>
      <c r="Q47" s="180"/>
      <c r="R47" s="180"/>
      <c r="S47" s="180"/>
      <c r="T47" s="180"/>
      <c r="U47" s="180"/>
      <c r="V47" s="180"/>
      <c r="W47" s="180"/>
      <c r="X47" s="180"/>
      <c r="Y47" s="180"/>
    </row>
    <row r="48" spans="1:25">
      <c r="A48" s="180"/>
      <c r="B48" s="187" t="s">
        <v>198</v>
      </c>
      <c r="C48" s="185">
        <v>2022</v>
      </c>
      <c r="D48" s="186">
        <v>180</v>
      </c>
      <c r="E48" s="184">
        <v>9.8980739956317426E-2</v>
      </c>
      <c r="F48" s="189">
        <v>2991000000</v>
      </c>
      <c r="G48"/>
      <c r="H48" s="180"/>
      <c r="I48" s="180"/>
      <c r="J48" s="180"/>
      <c r="K48" s="180"/>
      <c r="L48" s="180"/>
      <c r="M48" s="180"/>
      <c r="N48" s="180"/>
      <c r="O48" s="180"/>
      <c r="P48" s="180"/>
      <c r="Q48" s="180"/>
      <c r="R48" s="180"/>
      <c r="S48" s="180"/>
      <c r="T48" s="180"/>
      <c r="U48" s="180"/>
      <c r="V48" s="180"/>
      <c r="W48" s="180"/>
      <c r="X48" s="180"/>
      <c r="Y48" s="180"/>
    </row>
    <row r="49" spans="1:25">
      <c r="A49" s="180"/>
      <c r="B49" s="187" t="s">
        <v>179</v>
      </c>
      <c r="C49" s="185">
        <v>2022</v>
      </c>
      <c r="D49" s="186">
        <v>670</v>
      </c>
      <c r="E49" s="184">
        <v>0.22208617380369317</v>
      </c>
      <c r="F49" s="189">
        <v>6711000000</v>
      </c>
      <c r="G49"/>
      <c r="H49" s="180"/>
      <c r="I49" s="180"/>
      <c r="J49" s="180"/>
      <c r="K49" s="180"/>
      <c r="L49" s="180"/>
      <c r="M49" s="180"/>
      <c r="N49" s="180"/>
      <c r="O49" s="180"/>
      <c r="P49" s="180"/>
      <c r="Q49" s="180"/>
      <c r="R49" s="180"/>
      <c r="S49" s="180"/>
      <c r="T49" s="180"/>
      <c r="U49" s="180"/>
      <c r="V49" s="180"/>
      <c r="W49" s="180"/>
      <c r="X49" s="180"/>
      <c r="Y49" s="180"/>
    </row>
    <row r="50" spans="1:25">
      <c r="A50" s="180"/>
      <c r="B50" s="187" t="s">
        <v>189</v>
      </c>
      <c r="C50" s="185">
        <v>2022</v>
      </c>
      <c r="D50" s="186">
        <v>-550</v>
      </c>
      <c r="E50" s="184">
        <v>3.3291415712489246E-2</v>
      </c>
      <c r="F50" s="192">
        <v>1006000000</v>
      </c>
      <c r="G50"/>
      <c r="H50" s="180"/>
      <c r="I50" s="180"/>
      <c r="J50" s="180"/>
      <c r="K50" s="180"/>
      <c r="L50" s="180"/>
      <c r="M50" s="180"/>
      <c r="N50" s="180"/>
      <c r="O50" s="180"/>
      <c r="P50" s="180"/>
      <c r="Q50" s="180"/>
      <c r="R50" s="180"/>
      <c r="S50" s="180"/>
      <c r="T50" s="180"/>
      <c r="U50" s="180"/>
      <c r="V50" s="180"/>
      <c r="W50" s="180"/>
      <c r="X50" s="180"/>
      <c r="Y50" s="180"/>
    </row>
    <row r="51" spans="1:25">
      <c r="A51" s="180"/>
      <c r="B51" s="187" t="s">
        <v>208</v>
      </c>
      <c r="C51" s="185">
        <v>2022</v>
      </c>
      <c r="D51" s="186">
        <v>405</v>
      </c>
      <c r="E51" s="184">
        <v>0.11582500496392878</v>
      </c>
      <c r="F51" s="189">
        <v>3500000000</v>
      </c>
      <c r="G51"/>
      <c r="H51" s="180"/>
      <c r="I51" s="180"/>
      <c r="J51" s="180"/>
      <c r="K51" s="180"/>
      <c r="L51" s="180"/>
      <c r="M51" s="180"/>
      <c r="N51" s="180"/>
      <c r="O51" s="180"/>
      <c r="P51" s="180"/>
      <c r="Q51" s="180"/>
      <c r="R51" s="180"/>
      <c r="S51" s="180"/>
      <c r="T51" s="180"/>
      <c r="U51" s="180"/>
      <c r="V51" s="180"/>
      <c r="W51" s="180"/>
      <c r="X51" s="180"/>
      <c r="Y51" s="180"/>
    </row>
    <row r="52" spans="1:25">
      <c r="A52" s="180"/>
      <c r="B52" s="187" t="s">
        <v>186</v>
      </c>
      <c r="C52" s="185">
        <v>2022</v>
      </c>
      <c r="D52" s="186">
        <v>-220</v>
      </c>
      <c r="E52" s="184">
        <v>5.0466609305711826E-2</v>
      </c>
      <c r="F52" s="189">
        <v>1525000000</v>
      </c>
      <c r="G52"/>
      <c r="H52" s="180"/>
      <c r="I52" s="180"/>
      <c r="J52" s="180"/>
      <c r="K52" s="180"/>
      <c r="L52" s="180"/>
      <c r="M52" s="180"/>
      <c r="N52" s="180"/>
      <c r="O52" s="180"/>
      <c r="P52" s="180"/>
      <c r="Q52" s="180"/>
      <c r="R52" s="180"/>
      <c r="S52" s="180"/>
      <c r="T52" s="180"/>
      <c r="U52" s="180"/>
      <c r="V52" s="180"/>
      <c r="W52" s="180"/>
      <c r="X52" s="180"/>
      <c r="Y52" s="180"/>
    </row>
    <row r="53" spans="1:25">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row>
    <row r="54" spans="1:25">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row>
    <row r="55" spans="1:25">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row>
    <row r="56" spans="1:25">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row>
    <row r="57" spans="1:25">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row>
    <row r="58" spans="1:25">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row>
    <row r="59" spans="1:25">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row>
    <row r="60" spans="1:25">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row>
    <row r="61" spans="1:25">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row>
    <row r="62" spans="1:25">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J20"/>
  <sheetViews>
    <sheetView showGridLines="0" zoomScaleNormal="100" workbookViewId="0"/>
  </sheetViews>
  <sheetFormatPr defaultColWidth="8.7109375" defaultRowHeight="15"/>
  <cols>
    <col min="1" max="1" width="36.140625" style="6" customWidth="1"/>
    <col min="2" max="2" width="11.42578125" style="6" customWidth="1"/>
    <col min="3" max="3" width="13.5703125" style="6" customWidth="1"/>
    <col min="4" max="4" width="18.42578125" style="6" customWidth="1"/>
    <col min="5" max="5" width="15.28515625" style="6" customWidth="1"/>
    <col min="6" max="16" width="10.140625" style="6" customWidth="1"/>
    <col min="17" max="16384" width="8.7109375" style="6"/>
  </cols>
  <sheetData>
    <row r="1" spans="1:36" s="69" customFormat="1" ht="18.75">
      <c r="A1" t="s">
        <v>247</v>
      </c>
      <c r="B1"/>
    </row>
    <row r="2" spans="1:36" s="3" customFormat="1">
      <c r="A2"/>
      <c r="B2"/>
      <c r="C2"/>
      <c r="D2"/>
      <c r="E2"/>
      <c r="F2"/>
      <c r="G2"/>
      <c r="H2"/>
      <c r="I2"/>
      <c r="J2"/>
      <c r="K2"/>
      <c r="L2"/>
      <c r="M2"/>
      <c r="N2"/>
      <c r="O2"/>
      <c r="P2"/>
      <c r="Q2"/>
      <c r="R2"/>
      <c r="S2"/>
      <c r="T2"/>
      <c r="U2"/>
      <c r="V2"/>
      <c r="W2"/>
      <c r="X2"/>
      <c r="Y2"/>
      <c r="Z2"/>
      <c r="AA2"/>
      <c r="AB2"/>
      <c r="AC2"/>
      <c r="AD2"/>
      <c r="AE2"/>
      <c r="AF2"/>
      <c r="AG2"/>
      <c r="AH2"/>
      <c r="AI2"/>
      <c r="AJ2"/>
    </row>
    <row r="3" spans="1:36" s="7" customFormat="1" ht="14.45" customHeight="1">
      <c r="A3" s="193" t="s">
        <v>301</v>
      </c>
      <c r="G3" s="193"/>
      <c r="H3" s="194"/>
      <c r="I3" s="194"/>
      <c r="J3" s="194"/>
      <c r="K3" s="194"/>
      <c r="L3" s="194"/>
      <c r="M3" s="194"/>
      <c r="N3" s="194"/>
      <c r="O3" s="165"/>
      <c r="P3" s="165"/>
      <c r="Q3" s="165"/>
      <c r="R3" s="165"/>
      <c r="S3" s="165"/>
      <c r="T3" s="165"/>
      <c r="U3" s="165"/>
      <c r="V3" s="165"/>
      <c r="W3" s="165"/>
      <c r="X3" s="165"/>
      <c r="Y3" s="165"/>
      <c r="Z3" s="165"/>
      <c r="AA3" s="165"/>
      <c r="AB3" s="165"/>
      <c r="AC3" s="165"/>
      <c r="AD3" s="165"/>
      <c r="AE3" s="165"/>
      <c r="AF3" s="165"/>
      <c r="AG3" s="165"/>
      <c r="AH3" s="165"/>
      <c r="AI3" s="165"/>
      <c r="AJ3" s="165"/>
    </row>
    <row r="4" spans="1:36" s="7" customFormat="1" ht="14.45" customHeight="1">
      <c r="A4" s="193"/>
      <c r="G4" s="193"/>
      <c r="H4" s="194"/>
      <c r="I4" s="194"/>
      <c r="J4" s="194"/>
      <c r="K4" s="194"/>
      <c r="L4" s="194"/>
      <c r="M4" s="194"/>
      <c r="N4" s="194"/>
      <c r="O4" s="165"/>
      <c r="P4" s="165"/>
      <c r="Q4" s="165"/>
      <c r="R4" s="165"/>
      <c r="S4" s="165"/>
      <c r="T4" s="165"/>
      <c r="U4" s="165"/>
      <c r="V4" s="165"/>
      <c r="W4" s="165"/>
      <c r="X4" s="165"/>
      <c r="Y4" s="165"/>
      <c r="Z4" s="165"/>
      <c r="AA4" s="165"/>
      <c r="AB4" s="165"/>
      <c r="AC4" s="165"/>
      <c r="AD4" s="165"/>
      <c r="AE4" s="165"/>
      <c r="AF4" s="165"/>
      <c r="AG4" s="165"/>
      <c r="AH4" s="165"/>
      <c r="AI4" s="165"/>
      <c r="AJ4" s="165"/>
    </row>
    <row r="5" spans="1:36" s="7" customFormat="1">
      <c r="A5" s="193" t="s">
        <v>302</v>
      </c>
      <c r="G5" s="193"/>
      <c r="H5" s="194"/>
      <c r="I5" s="194"/>
      <c r="J5" s="194"/>
      <c r="K5" s="194"/>
      <c r="L5" s="194"/>
      <c r="M5" s="194"/>
      <c r="N5" s="194"/>
      <c r="O5" s="165"/>
      <c r="P5" s="165"/>
      <c r="Q5" s="165"/>
      <c r="R5" s="165"/>
      <c r="S5" s="165"/>
      <c r="T5" s="165"/>
      <c r="U5" s="165"/>
      <c r="V5" s="165"/>
      <c r="W5" s="165"/>
      <c r="X5" s="165"/>
      <c r="Y5" s="165"/>
      <c r="Z5" s="165"/>
      <c r="AA5" s="165"/>
      <c r="AB5" s="165"/>
      <c r="AC5" s="165"/>
      <c r="AD5" s="165"/>
      <c r="AE5" s="165"/>
      <c r="AF5" s="165"/>
      <c r="AG5" s="165"/>
      <c r="AH5" s="165"/>
      <c r="AI5" s="165"/>
      <c r="AJ5" s="165"/>
    </row>
    <row r="6" spans="1:36" s="7" customFormat="1">
      <c r="F6" s="193"/>
      <c r="G6" s="194"/>
      <c r="H6" s="194"/>
      <c r="I6" s="194"/>
      <c r="J6" s="194"/>
      <c r="K6" s="194"/>
      <c r="L6" s="194"/>
      <c r="M6" s="194"/>
      <c r="N6" s="165"/>
      <c r="O6" s="165"/>
      <c r="P6" s="165"/>
      <c r="Q6" s="165"/>
      <c r="R6" s="165"/>
      <c r="S6" s="165"/>
      <c r="T6" s="165"/>
      <c r="U6" s="165"/>
      <c r="V6" s="165"/>
      <c r="W6" s="165"/>
      <c r="X6" s="165"/>
      <c r="Y6" s="165"/>
      <c r="Z6" s="165"/>
      <c r="AA6" s="165"/>
      <c r="AB6" s="165"/>
      <c r="AC6" s="165"/>
      <c r="AD6" s="165"/>
      <c r="AE6" s="165"/>
      <c r="AF6" s="165"/>
      <c r="AG6" s="165"/>
      <c r="AH6" s="165"/>
      <c r="AI6" s="165"/>
    </row>
    <row r="7" spans="1:36" s="7" customFormat="1">
      <c r="F7" s="193"/>
      <c r="G7" s="194"/>
      <c r="H7" s="194"/>
      <c r="I7" s="194"/>
      <c r="J7" s="194"/>
      <c r="K7" s="194"/>
      <c r="L7" s="194"/>
      <c r="M7" s="194"/>
      <c r="N7" s="165"/>
      <c r="O7" s="165"/>
      <c r="P7" s="165"/>
      <c r="Q7" s="165"/>
      <c r="R7" s="165"/>
      <c r="S7" s="165"/>
      <c r="T7" s="165"/>
      <c r="U7" s="165"/>
      <c r="V7" s="165"/>
      <c r="W7" s="165"/>
      <c r="X7" s="165"/>
      <c r="Y7" s="165"/>
      <c r="Z7" s="165"/>
      <c r="AA7" s="165"/>
      <c r="AB7" s="165"/>
      <c r="AC7" s="165"/>
      <c r="AD7" s="165"/>
      <c r="AE7" s="165"/>
      <c r="AF7" s="165"/>
      <c r="AG7" s="165"/>
      <c r="AH7" s="165"/>
      <c r="AI7" s="165"/>
    </row>
    <row r="8" spans="1:36">
      <c r="A8"/>
      <c r="B8" s="197">
        <v>2017</v>
      </c>
      <c r="C8" s="197">
        <v>2018</v>
      </c>
      <c r="D8" s="197">
        <v>2019</v>
      </c>
      <c r="E8" s="197">
        <v>2020</v>
      </c>
      <c r="F8" s="175"/>
      <c r="G8" s="175"/>
      <c r="H8" s="175"/>
      <c r="I8" s="175"/>
      <c r="J8" s="175"/>
      <c r="K8" s="175"/>
      <c r="L8" s="175"/>
      <c r="M8" s="175"/>
      <c r="N8" s="175"/>
      <c r="O8" s="175"/>
      <c r="P8" s="175"/>
    </row>
    <row r="9" spans="1:36">
      <c r="A9" s="100" t="s">
        <v>37</v>
      </c>
      <c r="B9" s="148">
        <v>2217000</v>
      </c>
      <c r="C9" s="148">
        <v>2317029</v>
      </c>
      <c r="D9" s="148">
        <v>2427177</v>
      </c>
      <c r="E9" s="148">
        <v>1436709</v>
      </c>
      <c r="F9" s="195"/>
      <c r="G9" s="195"/>
      <c r="H9" s="195"/>
      <c r="I9" s="195"/>
      <c r="J9" s="195"/>
      <c r="K9" s="195"/>
      <c r="L9" s="195"/>
      <c r="M9" s="195"/>
      <c r="N9" s="195"/>
      <c r="O9" s="195"/>
      <c r="P9" s="195"/>
      <c r="Q9" s="196"/>
    </row>
    <row r="10" spans="1:36">
      <c r="A10" s="100" t="s">
        <v>31</v>
      </c>
      <c r="B10" s="148">
        <v>144000</v>
      </c>
      <c r="C10" s="148">
        <v>175659</v>
      </c>
      <c r="D10" s="148">
        <v>225237</v>
      </c>
      <c r="E10" s="148">
        <v>3561000</v>
      </c>
      <c r="F10" s="195"/>
      <c r="G10" s="195"/>
      <c r="H10" s="195"/>
      <c r="I10" s="195"/>
      <c r="J10" s="195"/>
      <c r="K10" s="195"/>
      <c r="L10" s="195"/>
      <c r="M10" s="195"/>
      <c r="N10" s="195"/>
      <c r="O10" s="195"/>
      <c r="P10" s="195"/>
    </row>
    <row r="11" spans="1:36">
      <c r="A11" s="100" t="s">
        <v>34</v>
      </c>
      <c r="B11" s="148">
        <v>623000</v>
      </c>
      <c r="C11" s="148">
        <v>491466</v>
      </c>
      <c r="D11" s="148">
        <v>777715</v>
      </c>
      <c r="E11" s="148">
        <v>1143077</v>
      </c>
    </row>
    <row r="12" spans="1:36">
      <c r="A12" s="100" t="s">
        <v>32</v>
      </c>
      <c r="B12" s="148">
        <v>533000</v>
      </c>
      <c r="C12" s="148">
        <v>735563</v>
      </c>
      <c r="D12" s="148">
        <v>163610</v>
      </c>
      <c r="E12" s="148">
        <v>5309552</v>
      </c>
    </row>
    <row r="13" spans="1:36">
      <c r="A13" s="100" t="s">
        <v>36</v>
      </c>
      <c r="B13" s="148">
        <v>942000</v>
      </c>
      <c r="C13" s="148">
        <v>923852</v>
      </c>
      <c r="D13" s="148">
        <v>583149</v>
      </c>
      <c r="E13" s="148">
        <v>29940</v>
      </c>
    </row>
    <row r="14" spans="1:36">
      <c r="A14" s="100" t="s">
        <v>33</v>
      </c>
      <c r="B14" s="148">
        <v>207000</v>
      </c>
      <c r="C14" s="148">
        <v>927777</v>
      </c>
      <c r="D14" s="148">
        <v>1091589</v>
      </c>
      <c r="E14" s="148">
        <v>0</v>
      </c>
    </row>
    <row r="15" spans="1:36">
      <c r="A15" s="100" t="s">
        <v>54</v>
      </c>
      <c r="B15" s="148"/>
      <c r="C15" s="148"/>
      <c r="D15" s="148"/>
      <c r="E15" s="148">
        <v>1970659</v>
      </c>
    </row>
    <row r="16" spans="1:36">
      <c r="A16" s="100" t="s">
        <v>35</v>
      </c>
      <c r="B16" s="148">
        <v>1382000</v>
      </c>
      <c r="C16" s="148">
        <v>468457</v>
      </c>
      <c r="D16" s="148">
        <v>60247</v>
      </c>
      <c r="E16" s="148">
        <v>0</v>
      </c>
    </row>
    <row r="17" spans="1:5">
      <c r="A17" s="100" t="s">
        <v>42</v>
      </c>
      <c r="B17" s="148">
        <v>387000</v>
      </c>
      <c r="C17" s="148">
        <v>0</v>
      </c>
      <c r="D17" s="148">
        <v>0</v>
      </c>
      <c r="E17" s="148">
        <v>123350</v>
      </c>
    </row>
    <row r="18" spans="1:5">
      <c r="A18" s="100" t="s">
        <v>43</v>
      </c>
      <c r="B18" s="148"/>
      <c r="C18" s="148"/>
      <c r="D18" s="148"/>
      <c r="E18" s="148">
        <v>276456</v>
      </c>
    </row>
    <row r="19" spans="1:5">
      <c r="A19" s="100" t="s">
        <v>17</v>
      </c>
      <c r="B19" s="148">
        <v>97000</v>
      </c>
      <c r="C19" s="148">
        <v>101630</v>
      </c>
      <c r="D19" s="148">
        <v>429512</v>
      </c>
      <c r="E19" s="148">
        <v>0</v>
      </c>
    </row>
    <row r="20" spans="1:5">
      <c r="A20" s="100" t="s">
        <v>0</v>
      </c>
      <c r="B20" s="198">
        <v>6532000</v>
      </c>
      <c r="C20" s="198">
        <v>6141433</v>
      </c>
      <c r="D20" s="198">
        <v>5758236</v>
      </c>
      <c r="E20" s="198">
        <v>13850743</v>
      </c>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6"/>
  <sheetViews>
    <sheetView showGridLines="0" zoomScaleNormal="100" workbookViewId="0"/>
  </sheetViews>
  <sheetFormatPr defaultColWidth="8.7109375" defaultRowHeight="15"/>
  <cols>
    <col min="1" max="1" width="20.140625" style="5" customWidth="1"/>
    <col min="2" max="2" width="14.140625" style="19" customWidth="1"/>
    <col min="3" max="3" width="14.140625" style="36" customWidth="1"/>
    <col min="4" max="4" width="14.140625" customWidth="1"/>
    <col min="5" max="5" width="14.140625" style="14" customWidth="1"/>
    <col min="6" max="6" width="14.5703125" customWidth="1"/>
  </cols>
  <sheetData>
    <row r="1" spans="1:13" s="69" customFormat="1" ht="18.75">
      <c r="A1" t="s">
        <v>222</v>
      </c>
    </row>
    <row r="2" spans="1:13" s="69" customFormat="1" ht="15" customHeight="1">
      <c r="A2"/>
    </row>
    <row r="3" spans="1:13" s="39" customFormat="1" ht="50.25" customHeight="1">
      <c r="A3" s="250" t="s">
        <v>257</v>
      </c>
      <c r="B3" s="250"/>
      <c r="C3" s="250"/>
      <c r="D3" s="250"/>
      <c r="E3" s="250"/>
      <c r="F3" s="250"/>
      <c r="G3" s="250"/>
      <c r="H3" s="84"/>
      <c r="I3" s="84"/>
      <c r="J3" s="84"/>
      <c r="K3" s="84"/>
      <c r="L3" s="84"/>
      <c r="M3" s="84"/>
    </row>
    <row r="4" spans="1:13" s="39" customFormat="1" ht="12">
      <c r="A4" s="81"/>
      <c r="B4" s="81"/>
      <c r="C4" s="81"/>
      <c r="D4" s="81"/>
      <c r="E4" s="81"/>
      <c r="F4" s="81"/>
      <c r="G4" s="81"/>
      <c r="H4" s="84"/>
      <c r="I4" s="84"/>
      <c r="J4" s="84"/>
      <c r="K4" s="84"/>
      <c r="L4" s="84"/>
      <c r="M4" s="84"/>
    </row>
    <row r="5" spans="1:13" s="39" customFormat="1" ht="15" customHeight="1">
      <c r="A5" s="39" t="s">
        <v>258</v>
      </c>
    </row>
    <row r="6" spans="1:13" s="39" customFormat="1" ht="15" customHeight="1"/>
    <row r="7" spans="1:13" s="39" customFormat="1" ht="12"/>
    <row r="8" spans="1:13" ht="60">
      <c r="B8" s="92" t="s">
        <v>67</v>
      </c>
      <c r="C8" s="92" t="s">
        <v>68</v>
      </c>
      <c r="D8" s="92" t="s">
        <v>69</v>
      </c>
      <c r="E8" s="92" t="s">
        <v>70</v>
      </c>
      <c r="F8" s="92" t="s">
        <v>71</v>
      </c>
    </row>
    <row r="9" spans="1:13" s="1" customFormat="1">
      <c r="A9" s="201" t="s">
        <v>59</v>
      </c>
      <c r="B9" s="89"/>
      <c r="C9" s="49">
        <v>375</v>
      </c>
      <c r="D9" s="49"/>
      <c r="E9" s="49">
        <v>375</v>
      </c>
      <c r="F9" s="90"/>
    </row>
    <row r="10" spans="1:13">
      <c r="A10" s="51" t="s">
        <v>60</v>
      </c>
      <c r="B10" s="89"/>
      <c r="C10" s="49">
        <v>176</v>
      </c>
      <c r="D10" s="49"/>
      <c r="E10" s="49">
        <v>176</v>
      </c>
      <c r="F10" s="91">
        <v>126768686.30941243</v>
      </c>
    </row>
    <row r="11" spans="1:13">
      <c r="A11" s="51" t="s">
        <v>61</v>
      </c>
      <c r="B11" s="89"/>
      <c r="C11" s="49">
        <v>63</v>
      </c>
      <c r="D11" s="49">
        <v>4</v>
      </c>
      <c r="E11" s="49">
        <v>59</v>
      </c>
      <c r="F11" s="91">
        <v>153304477.17912844</v>
      </c>
    </row>
    <row r="12" spans="1:13" ht="30">
      <c r="A12" s="51" t="s">
        <v>62</v>
      </c>
      <c r="B12" s="89">
        <v>12909.204958704959</v>
      </c>
      <c r="C12" s="49">
        <v>3350.2350000000001</v>
      </c>
      <c r="D12" s="49">
        <v>3326.0709999999999</v>
      </c>
      <c r="E12" s="49">
        <v>24.164000000000215</v>
      </c>
      <c r="F12" s="90">
        <v>1445744670.7842491</v>
      </c>
    </row>
    <row r="13" spans="1:13">
      <c r="A13" s="51" t="s">
        <v>63</v>
      </c>
      <c r="B13" s="89">
        <v>13621.7689999098</v>
      </c>
      <c r="C13" s="49">
        <v>5515.1390000000001</v>
      </c>
      <c r="D13" s="49">
        <v>5487.9400000000005</v>
      </c>
      <c r="E13" s="49">
        <v>27.198999999999614</v>
      </c>
      <c r="F13" s="90">
        <v>2973253587.6230702</v>
      </c>
    </row>
    <row r="14" spans="1:13" ht="30">
      <c r="A14" s="51" t="s">
        <v>64</v>
      </c>
      <c r="B14" s="89">
        <v>42259</v>
      </c>
      <c r="C14" s="49">
        <v>6734.0199999999995</v>
      </c>
      <c r="D14" s="49">
        <v>6725.48</v>
      </c>
      <c r="E14" s="49">
        <v>8.5399999999999636</v>
      </c>
      <c r="F14" s="90">
        <v>3327181243.631227</v>
      </c>
    </row>
    <row r="15" spans="1:13">
      <c r="A15" s="51" t="s">
        <v>65</v>
      </c>
      <c r="B15" s="89">
        <v>51783.263917914992</v>
      </c>
      <c r="C15" s="49">
        <v>14534.2</v>
      </c>
      <c r="D15" s="49">
        <v>14514</v>
      </c>
      <c r="E15" s="49">
        <v>20.200000000000728</v>
      </c>
      <c r="F15" s="90">
        <v>7275992027.2588987</v>
      </c>
    </row>
    <row r="16" spans="1:13">
      <c r="A16" s="51" t="s">
        <v>66</v>
      </c>
      <c r="B16" s="89">
        <v>71300</v>
      </c>
      <c r="C16" s="49">
        <v>13038.453</v>
      </c>
      <c r="D16" s="49">
        <v>12952.744999999999</v>
      </c>
      <c r="E16" s="49">
        <v>85.708000000000538</v>
      </c>
      <c r="F16" s="90">
        <v>7453002845.3622122</v>
      </c>
    </row>
    <row r="17" spans="1:6">
      <c r="A17" s="51" t="s">
        <v>0</v>
      </c>
      <c r="B17" s="89">
        <v>211826</v>
      </c>
      <c r="C17" s="49">
        <v>43411.047000000006</v>
      </c>
      <c r="D17" s="49">
        <v>43010.235999999997</v>
      </c>
      <c r="E17" s="49">
        <v>400.81100000000106</v>
      </c>
      <c r="F17" s="90">
        <v>22755247538.148201</v>
      </c>
    </row>
    <row r="18" spans="1:6">
      <c r="A18"/>
      <c r="B18" s="5"/>
      <c r="C18" s="19"/>
      <c r="D18" s="36"/>
      <c r="E18"/>
    </row>
    <row r="19" spans="1:6">
      <c r="A19"/>
      <c r="B19" s="5"/>
      <c r="C19" s="19"/>
      <c r="D19" s="36"/>
      <c r="E19"/>
    </row>
    <row r="20" spans="1:6">
      <c r="A20"/>
      <c r="B20" s="5"/>
      <c r="C20" s="19"/>
      <c r="D20" s="36"/>
      <c r="E20"/>
    </row>
    <row r="21" spans="1:6">
      <c r="A21"/>
      <c r="B21" s="5"/>
      <c r="C21" s="19"/>
      <c r="D21" s="36"/>
      <c r="E21"/>
    </row>
    <row r="22" spans="1:6">
      <c r="A22"/>
      <c r="B22" s="5"/>
      <c r="C22" s="19"/>
      <c r="D22" s="36"/>
      <c r="E22"/>
    </row>
    <row r="23" spans="1:6">
      <c r="A23"/>
      <c r="B23" s="5"/>
      <c r="C23" s="19"/>
      <c r="D23" s="36"/>
      <c r="E23"/>
    </row>
    <row r="24" spans="1:6">
      <c r="A24"/>
      <c r="B24" s="5"/>
      <c r="C24" s="19"/>
      <c r="D24" s="36"/>
      <c r="E24"/>
    </row>
    <row r="25" spans="1:6">
      <c r="A25"/>
      <c r="B25" s="5"/>
      <c r="C25" s="19"/>
      <c r="D25" s="36"/>
      <c r="E25"/>
    </row>
    <row r="26" spans="1:6">
      <c r="A26"/>
      <c r="B26" s="5"/>
      <c r="C26" s="19"/>
      <c r="D26" s="36"/>
      <c r="E26"/>
    </row>
    <row r="27" spans="1:6">
      <c r="A27"/>
      <c r="B27" s="5"/>
      <c r="C27" s="19"/>
      <c r="D27" s="36"/>
      <c r="E27"/>
    </row>
    <row r="28" spans="1:6">
      <c r="A28"/>
      <c r="B28" s="5"/>
      <c r="C28" s="19"/>
      <c r="D28" s="36"/>
      <c r="E28"/>
    </row>
    <row r="29" spans="1:6">
      <c r="A29"/>
      <c r="B29" s="5"/>
      <c r="C29" s="19"/>
      <c r="D29" s="36"/>
      <c r="E29"/>
    </row>
    <row r="30" spans="1:6">
      <c r="A30"/>
      <c r="B30" s="5"/>
      <c r="C30" s="19"/>
      <c r="D30" s="36"/>
      <c r="E30"/>
    </row>
    <row r="31" spans="1:6">
      <c r="A31"/>
      <c r="B31" s="5"/>
      <c r="C31" s="19"/>
      <c r="D31" s="36"/>
      <c r="E31"/>
    </row>
    <row r="32" spans="1:6">
      <c r="A32"/>
      <c r="B32" s="5"/>
      <c r="C32" s="19"/>
      <c r="D32" s="36"/>
      <c r="E32"/>
    </row>
    <row r="33" spans="1:5">
      <c r="A33"/>
      <c r="B33" s="5"/>
      <c r="C33" s="19"/>
      <c r="D33" s="36"/>
      <c r="E33"/>
    </row>
    <row r="34" spans="1:5">
      <c r="A34"/>
      <c r="B34" s="5"/>
      <c r="C34" s="19"/>
      <c r="D34" s="36"/>
      <c r="E34"/>
    </row>
    <row r="35" spans="1:5">
      <c r="A35"/>
      <c r="B35" s="5"/>
      <c r="C35" s="19"/>
      <c r="D35" s="36"/>
      <c r="E35"/>
    </row>
    <row r="36" spans="1:5">
      <c r="A36"/>
      <c r="B36" s="5"/>
      <c r="C36" s="19"/>
      <c r="D36" s="36"/>
      <c r="E36"/>
    </row>
  </sheetData>
  <mergeCells count="1">
    <mergeCell ref="A3:G3"/>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1"/>
  <sheetViews>
    <sheetView showGridLines="0" zoomScaleNormal="100" workbookViewId="0"/>
  </sheetViews>
  <sheetFormatPr defaultColWidth="8.7109375" defaultRowHeight="15"/>
  <cols>
    <col min="1" max="1" width="8.7109375" style="6"/>
    <col min="2" max="2" width="28" style="6" customWidth="1"/>
    <col min="3" max="3" width="11" style="6" customWidth="1"/>
    <col min="4" max="4" width="12.5703125" style="6" customWidth="1"/>
    <col min="5" max="5" width="13.28515625" style="6" customWidth="1"/>
    <col min="6" max="6" width="14.28515625" style="6" customWidth="1"/>
    <col min="7" max="19" width="11.42578125" style="6" bestFit="1" customWidth="1"/>
    <col min="20" max="16384" width="8.7109375" style="6"/>
  </cols>
  <sheetData>
    <row r="1" spans="1:19" s="69" customFormat="1" ht="18.75">
      <c r="A1" t="s">
        <v>248</v>
      </c>
      <c r="B1"/>
    </row>
    <row r="2" spans="1:19" s="3" customFormat="1"/>
    <row r="3" spans="1:19" s="3" customFormat="1">
      <c r="A3" s="39" t="s">
        <v>303</v>
      </c>
      <c r="B3"/>
      <c r="C3"/>
      <c r="D3"/>
      <c r="E3"/>
      <c r="F3"/>
      <c r="G3"/>
      <c r="H3"/>
      <c r="I3"/>
      <c r="J3"/>
      <c r="K3"/>
      <c r="L3"/>
      <c r="M3"/>
      <c r="N3"/>
      <c r="O3"/>
      <c r="P3"/>
      <c r="Q3"/>
      <c r="R3"/>
      <c r="S3"/>
    </row>
    <row r="4" spans="1:19" s="3" customFormat="1">
      <c r="A4" s="39"/>
      <c r="B4"/>
      <c r="C4"/>
      <c r="D4"/>
      <c r="E4"/>
      <c r="F4"/>
      <c r="G4"/>
      <c r="H4"/>
      <c r="I4"/>
      <c r="J4"/>
      <c r="K4"/>
      <c r="L4"/>
      <c r="M4"/>
      <c r="N4"/>
      <c r="O4"/>
      <c r="P4"/>
      <c r="Q4"/>
      <c r="R4"/>
      <c r="S4"/>
    </row>
    <row r="5" spans="1:19" s="3" customFormat="1" ht="30">
      <c r="A5" s="39"/>
      <c r="B5" s="1"/>
      <c r="C5" s="173" t="s">
        <v>102</v>
      </c>
      <c r="D5" s="173" t="s">
        <v>304</v>
      </c>
      <c r="E5" s="173" t="s">
        <v>305</v>
      </c>
      <c r="F5" s="173" t="s">
        <v>306</v>
      </c>
      <c r="G5"/>
      <c r="H5"/>
      <c r="I5"/>
      <c r="J5"/>
      <c r="K5"/>
      <c r="L5"/>
      <c r="M5"/>
      <c r="N5"/>
      <c r="O5"/>
      <c r="P5"/>
      <c r="Q5"/>
      <c r="R5"/>
      <c r="S5"/>
    </row>
    <row r="6" spans="1:19">
      <c r="B6" s="94" t="s">
        <v>29</v>
      </c>
      <c r="C6" s="95">
        <v>105210785.88934423</v>
      </c>
      <c r="D6" s="95">
        <v>5096884.3062934577</v>
      </c>
      <c r="E6" s="95">
        <v>6896424.1571354568</v>
      </c>
      <c r="F6" s="95">
        <v>0</v>
      </c>
      <c r="Q6" s="176"/>
    </row>
    <row r="7" spans="1:19">
      <c r="B7" s="94" t="s">
        <v>29</v>
      </c>
      <c r="C7" s="98"/>
      <c r="D7" s="99">
        <v>5.0910854793380235E-2</v>
      </c>
      <c r="E7" s="98">
        <v>7.0146660524737142E-2</v>
      </c>
      <c r="F7" s="98">
        <v>0</v>
      </c>
      <c r="G7" s="199"/>
      <c r="H7" s="199"/>
      <c r="I7" s="199"/>
      <c r="J7" s="199"/>
      <c r="K7" s="199"/>
      <c r="L7" s="199"/>
      <c r="M7" s="199"/>
      <c r="N7" s="199"/>
      <c r="O7" s="199"/>
      <c r="P7" s="199"/>
      <c r="Q7" s="199"/>
    </row>
    <row r="8" spans="1:19">
      <c r="B8" s="94" t="s">
        <v>30</v>
      </c>
      <c r="C8" s="93">
        <v>125660439.57917333</v>
      </c>
      <c r="D8" s="95">
        <v>6082383.7838474363</v>
      </c>
      <c r="E8" s="95">
        <v>-42691243.890489668</v>
      </c>
      <c r="F8" s="95">
        <v>-29744716.011277556</v>
      </c>
      <c r="G8" s="200"/>
      <c r="H8" s="200"/>
      <c r="I8" s="200"/>
      <c r="J8" s="200"/>
      <c r="K8" s="200"/>
      <c r="L8" s="200"/>
      <c r="M8" s="200"/>
      <c r="N8" s="200"/>
      <c r="O8" s="200"/>
      <c r="P8" s="200"/>
      <c r="Q8" s="200"/>
    </row>
    <row r="9" spans="1:19">
      <c r="B9" s="94" t="s">
        <v>30</v>
      </c>
      <c r="C9" s="98"/>
      <c r="D9" s="99">
        <v>5.0865384483740589E-2</v>
      </c>
      <c r="E9" s="98">
        <v>-0.25358370650438217</v>
      </c>
      <c r="F9" s="98">
        <v>-0.19140108896815305</v>
      </c>
      <c r="G9" s="200"/>
      <c r="H9" s="200"/>
      <c r="I9" s="200"/>
      <c r="J9" s="200"/>
      <c r="K9" s="200"/>
      <c r="L9" s="200"/>
      <c r="M9" s="200"/>
      <c r="N9" s="200"/>
      <c r="O9" s="200"/>
      <c r="P9" s="200"/>
      <c r="Q9" s="200"/>
    </row>
    <row r="10" spans="1:19">
      <c r="B10" s="94" t="s">
        <v>0</v>
      </c>
      <c r="C10" s="93">
        <v>230871225.46851754</v>
      </c>
      <c r="D10" s="95">
        <v>11179268.090140894</v>
      </c>
      <c r="E10" s="95">
        <v>-35794819.733354211</v>
      </c>
      <c r="F10" s="95">
        <v>-29744716.011277556</v>
      </c>
      <c r="G10" s="128"/>
      <c r="H10" s="128"/>
      <c r="I10" s="128"/>
      <c r="J10" s="128"/>
      <c r="K10" s="128"/>
      <c r="L10" s="128"/>
      <c r="M10" s="128"/>
      <c r="N10" s="128"/>
      <c r="O10" s="128"/>
      <c r="P10" s="128"/>
      <c r="Q10" s="128"/>
    </row>
    <row r="11" spans="1:19">
      <c r="B11" s="94" t="s">
        <v>0</v>
      </c>
      <c r="C11" s="98"/>
      <c r="D11" s="99">
        <v>5.0886105361093233E-2</v>
      </c>
      <c r="E11" s="98">
        <v>-0.13423088682421785</v>
      </c>
      <c r="F11" s="98">
        <v>-7.6155822319620503E-3</v>
      </c>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X21"/>
  <sheetViews>
    <sheetView showGridLines="0" zoomScaleNormal="100" workbookViewId="0"/>
  </sheetViews>
  <sheetFormatPr defaultColWidth="9.140625" defaultRowHeight="15"/>
  <cols>
    <col min="1" max="1" width="19.5703125" style="3" customWidth="1"/>
    <col min="2" max="2" width="23.28515625" style="3" customWidth="1"/>
    <col min="3" max="15" width="8.85546875" style="3" customWidth="1"/>
    <col min="16" max="16384" width="9.140625" style="3"/>
  </cols>
  <sheetData>
    <row r="1" spans="1:24" s="69" customFormat="1" ht="18.75">
      <c r="A1" t="s">
        <v>249</v>
      </c>
      <c r="B1"/>
    </row>
    <row r="3" spans="1:24" ht="14.45" customHeight="1">
      <c r="A3" s="210" t="s">
        <v>307</v>
      </c>
      <c r="B3" s="210"/>
      <c r="C3" s="210"/>
      <c r="D3" s="210"/>
      <c r="E3" s="210"/>
      <c r="F3" s="210"/>
      <c r="G3" s="210"/>
      <c r="H3" s="210"/>
      <c r="I3" s="210"/>
      <c r="J3" s="210"/>
      <c r="K3" s="82"/>
      <c r="L3" s="82"/>
      <c r="M3" s="82"/>
      <c r="N3" s="82"/>
      <c r="O3" s="82"/>
      <c r="P3"/>
      <c r="Q3"/>
      <c r="R3"/>
      <c r="S3"/>
    </row>
    <row r="4" spans="1:24" ht="14.45" customHeight="1">
      <c r="A4" s="82"/>
      <c r="B4" s="82"/>
      <c r="C4" s="82"/>
      <c r="D4" s="82"/>
      <c r="E4" s="82"/>
      <c r="F4" s="82"/>
      <c r="G4" s="82"/>
      <c r="H4" s="82"/>
      <c r="I4" s="82"/>
      <c r="J4" s="82"/>
      <c r="K4" s="82"/>
      <c r="L4" s="82"/>
      <c r="M4" s="82"/>
      <c r="N4" s="82"/>
      <c r="O4" s="82"/>
      <c r="P4"/>
      <c r="Q4"/>
      <c r="R4"/>
      <c r="S4"/>
    </row>
    <row r="5" spans="1:24">
      <c r="A5" s="82" t="s">
        <v>274</v>
      </c>
      <c r="B5" s="82"/>
      <c r="C5" s="82"/>
      <c r="D5" s="82"/>
      <c r="E5" s="82"/>
      <c r="F5" s="82"/>
      <c r="G5" s="82"/>
      <c r="H5" s="82"/>
      <c r="I5" s="82"/>
      <c r="J5" s="82"/>
      <c r="K5" s="82"/>
      <c r="L5" s="82"/>
      <c r="M5" s="82"/>
      <c r="N5" s="82"/>
      <c r="O5" s="82"/>
      <c r="P5"/>
      <c r="Q5"/>
      <c r="R5"/>
      <c r="S5"/>
    </row>
    <row r="6" spans="1:24">
      <c r="A6" s="82"/>
      <c r="B6" s="82"/>
      <c r="C6" s="82"/>
      <c r="D6" s="82"/>
      <c r="E6" s="82"/>
      <c r="F6" s="82"/>
      <c r="G6" s="82"/>
      <c r="H6" s="82"/>
      <c r="I6" s="82"/>
      <c r="J6" s="82"/>
      <c r="K6" s="82"/>
      <c r="L6" s="82"/>
      <c r="M6" s="82"/>
      <c r="N6" s="82"/>
      <c r="O6"/>
      <c r="P6"/>
      <c r="Q6"/>
      <c r="R6"/>
    </row>
    <row r="7" spans="1:24" ht="15" customHeight="1">
      <c r="A7" s="82"/>
      <c r="B7" s="82"/>
      <c r="C7" s="82"/>
      <c r="D7" s="82"/>
      <c r="E7" s="82"/>
      <c r="F7" s="82"/>
      <c r="G7" s="82"/>
      <c r="H7" s="82"/>
      <c r="I7" s="82"/>
      <c r="J7" s="82"/>
      <c r="K7" s="82"/>
      <c r="L7" s="82"/>
      <c r="M7" s="82"/>
      <c r="N7" s="82"/>
      <c r="O7"/>
      <c r="P7"/>
      <c r="Q7"/>
      <c r="R7"/>
    </row>
    <row r="8" spans="1:24" ht="15" customHeight="1">
      <c r="A8" s="8"/>
      <c r="B8" s="6"/>
      <c r="C8" s="114">
        <v>2006</v>
      </c>
      <c r="D8" s="114">
        <v>2007</v>
      </c>
      <c r="E8" s="114">
        <v>2008</v>
      </c>
      <c r="F8" s="114">
        <v>2009</v>
      </c>
      <c r="G8" s="114">
        <v>2010</v>
      </c>
      <c r="H8" s="114">
        <v>2011</v>
      </c>
      <c r="I8" s="114">
        <v>2012</v>
      </c>
      <c r="J8" s="114">
        <v>2013</v>
      </c>
      <c r="K8" s="114">
        <v>2014</v>
      </c>
      <c r="L8" s="114">
        <v>2015</v>
      </c>
      <c r="M8" s="114">
        <v>2016</v>
      </c>
      <c r="N8" s="114">
        <v>2017</v>
      </c>
      <c r="O8" s="114">
        <v>2018</v>
      </c>
      <c r="P8" s="114">
        <v>2019</v>
      </c>
      <c r="Q8" s="114">
        <v>2020</v>
      </c>
      <c r="R8" s="114">
        <v>2021</v>
      </c>
      <c r="S8" s="114">
        <v>2022</v>
      </c>
      <c r="T8" s="114">
        <v>2023</v>
      </c>
      <c r="U8" s="114">
        <v>2024</v>
      </c>
      <c r="V8" s="114">
        <v>2025</v>
      </c>
      <c r="W8" s="114">
        <v>2026</v>
      </c>
      <c r="X8" s="114">
        <v>2027</v>
      </c>
    </row>
    <row r="9" spans="1:24">
      <c r="A9" s="12" t="s">
        <v>107</v>
      </c>
      <c r="B9" s="12" t="s">
        <v>20</v>
      </c>
      <c r="C9" s="13">
        <v>132705153.70039026</v>
      </c>
      <c r="D9" s="13">
        <v>132710306.57715897</v>
      </c>
      <c r="E9" s="13">
        <v>196884362.69351721</v>
      </c>
      <c r="F9" s="13">
        <v>197757571.31539908</v>
      </c>
      <c r="G9" s="13">
        <v>212514208.48037651</v>
      </c>
      <c r="H9" s="13">
        <v>203174598.68943211</v>
      </c>
      <c r="I9" s="13">
        <v>209260547.66461545</v>
      </c>
      <c r="J9" s="13">
        <v>216162657.06787315</v>
      </c>
      <c r="K9" s="13">
        <v>224384319.51177362</v>
      </c>
      <c r="L9" s="13">
        <v>230094904.48316333</v>
      </c>
      <c r="M9" s="13">
        <v>238710757.73331678</v>
      </c>
      <c r="N9" s="13">
        <v>245630475.08948666</v>
      </c>
      <c r="O9" s="13">
        <v>217120934.25557816</v>
      </c>
      <c r="P9" s="13">
        <v>216175039.14315754</v>
      </c>
      <c r="Q9" s="13">
        <v>215157019.89950821</v>
      </c>
      <c r="R9" s="13">
        <v>214366880.01589167</v>
      </c>
      <c r="S9" s="13">
        <v>214229599.88748637</v>
      </c>
      <c r="T9" s="13">
        <v>212751138.18559861</v>
      </c>
      <c r="U9" s="13">
        <v>215277671.65319514</v>
      </c>
      <c r="V9" s="13">
        <v>214415405.05924281</v>
      </c>
      <c r="W9" s="13">
        <v>214524693.61108169</v>
      </c>
      <c r="X9" s="13">
        <v>214416173.2966333</v>
      </c>
    </row>
    <row r="10" spans="1:24">
      <c r="A10" s="12" t="s">
        <v>105</v>
      </c>
      <c r="B10" s="12" t="s">
        <v>20</v>
      </c>
      <c r="C10" s="13">
        <v>173740648.63251308</v>
      </c>
      <c r="D10" s="13">
        <v>182664368.86457187</v>
      </c>
      <c r="E10" s="13">
        <v>198609163.63660139</v>
      </c>
      <c r="F10" s="13">
        <v>190416450.75452438</v>
      </c>
      <c r="G10" s="13">
        <v>197278285.75929716</v>
      </c>
      <c r="H10" s="13">
        <v>190227532.8185524</v>
      </c>
      <c r="I10" s="13">
        <v>197169573.88012737</v>
      </c>
      <c r="J10" s="13">
        <v>201648501.49636224</v>
      </c>
      <c r="K10" s="13">
        <v>212317673.51552016</v>
      </c>
      <c r="L10" s="13">
        <v>242629598.8027716</v>
      </c>
      <c r="M10" s="13">
        <v>246724204.35432848</v>
      </c>
      <c r="N10" s="13">
        <v>252142243.38558859</v>
      </c>
      <c r="O10" s="13">
        <v>204940332.82894626</v>
      </c>
      <c r="P10" s="13">
        <v>213829852.84435299</v>
      </c>
      <c r="Q10" s="13">
        <v>212903879.30079097</v>
      </c>
      <c r="R10" s="13">
        <v>218974885.60642046</v>
      </c>
      <c r="S10" s="13"/>
      <c r="T10" s="13"/>
      <c r="U10" s="13"/>
      <c r="V10" s="13"/>
      <c r="W10" s="13"/>
      <c r="X10" s="13"/>
    </row>
    <row r="11" spans="1:24">
      <c r="A11" s="12" t="s">
        <v>107</v>
      </c>
      <c r="B11" s="12" t="s">
        <v>108</v>
      </c>
      <c r="C11" s="13">
        <v>177221312.85058653</v>
      </c>
      <c r="D11" s="13">
        <v>176658483.37044236</v>
      </c>
      <c r="E11" s="13">
        <v>176205177.46481273</v>
      </c>
      <c r="F11" s="13">
        <v>175928326.20701206</v>
      </c>
      <c r="G11" s="13">
        <v>208683405.9090876</v>
      </c>
      <c r="H11" s="13">
        <v>201388886.01332894</v>
      </c>
      <c r="I11" s="13">
        <v>206525260.77517876</v>
      </c>
      <c r="J11" s="13">
        <v>218228396.03339726</v>
      </c>
      <c r="K11" s="13">
        <v>220432055.06846634</v>
      </c>
      <c r="L11" s="13">
        <v>196913416.29381999</v>
      </c>
      <c r="M11" s="13">
        <v>195578390.7303066</v>
      </c>
      <c r="N11" s="13">
        <v>200812460.33855954</v>
      </c>
      <c r="O11" s="13">
        <v>193270234.85232919</v>
      </c>
      <c r="P11" s="13">
        <v>189967260.8372471</v>
      </c>
      <c r="Q11" s="13">
        <v>193395639.85578716</v>
      </c>
      <c r="R11" s="13">
        <v>198060376.7401976</v>
      </c>
      <c r="S11" s="13">
        <v>207472115.90860495</v>
      </c>
      <c r="T11" s="13">
        <v>199717630.87480733</v>
      </c>
      <c r="U11" s="13"/>
      <c r="V11" s="13"/>
      <c r="W11" s="13"/>
      <c r="X11" s="13"/>
    </row>
    <row r="12" spans="1:24">
      <c r="A12" s="12" t="s">
        <v>105</v>
      </c>
      <c r="B12" s="12" t="s">
        <v>108</v>
      </c>
      <c r="C12" s="13">
        <v>176798834.34272027</v>
      </c>
      <c r="D12" s="13">
        <v>175500428.92031717</v>
      </c>
      <c r="E12" s="13">
        <v>165173093.73932061</v>
      </c>
      <c r="F12" s="13">
        <v>165733346.6599319</v>
      </c>
      <c r="G12" s="13">
        <v>186247238.09179556</v>
      </c>
      <c r="H12" s="13">
        <v>173731041.11153597</v>
      </c>
      <c r="I12" s="13">
        <v>187217464.34641349</v>
      </c>
      <c r="J12" s="13">
        <v>172542175.20617586</v>
      </c>
      <c r="K12" s="13">
        <v>206247326.87296402</v>
      </c>
      <c r="L12" s="13">
        <v>193064042.58537924</v>
      </c>
      <c r="M12" s="13">
        <v>191304688.89548692</v>
      </c>
      <c r="N12" s="13">
        <v>189249415.2009455</v>
      </c>
      <c r="O12" s="13">
        <v>167737592.4870218</v>
      </c>
      <c r="P12" s="13">
        <v>165652130.48783201</v>
      </c>
      <c r="Q12" s="13">
        <v>170081847.46188468</v>
      </c>
      <c r="R12" s="13">
        <v>175187043.72023752</v>
      </c>
      <c r="S12" s="13"/>
      <c r="T12" s="13"/>
      <c r="U12" s="13"/>
      <c r="V12" s="13"/>
      <c r="W12" s="13"/>
      <c r="X12" s="13"/>
    </row>
    <row r="13" spans="1:24">
      <c r="A13" s="12" t="s">
        <v>107</v>
      </c>
      <c r="B13" s="12" t="s">
        <v>9</v>
      </c>
      <c r="C13" s="13">
        <v>111875475.38617666</v>
      </c>
      <c r="D13" s="13">
        <v>111875475.38617674</v>
      </c>
      <c r="E13" s="13">
        <v>111875475.38617671</v>
      </c>
      <c r="F13" s="13">
        <v>111050719.16817988</v>
      </c>
      <c r="G13" s="13">
        <v>110177367.59158824</v>
      </c>
      <c r="H13" s="13">
        <v>110148666.70393139</v>
      </c>
      <c r="I13" s="13">
        <v>108799282.43681924</v>
      </c>
      <c r="J13" s="13">
        <v>108212168.69546349</v>
      </c>
      <c r="K13" s="13">
        <v>106745184.28023709</v>
      </c>
      <c r="L13" s="13">
        <v>96929522.110297844</v>
      </c>
      <c r="M13" s="13">
        <v>99406139.334825516</v>
      </c>
      <c r="N13" s="13">
        <v>100233287.30088599</v>
      </c>
      <c r="O13" s="13">
        <v>100565822.59633149</v>
      </c>
      <c r="P13" s="13">
        <v>101099851.62410636</v>
      </c>
      <c r="Q13" s="13">
        <v>101706354.31618913</v>
      </c>
      <c r="R13" s="13">
        <v>102271670.69465058</v>
      </c>
      <c r="S13" s="13">
        <v>102817260.43211399</v>
      </c>
      <c r="T13" s="13">
        <v>103968568.60317469</v>
      </c>
      <c r="U13" s="13">
        <v>102770867.63954407</v>
      </c>
      <c r="V13" s="13">
        <v>101810127.26110893</v>
      </c>
      <c r="W13" s="13">
        <v>102157616.4416579</v>
      </c>
      <c r="X13" s="13">
        <v>102206916.79932988</v>
      </c>
    </row>
    <row r="14" spans="1:24">
      <c r="A14" s="12" t="s">
        <v>105</v>
      </c>
      <c r="B14" s="12" t="s">
        <v>9</v>
      </c>
      <c r="C14" s="13">
        <v>90161783.250032842</v>
      </c>
      <c r="D14" s="13">
        <v>87588765.965770155</v>
      </c>
      <c r="E14" s="13">
        <v>80074380.338526413</v>
      </c>
      <c r="F14" s="13">
        <v>103198356.5954604</v>
      </c>
      <c r="G14" s="13">
        <v>103492545.91208914</v>
      </c>
      <c r="H14" s="13">
        <v>94815793.403884307</v>
      </c>
      <c r="I14" s="13">
        <v>89271475.014901698</v>
      </c>
      <c r="J14" s="13">
        <v>91014690.07313028</v>
      </c>
      <c r="K14" s="13">
        <v>96522107.35406144</v>
      </c>
      <c r="L14" s="13">
        <v>96318088.954507366</v>
      </c>
      <c r="M14" s="13">
        <v>99816330.540944278</v>
      </c>
      <c r="N14" s="13">
        <v>96513269.05359596</v>
      </c>
      <c r="O14" s="13">
        <v>88700449.96311371</v>
      </c>
      <c r="P14" s="13">
        <v>92517171.087289765</v>
      </c>
      <c r="Q14" s="13">
        <v>83278881.667956829</v>
      </c>
      <c r="R14" s="13">
        <v>74583644.979956612</v>
      </c>
      <c r="S14" s="13"/>
      <c r="T14" s="13"/>
      <c r="U14" s="13"/>
      <c r="V14" s="13"/>
      <c r="W14" s="13"/>
      <c r="X14" s="13"/>
    </row>
    <row r="15" spans="1:24">
      <c r="A15" s="12"/>
      <c r="B15" s="12"/>
      <c r="C15" s="13"/>
      <c r="D15" s="13"/>
      <c r="E15" s="13"/>
      <c r="F15" s="13"/>
      <c r="G15" s="13"/>
      <c r="H15" s="13"/>
      <c r="I15" s="13"/>
      <c r="J15" s="13"/>
      <c r="K15" s="13"/>
      <c r="L15" s="13"/>
      <c r="M15" s="13"/>
      <c r="N15" s="13"/>
      <c r="O15" s="13"/>
      <c r="P15" s="13"/>
      <c r="Q15" s="13"/>
      <c r="R15" s="13"/>
      <c r="S15" s="13"/>
      <c r="T15" s="13"/>
      <c r="U15" s="13"/>
      <c r="V15" s="13"/>
      <c r="W15" s="13"/>
      <c r="X15" s="13"/>
    </row>
    <row r="16" spans="1:24">
      <c r="A16" s="12" t="s">
        <v>107</v>
      </c>
      <c r="B16" s="12" t="s">
        <v>21</v>
      </c>
      <c r="C16" s="13">
        <v>75630549.2031506</v>
      </c>
      <c r="D16" s="13">
        <v>75630549.203150615</v>
      </c>
      <c r="E16" s="13">
        <v>75630549.203150511</v>
      </c>
      <c r="F16" s="13">
        <v>75363011.175478444</v>
      </c>
      <c r="G16" s="13">
        <v>77725405.753694549</v>
      </c>
      <c r="H16" s="13">
        <v>80414314.549772143</v>
      </c>
      <c r="I16" s="13">
        <v>84239362.114034027</v>
      </c>
      <c r="J16" s="13">
        <v>87438794.926173925</v>
      </c>
      <c r="K16" s="13">
        <v>94946399.979368046</v>
      </c>
      <c r="L16" s="13">
        <v>98552860.798313066</v>
      </c>
      <c r="M16" s="13">
        <v>100343331.20840587</v>
      </c>
      <c r="N16" s="13">
        <v>105740307.44541611</v>
      </c>
      <c r="O16" s="13">
        <v>106153302.02245799</v>
      </c>
      <c r="P16" s="13">
        <v>97792986.481001839</v>
      </c>
      <c r="Q16" s="13">
        <v>98314361.732208773</v>
      </c>
      <c r="R16" s="13">
        <v>100120087.38819547</v>
      </c>
      <c r="S16" s="13">
        <v>101387266.38797165</v>
      </c>
      <c r="T16" s="13">
        <v>100674018.4078247</v>
      </c>
      <c r="U16" s="13"/>
      <c r="V16" s="13"/>
      <c r="W16" s="13"/>
      <c r="X16" s="13"/>
    </row>
    <row r="17" spans="1:24">
      <c r="A17" s="12" t="s">
        <v>105</v>
      </c>
      <c r="B17" s="12" t="s">
        <v>21</v>
      </c>
      <c r="C17" s="13">
        <v>70833888.387247741</v>
      </c>
      <c r="D17" s="13">
        <v>75372124.046431124</v>
      </c>
      <c r="E17" s="13">
        <v>68136764.372982457</v>
      </c>
      <c r="F17" s="13">
        <v>73139501.108347818</v>
      </c>
      <c r="G17" s="13">
        <v>74757122.442626938</v>
      </c>
      <c r="H17" s="13">
        <v>81069915.930620641</v>
      </c>
      <c r="I17" s="13">
        <v>89224257.00112702</v>
      </c>
      <c r="J17" s="13">
        <v>84960344.953413844</v>
      </c>
      <c r="K17" s="13">
        <v>86974652.038520634</v>
      </c>
      <c r="L17" s="13">
        <v>91418189.563996911</v>
      </c>
      <c r="M17" s="13">
        <v>96464101.265597016</v>
      </c>
      <c r="N17" s="13">
        <v>99884679.213009924</v>
      </c>
      <c r="O17" s="13">
        <v>101723390.08982264</v>
      </c>
      <c r="P17" s="13">
        <v>100113901.58305077</v>
      </c>
      <c r="Q17" s="13">
        <v>105210785.88934423</v>
      </c>
      <c r="R17" s="13">
        <v>103677442.61171299</v>
      </c>
      <c r="S17" s="13"/>
      <c r="T17" s="13"/>
      <c r="U17" s="13"/>
      <c r="V17" s="13"/>
      <c r="W17" s="13"/>
      <c r="X17" s="13"/>
    </row>
    <row r="18" spans="1:24">
      <c r="A18" s="12" t="s">
        <v>107</v>
      </c>
      <c r="B18" s="12" t="s">
        <v>8</v>
      </c>
      <c r="C18" s="13">
        <v>47837501.160455853</v>
      </c>
      <c r="D18" s="13">
        <v>46060832.419620126</v>
      </c>
      <c r="E18" s="13">
        <v>42185203.85865692</v>
      </c>
      <c r="F18" s="13">
        <v>42052271.276805326</v>
      </c>
      <c r="G18" s="13">
        <v>65485717.358724445</v>
      </c>
      <c r="H18" s="13">
        <v>66404776.655459628</v>
      </c>
      <c r="I18" s="13">
        <v>65905876.184790902</v>
      </c>
      <c r="J18" s="13">
        <v>69017704.202762961</v>
      </c>
      <c r="K18" s="13">
        <v>68601426.526529297</v>
      </c>
      <c r="L18" s="13">
        <v>50935813.290921055</v>
      </c>
      <c r="M18" s="13">
        <v>50240600.189739548</v>
      </c>
      <c r="N18" s="13">
        <v>50511597.585411586</v>
      </c>
      <c r="O18" s="13">
        <v>50774513.116950244</v>
      </c>
      <c r="P18" s="13">
        <v>50212765.101896942</v>
      </c>
      <c r="Q18" s="13">
        <v>31953922.894595686</v>
      </c>
      <c r="R18" s="13">
        <v>32062893.717764758</v>
      </c>
      <c r="S18" s="13">
        <v>32222358.556951981</v>
      </c>
      <c r="T18" s="13">
        <v>32386998.719251823</v>
      </c>
      <c r="U18" s="13">
        <v>32557508.007369068</v>
      </c>
      <c r="V18" s="13"/>
      <c r="W18" s="13"/>
      <c r="X18" s="13"/>
    </row>
    <row r="19" spans="1:24">
      <c r="A19" s="12" t="s">
        <v>105</v>
      </c>
      <c r="B19" s="12" t="s">
        <v>8</v>
      </c>
      <c r="C19" s="13">
        <v>51878439.424908943</v>
      </c>
      <c r="D19" s="13">
        <v>53690418.910481028</v>
      </c>
      <c r="E19" s="13">
        <v>63930757.139148705</v>
      </c>
      <c r="F19" s="13">
        <v>62270347.913547233</v>
      </c>
      <c r="G19" s="13">
        <v>62125114.509807676</v>
      </c>
      <c r="H19" s="13">
        <v>58710143.700163618</v>
      </c>
      <c r="I19" s="13">
        <v>57753147.656115763</v>
      </c>
      <c r="J19" s="13">
        <v>54249265.740378268</v>
      </c>
      <c r="K19" s="13">
        <v>53544595.194396503</v>
      </c>
      <c r="L19" s="13">
        <v>39829292.129968129</v>
      </c>
      <c r="M19" s="13">
        <v>42432113.975657575</v>
      </c>
      <c r="N19" s="13">
        <v>35600274.170646042</v>
      </c>
      <c r="O19" s="13">
        <v>31650707.255326495</v>
      </c>
      <c r="P19" s="13">
        <v>33372553.888648234</v>
      </c>
      <c r="Q19" s="13">
        <v>28677700.992261119</v>
      </c>
      <c r="R19" s="13">
        <v>31937876.651336454</v>
      </c>
      <c r="S19" s="13"/>
      <c r="T19" s="13"/>
      <c r="U19" s="13"/>
      <c r="V19" s="13"/>
      <c r="W19" s="13"/>
      <c r="X19" s="13"/>
    </row>
    <row r="20" spans="1:24">
      <c r="A20"/>
      <c r="B20"/>
      <c r="C20"/>
      <c r="D20"/>
      <c r="E20"/>
      <c r="F20"/>
      <c r="G20"/>
      <c r="H20"/>
      <c r="I20"/>
      <c r="J20"/>
      <c r="K20"/>
      <c r="L20"/>
      <c r="M20"/>
      <c r="N20"/>
      <c r="O20"/>
      <c r="P20"/>
      <c r="Q20"/>
      <c r="R20"/>
    </row>
    <row r="21" spans="1:24">
      <c r="A21"/>
      <c r="B21"/>
      <c r="C21"/>
      <c r="D21"/>
      <c r="E21"/>
      <c r="F21"/>
      <c r="G21"/>
      <c r="H21"/>
      <c r="I21"/>
      <c r="J21"/>
      <c r="K21"/>
      <c r="L21"/>
      <c r="M21"/>
      <c r="N21"/>
      <c r="O21"/>
      <c r="P21"/>
      <c r="Q21"/>
      <c r="R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7DD1D-88AE-45DB-B116-6669E35E0084}">
  <dimension ref="A1:W46"/>
  <sheetViews>
    <sheetView showGridLines="0" zoomScaleNormal="100" workbookViewId="0"/>
  </sheetViews>
  <sheetFormatPr defaultColWidth="9.140625" defaultRowHeight="15"/>
  <cols>
    <col min="1" max="1" width="19.5703125" style="3" customWidth="1"/>
    <col min="2" max="2" width="23.28515625" style="3" customWidth="1"/>
    <col min="3" max="15" width="8.85546875" style="3" customWidth="1"/>
    <col min="16" max="16384" width="9.140625" style="3"/>
  </cols>
  <sheetData>
    <row r="1" spans="1:22" s="69" customFormat="1" ht="18.75">
      <c r="A1" t="s">
        <v>250</v>
      </c>
      <c r="B1"/>
    </row>
    <row r="3" spans="1:22" ht="14.45" customHeight="1">
      <c r="A3" s="82" t="s">
        <v>308</v>
      </c>
      <c r="B3" s="82"/>
      <c r="C3" s="82"/>
      <c r="D3" s="82"/>
      <c r="E3" s="82"/>
      <c r="F3" s="82"/>
      <c r="G3" s="82"/>
      <c r="H3" s="82"/>
      <c r="I3" s="82"/>
      <c r="J3" s="82"/>
      <c r="K3" s="82"/>
      <c r="L3" s="82"/>
      <c r="M3" s="82"/>
      <c r="N3" s="82"/>
      <c r="O3" s="82"/>
      <c r="P3"/>
      <c r="Q3"/>
      <c r="R3"/>
      <c r="S3"/>
    </row>
    <row r="4" spans="1:22" ht="14.45" customHeight="1">
      <c r="A4" s="82"/>
      <c r="B4" s="82"/>
      <c r="C4" s="82"/>
      <c r="D4" s="82"/>
      <c r="E4" s="82"/>
      <c r="F4" s="82"/>
      <c r="G4" s="82"/>
      <c r="H4" s="82"/>
      <c r="I4" s="82"/>
      <c r="J4" s="82"/>
      <c r="K4" s="82"/>
      <c r="L4" s="82"/>
      <c r="M4" s="82"/>
      <c r="N4" s="82"/>
      <c r="O4" s="82"/>
      <c r="P4"/>
      <c r="Q4"/>
      <c r="R4"/>
      <c r="S4"/>
    </row>
    <row r="5" spans="1:22">
      <c r="A5" s="82" t="s">
        <v>274</v>
      </c>
      <c r="B5" s="82"/>
      <c r="C5" s="82"/>
      <c r="D5" s="82"/>
      <c r="E5" s="82"/>
      <c r="F5" s="82"/>
      <c r="G5" s="82"/>
      <c r="H5" s="82"/>
      <c r="I5" s="82"/>
      <c r="J5" s="82"/>
      <c r="K5" s="82"/>
      <c r="L5" s="82"/>
      <c r="M5" s="82"/>
      <c r="N5" s="82"/>
      <c r="O5" s="82"/>
      <c r="P5"/>
      <c r="Q5"/>
      <c r="R5"/>
      <c r="S5"/>
    </row>
    <row r="6" spans="1:22">
      <c r="A6" s="82"/>
      <c r="B6" s="82"/>
      <c r="C6" s="82"/>
      <c r="D6" s="82"/>
      <c r="E6" s="82"/>
      <c r="F6" s="82"/>
      <c r="G6" s="82"/>
      <c r="H6" s="82"/>
      <c r="I6" s="82"/>
      <c r="J6" s="82"/>
      <c r="K6" s="82"/>
      <c r="L6" s="82"/>
      <c r="M6" s="82"/>
      <c r="N6" s="82"/>
      <c r="O6"/>
      <c r="P6"/>
      <c r="Q6"/>
      <c r="R6"/>
    </row>
    <row r="7" spans="1:22">
      <c r="A7" s="82"/>
      <c r="B7" s="82"/>
      <c r="C7" s="82"/>
      <c r="D7" s="82"/>
      <c r="E7" s="82"/>
      <c r="F7" s="82"/>
      <c r="G7" s="82"/>
      <c r="H7" s="82"/>
      <c r="I7" s="82"/>
      <c r="J7" s="82"/>
      <c r="K7" s="82"/>
      <c r="L7" s="82"/>
      <c r="M7" s="82"/>
      <c r="N7" s="82"/>
      <c r="O7"/>
      <c r="P7"/>
      <c r="Q7"/>
      <c r="R7"/>
    </row>
    <row r="8" spans="1:22" ht="15" customHeight="1">
      <c r="A8" s="82" t="s">
        <v>251</v>
      </c>
      <c r="B8" s="82"/>
      <c r="C8" s="82"/>
      <c r="D8" s="82"/>
      <c r="E8" s="82"/>
      <c r="F8" s="82"/>
      <c r="G8" s="82"/>
      <c r="H8" s="82"/>
      <c r="I8" s="82"/>
      <c r="J8" s="82"/>
      <c r="K8" s="82"/>
      <c r="L8" s="82"/>
      <c r="M8" s="82"/>
      <c r="N8" s="82"/>
      <c r="O8"/>
      <c r="P8"/>
      <c r="Q8"/>
      <c r="R8"/>
    </row>
    <row r="9" spans="1:22" ht="15" customHeight="1">
      <c r="A9" s="8"/>
      <c r="B9" s="6"/>
      <c r="C9" s="114" t="s">
        <v>109</v>
      </c>
      <c r="D9" s="114" t="s">
        <v>110</v>
      </c>
      <c r="E9" s="114" t="s">
        <v>111</v>
      </c>
      <c r="F9" s="114" t="s">
        <v>112</v>
      </c>
      <c r="G9" s="114" t="s">
        <v>113</v>
      </c>
      <c r="H9" s="114" t="s">
        <v>114</v>
      </c>
      <c r="I9" s="114" t="s">
        <v>115</v>
      </c>
      <c r="J9" s="114" t="s">
        <v>116</v>
      </c>
      <c r="K9" s="114" t="s">
        <v>117</v>
      </c>
      <c r="L9" s="114" t="s">
        <v>118</v>
      </c>
      <c r="M9" s="114" t="s">
        <v>119</v>
      </c>
      <c r="N9" s="114" t="s">
        <v>120</v>
      </c>
      <c r="O9" s="114" t="s">
        <v>121</v>
      </c>
      <c r="P9" s="114" t="s">
        <v>122</v>
      </c>
      <c r="Q9" s="114" t="s">
        <v>123</v>
      </c>
      <c r="R9" s="114" t="s">
        <v>124</v>
      </c>
      <c r="S9" s="114" t="s">
        <v>125</v>
      </c>
      <c r="T9" s="114" t="s">
        <v>126</v>
      </c>
      <c r="U9" s="114" t="s">
        <v>127</v>
      </c>
      <c r="V9" s="114" t="s">
        <v>128</v>
      </c>
    </row>
    <row r="10" spans="1:22">
      <c r="A10" s="12" t="s">
        <v>107</v>
      </c>
      <c r="B10" s="12" t="s">
        <v>5</v>
      </c>
      <c r="C10" s="13">
        <v>319004338.62030822</v>
      </c>
      <c r="D10" s="13">
        <v>371831732.88770646</v>
      </c>
      <c r="E10" s="13">
        <v>416947110.89163435</v>
      </c>
      <c r="F10" s="13">
        <v>428014264.36072159</v>
      </c>
      <c r="G10" s="13">
        <v>425849200.34897393</v>
      </c>
      <c r="H10" s="13">
        <v>405589863.78960127</v>
      </c>
      <c r="I10" s="13">
        <v>407820932.65457672</v>
      </c>
      <c r="J10" s="13">
        <v>419223657.44215411</v>
      </c>
      <c r="K10" s="13">
        <v>429461428.26169753</v>
      </c>
      <c r="L10" s="13">
        <v>424575331.11046261</v>
      </c>
      <c r="M10" s="13">
        <v>389777159.10083044</v>
      </c>
      <c r="N10" s="13">
        <v>386139190.71937227</v>
      </c>
      <c r="O10" s="13">
        <v>391542497.20256305</v>
      </c>
      <c r="P10" s="13">
        <v>403956617.42416787</v>
      </c>
      <c r="Q10" s="13">
        <v>406431729.23222822</v>
      </c>
      <c r="R10" s="13">
        <v>381129603.4459247</v>
      </c>
      <c r="S10" s="13">
        <v>378789839.17669946</v>
      </c>
      <c r="T10" s="13">
        <v>376831436.5532558</v>
      </c>
      <c r="U10" s="13">
        <v>375210802.78873599</v>
      </c>
      <c r="V10" s="13">
        <v>373064603.87509954</v>
      </c>
    </row>
    <row r="11" spans="1:22">
      <c r="A11" s="12" t="s">
        <v>105</v>
      </c>
      <c r="B11" s="12" t="s">
        <v>5</v>
      </c>
      <c r="C11" s="13">
        <v>297878791.33420002</v>
      </c>
      <c r="D11" s="13">
        <v>346886863.50638872</v>
      </c>
      <c r="E11" s="13">
        <v>367384800.97119087</v>
      </c>
      <c r="F11" s="13">
        <v>378348259.10583913</v>
      </c>
      <c r="G11" s="13">
        <v>381773577.87801647</v>
      </c>
      <c r="H11" s="13">
        <v>420074107.37369603</v>
      </c>
      <c r="I11" s="13">
        <v>454578881.32668674</v>
      </c>
      <c r="J11" s="13">
        <v>486538666.86136371</v>
      </c>
      <c r="K11" s="13">
        <v>443676413.10718435</v>
      </c>
      <c r="L11" s="13">
        <v>452211398.11539698</v>
      </c>
      <c r="M11" s="13">
        <v>393404177.77119046</v>
      </c>
      <c r="N11" s="13">
        <v>395546164.13733834</v>
      </c>
      <c r="O11" s="13">
        <v>397670626.09083945</v>
      </c>
      <c r="P11" s="13">
        <v>376101629.81069106</v>
      </c>
      <c r="Q11" s="13">
        <v>357175391.98558635</v>
      </c>
      <c r="R11" s="13">
        <v>352419999.6241315</v>
      </c>
      <c r="S11" s="13"/>
      <c r="T11" s="13"/>
      <c r="U11" s="13"/>
      <c r="V11" s="13"/>
    </row>
    <row r="12" spans="1:22">
      <c r="A12" s="12" t="s">
        <v>107</v>
      </c>
      <c r="B12" s="12" t="s">
        <v>6</v>
      </c>
      <c r="C12" s="13">
        <v>395840813.9017663</v>
      </c>
      <c r="D12" s="13">
        <v>391986192.16091388</v>
      </c>
      <c r="E12" s="13">
        <v>390871614.58934349</v>
      </c>
      <c r="F12" s="13">
        <v>348775109.43210167</v>
      </c>
      <c r="G12" s="13">
        <v>351293830.6419577</v>
      </c>
      <c r="H12" s="13">
        <v>451167565.36867321</v>
      </c>
      <c r="I12" s="13">
        <v>473016652.10697538</v>
      </c>
      <c r="J12" s="13">
        <v>471621100.25093669</v>
      </c>
      <c r="K12" s="13">
        <v>467424171.83967185</v>
      </c>
      <c r="L12" s="13">
        <v>452168648.29508537</v>
      </c>
      <c r="M12" s="13">
        <v>385977556.06610686</v>
      </c>
      <c r="N12" s="13">
        <v>392637790.3107577</v>
      </c>
      <c r="O12" s="13">
        <v>399189302.48263866</v>
      </c>
      <c r="P12" s="13">
        <v>407436390.37100571</v>
      </c>
      <c r="Q12" s="13">
        <v>415100666.16746712</v>
      </c>
      <c r="R12" s="13">
        <v>393368557.27408779</v>
      </c>
      <c r="S12" s="13">
        <v>387883248.8165291</v>
      </c>
      <c r="T12" s="13">
        <v>383111992.91511357</v>
      </c>
      <c r="U12" s="13">
        <v>377946344.01219857</v>
      </c>
      <c r="V12" s="13">
        <v>372844450.36763769</v>
      </c>
    </row>
    <row r="13" spans="1:22">
      <c r="A13" s="12" t="s">
        <v>105</v>
      </c>
      <c r="B13" s="12" t="s">
        <v>6</v>
      </c>
      <c r="C13" s="13">
        <v>401463304.22676092</v>
      </c>
      <c r="D13" s="13">
        <v>375284169.37917805</v>
      </c>
      <c r="E13" s="13">
        <v>405282461.11869514</v>
      </c>
      <c r="F13" s="13">
        <v>396967610.18590981</v>
      </c>
      <c r="G13" s="13">
        <v>395428855.54574877</v>
      </c>
      <c r="H13" s="13">
        <v>481480353.16960531</v>
      </c>
      <c r="I13" s="13">
        <v>531462495.62997341</v>
      </c>
      <c r="J13" s="13">
        <v>507322109.22889566</v>
      </c>
      <c r="K13" s="13">
        <v>554446041.19099784</v>
      </c>
      <c r="L13" s="13">
        <v>578002732.58226728</v>
      </c>
      <c r="M13" s="13">
        <v>567843948.89350593</v>
      </c>
      <c r="N13" s="13">
        <v>394874811.02683002</v>
      </c>
      <c r="O13" s="13">
        <v>420490728.98672044</v>
      </c>
      <c r="P13" s="13">
        <v>420099483.83403432</v>
      </c>
      <c r="Q13" s="13">
        <v>424445451.87369037</v>
      </c>
      <c r="R13" s="13">
        <v>418794433.62051833</v>
      </c>
      <c r="S13" s="13"/>
      <c r="T13" s="13"/>
      <c r="U13" s="13"/>
      <c r="V13" s="13"/>
    </row>
    <row r="14" spans="1:22">
      <c r="A14" s="12" t="s">
        <v>107</v>
      </c>
      <c r="B14" s="12" t="s">
        <v>7</v>
      </c>
      <c r="C14" s="13">
        <v>185723773.1404863</v>
      </c>
      <c r="D14" s="13">
        <v>194710407.3247034</v>
      </c>
      <c r="E14" s="13">
        <v>198100022.28052959</v>
      </c>
      <c r="F14" s="13">
        <v>197142529.64825687</v>
      </c>
      <c r="G14" s="13">
        <v>198486199.61107749</v>
      </c>
      <c r="H14" s="13">
        <v>246578081.85723382</v>
      </c>
      <c r="I14" s="13">
        <v>243697956.28592989</v>
      </c>
      <c r="J14" s="13">
        <v>267681868.14072531</v>
      </c>
      <c r="K14" s="13">
        <v>273495254.8603934</v>
      </c>
      <c r="L14" s="13">
        <v>276053562.37354434</v>
      </c>
      <c r="M14" s="13">
        <v>277018818.51893258</v>
      </c>
      <c r="N14" s="13">
        <v>286990606.54447973</v>
      </c>
      <c r="O14" s="13">
        <v>286872708.1285966</v>
      </c>
      <c r="P14" s="13">
        <v>290601010.52977246</v>
      </c>
      <c r="Q14" s="13">
        <v>294117890.65666646</v>
      </c>
      <c r="R14" s="13">
        <v>300515443.77673966</v>
      </c>
      <c r="S14" s="13">
        <v>303799128.67963403</v>
      </c>
      <c r="T14" s="13">
        <v>307313994.795102</v>
      </c>
      <c r="U14" s="13">
        <v>309964831.66485041</v>
      </c>
      <c r="V14" s="13">
        <v>312462674.98623413</v>
      </c>
    </row>
    <row r="15" spans="1:22">
      <c r="A15" s="12" t="s">
        <v>105</v>
      </c>
      <c r="B15" s="12" t="s">
        <v>7</v>
      </c>
      <c r="C15" s="13">
        <v>164849461.60512897</v>
      </c>
      <c r="D15" s="13">
        <v>156219493.72689217</v>
      </c>
      <c r="E15" s="13">
        <v>176014414.33371943</v>
      </c>
      <c r="F15" s="13">
        <v>195214509.74370643</v>
      </c>
      <c r="G15" s="13">
        <v>193522793.4304249</v>
      </c>
      <c r="H15" s="13">
        <v>243064370.73921776</v>
      </c>
      <c r="I15" s="13">
        <v>253453804.57378641</v>
      </c>
      <c r="J15" s="13">
        <v>270883861.07849324</v>
      </c>
      <c r="K15" s="13">
        <v>276967268.23343408</v>
      </c>
      <c r="L15" s="13">
        <v>287338570.76746994</v>
      </c>
      <c r="M15" s="13">
        <v>241949385.68150344</v>
      </c>
      <c r="N15" s="13">
        <v>278497956.05379319</v>
      </c>
      <c r="O15" s="13">
        <v>274415416.69257778</v>
      </c>
      <c r="P15" s="13">
        <v>283627791.8176071</v>
      </c>
      <c r="Q15" s="13">
        <v>253153129.39673263</v>
      </c>
      <c r="R15" s="13">
        <v>249782677.55479777</v>
      </c>
      <c r="S15" s="13"/>
      <c r="T15" s="13"/>
      <c r="U15" s="13"/>
      <c r="V15" s="13"/>
    </row>
    <row r="16" spans="1:22">
      <c r="A16" s="82"/>
      <c r="B16" s="82"/>
      <c r="C16" s="82"/>
      <c r="D16" s="82"/>
      <c r="E16" s="82"/>
      <c r="F16" s="82"/>
      <c r="G16" s="82"/>
      <c r="H16" s="82"/>
      <c r="I16" s="82"/>
      <c r="J16" s="82"/>
      <c r="K16" s="82"/>
      <c r="L16" s="82"/>
      <c r="M16" s="82"/>
      <c r="N16" s="82"/>
      <c r="O16" s="82"/>
      <c r="P16" s="82"/>
      <c r="Q16" s="82"/>
      <c r="R16" s="82"/>
      <c r="S16" s="82"/>
      <c r="T16" s="82"/>
      <c r="U16" s="82"/>
      <c r="V16" s="82"/>
    </row>
    <row r="17" spans="1:23">
      <c r="A17" s="82" t="s">
        <v>252</v>
      </c>
      <c r="B17" s="82"/>
      <c r="C17" s="82"/>
      <c r="D17" s="82"/>
      <c r="E17" s="82"/>
      <c r="F17" s="82"/>
      <c r="G17" s="82"/>
      <c r="H17" s="82"/>
      <c r="I17" s="82"/>
      <c r="J17" s="82"/>
      <c r="K17" s="82"/>
      <c r="L17" s="82"/>
      <c r="M17" s="82"/>
      <c r="N17" s="82"/>
      <c r="O17" s="82"/>
      <c r="P17" s="82"/>
      <c r="Q17" s="82"/>
      <c r="R17" s="82"/>
      <c r="S17" s="82"/>
      <c r="T17" s="82"/>
      <c r="U17" s="82"/>
      <c r="V17" s="82"/>
    </row>
    <row r="18" spans="1:23">
      <c r="A18" s="82"/>
      <c r="B18" s="82"/>
      <c r="C18" s="114" t="s">
        <v>109</v>
      </c>
      <c r="D18" s="114" t="s">
        <v>110</v>
      </c>
      <c r="E18" s="114" t="s">
        <v>111</v>
      </c>
      <c r="F18" s="114" t="s">
        <v>112</v>
      </c>
      <c r="G18" s="114" t="s">
        <v>113</v>
      </c>
      <c r="H18" s="114" t="s">
        <v>114</v>
      </c>
      <c r="I18" s="114" t="s">
        <v>115</v>
      </c>
      <c r="J18" s="114" t="s">
        <v>116</v>
      </c>
      <c r="K18" s="114" t="s">
        <v>117</v>
      </c>
      <c r="L18" s="114" t="s">
        <v>118</v>
      </c>
      <c r="M18" s="114" t="s">
        <v>119</v>
      </c>
      <c r="N18" s="114" t="s">
        <v>120</v>
      </c>
      <c r="O18" s="114" t="s">
        <v>121</v>
      </c>
      <c r="P18" s="114" t="s">
        <v>122</v>
      </c>
      <c r="Q18" s="114" t="s">
        <v>123</v>
      </c>
      <c r="R18" s="114" t="s">
        <v>124</v>
      </c>
      <c r="S18" s="114" t="s">
        <v>125</v>
      </c>
      <c r="T18" s="114" t="s">
        <v>126</v>
      </c>
      <c r="U18" s="114" t="s">
        <v>127</v>
      </c>
    </row>
    <row r="19" spans="1:23">
      <c r="A19" s="12" t="s">
        <v>107</v>
      </c>
      <c r="B19" s="12" t="s">
        <v>2</v>
      </c>
      <c r="C19" s="13">
        <v>473744886.57778591</v>
      </c>
      <c r="D19" s="13">
        <v>486967308.56456727</v>
      </c>
      <c r="E19" s="13">
        <v>494567663.73680115</v>
      </c>
      <c r="F19" s="13">
        <v>497261349.73651993</v>
      </c>
      <c r="G19" s="13">
        <v>665118084.24270165</v>
      </c>
      <c r="H19" s="13">
        <v>678963241.91198874</v>
      </c>
      <c r="I19" s="13">
        <v>693356293.17985952</v>
      </c>
      <c r="J19" s="13">
        <v>706136877.21425235</v>
      </c>
      <c r="K19" s="13">
        <v>707980291.42730439</v>
      </c>
      <c r="L19" s="13">
        <v>501891617.05842686</v>
      </c>
      <c r="M19" s="13">
        <v>470773785.72094434</v>
      </c>
      <c r="N19" s="13">
        <v>479213968.86719161</v>
      </c>
      <c r="O19" s="13">
        <v>471394355.64486223</v>
      </c>
      <c r="P19" s="13">
        <v>478572600.25815141</v>
      </c>
      <c r="Q19" s="13">
        <v>506283172.2925874</v>
      </c>
      <c r="R19" s="13">
        <v>491961348.33531439</v>
      </c>
      <c r="S19" s="13">
        <v>493829155.90253174</v>
      </c>
      <c r="T19" s="13">
        <v>495695857.21847785</v>
      </c>
      <c r="U19" s="13">
        <v>497463221.54167646</v>
      </c>
    </row>
    <row r="20" spans="1:23">
      <c r="A20" s="12" t="s">
        <v>105</v>
      </c>
      <c r="B20" s="12" t="s">
        <v>2</v>
      </c>
      <c r="C20" s="13">
        <v>569137981.53152764</v>
      </c>
      <c r="D20" s="13">
        <v>497426340.8545748</v>
      </c>
      <c r="E20" s="13">
        <v>699151722.54221153</v>
      </c>
      <c r="F20" s="13">
        <v>640259133.37713349</v>
      </c>
      <c r="G20" s="13">
        <v>701383948.90711284</v>
      </c>
      <c r="H20" s="13">
        <v>680289485.45697439</v>
      </c>
      <c r="I20" s="13">
        <v>750602211.63644147</v>
      </c>
      <c r="J20" s="13">
        <v>605677084.44293952</v>
      </c>
      <c r="K20" s="13">
        <v>676289113.54380453</v>
      </c>
      <c r="L20" s="13">
        <v>748117508.57238507</v>
      </c>
      <c r="M20" s="13">
        <v>664820442.75818181</v>
      </c>
      <c r="N20" s="13">
        <v>590393455.09503365</v>
      </c>
      <c r="O20" s="13">
        <v>509028445.64875233</v>
      </c>
      <c r="P20" s="13">
        <v>478386069.43049127</v>
      </c>
      <c r="Q20" s="13">
        <v>425013660.91933721</v>
      </c>
      <c r="R20" s="13">
        <v>419355077.59584957</v>
      </c>
      <c r="S20" s="13"/>
      <c r="T20" s="13"/>
      <c r="U20" s="13"/>
    </row>
    <row r="21" spans="1:23">
      <c r="A21" s="12" t="s">
        <v>107</v>
      </c>
      <c r="B21" s="12" t="s">
        <v>3</v>
      </c>
      <c r="C21" s="13">
        <v>311279333.99275273</v>
      </c>
      <c r="D21" s="13">
        <v>315360617.27194536</v>
      </c>
      <c r="E21" s="13">
        <v>318637170.89372051</v>
      </c>
      <c r="F21" s="13">
        <v>320356926.55871171</v>
      </c>
      <c r="G21" s="13">
        <v>389925634.44648087</v>
      </c>
      <c r="H21" s="13">
        <v>393056183.98840463</v>
      </c>
      <c r="I21" s="13">
        <v>398918806.40485537</v>
      </c>
      <c r="J21" s="13">
        <v>403886044.17980099</v>
      </c>
      <c r="K21" s="13">
        <v>402321223.00441301</v>
      </c>
      <c r="L21" s="13">
        <v>277745136.06199914</v>
      </c>
      <c r="M21" s="13">
        <v>282170647.67718482</v>
      </c>
      <c r="N21" s="13">
        <v>286729574.07436812</v>
      </c>
      <c r="O21" s="13">
        <v>291629294.04802281</v>
      </c>
      <c r="P21" s="13">
        <v>297206461.57887495</v>
      </c>
      <c r="Q21" s="13">
        <v>305540546.31273115</v>
      </c>
      <c r="R21" s="13">
        <v>314695842.11562997</v>
      </c>
      <c r="S21" s="13">
        <v>303614959.88773292</v>
      </c>
      <c r="T21" s="13">
        <v>310038914.11485344</v>
      </c>
      <c r="U21" s="13">
        <v>316306729.69197047</v>
      </c>
    </row>
    <row r="22" spans="1:23">
      <c r="A22" s="12" t="s">
        <v>105</v>
      </c>
      <c r="B22" s="12" t="s">
        <v>3</v>
      </c>
      <c r="C22" s="13">
        <v>246995282.4260647</v>
      </c>
      <c r="D22" s="13">
        <v>270139139.154993</v>
      </c>
      <c r="E22" s="13">
        <v>333030972.85115159</v>
      </c>
      <c r="F22" s="13">
        <v>309489395.68159527</v>
      </c>
      <c r="G22" s="13">
        <v>295069281.25843471</v>
      </c>
      <c r="H22" s="13">
        <v>309493547.79023224</v>
      </c>
      <c r="I22" s="13">
        <v>315589695.63139415</v>
      </c>
      <c r="J22" s="13">
        <v>287166284.23139673</v>
      </c>
      <c r="K22" s="13">
        <v>326260085.83841687</v>
      </c>
      <c r="L22" s="13">
        <v>311476033.46056074</v>
      </c>
      <c r="M22" s="13">
        <v>351436260.07469803</v>
      </c>
      <c r="N22" s="13">
        <v>339119642.33957863</v>
      </c>
      <c r="O22" s="13">
        <v>281492673.90342307</v>
      </c>
      <c r="P22" s="13">
        <v>267182805.31808916</v>
      </c>
      <c r="Q22" s="13">
        <v>238894343.66952443</v>
      </c>
      <c r="R22" s="13">
        <v>235713731.67168924</v>
      </c>
      <c r="S22" s="13"/>
      <c r="T22" s="13"/>
      <c r="U22" s="13"/>
    </row>
    <row r="23" spans="1:23">
      <c r="A23" s="12" t="s">
        <v>107</v>
      </c>
      <c r="B23" s="12" t="s">
        <v>4</v>
      </c>
      <c r="C23" s="13">
        <v>350062153.48695064</v>
      </c>
      <c r="D23" s="13">
        <v>414367462.19216764</v>
      </c>
      <c r="E23" s="13">
        <v>418778272.11298168</v>
      </c>
      <c r="F23" s="13">
        <v>424782445.54153562</v>
      </c>
      <c r="G23" s="13">
        <v>518925232.97220534</v>
      </c>
      <c r="H23" s="13">
        <v>529561124.28007114</v>
      </c>
      <c r="I23" s="13">
        <v>539759803.90833032</v>
      </c>
      <c r="J23" s="13">
        <v>548625311.90270019</v>
      </c>
      <c r="K23" s="13">
        <v>554715744.14180577</v>
      </c>
      <c r="L23" s="13">
        <v>372205591.0482673</v>
      </c>
      <c r="M23" s="13">
        <v>376196561.30471784</v>
      </c>
      <c r="N23" s="13">
        <v>380147864.23975962</v>
      </c>
      <c r="O23" s="13">
        <v>384296598.4835586</v>
      </c>
      <c r="P23" s="13">
        <v>388620267.63907146</v>
      </c>
      <c r="Q23" s="13">
        <v>411017825.3241272</v>
      </c>
      <c r="R23" s="13">
        <v>391927118.62121373</v>
      </c>
      <c r="S23" s="13">
        <v>379373720.75480092</v>
      </c>
      <c r="T23" s="13">
        <v>360066722.39374089</v>
      </c>
      <c r="U23" s="13">
        <v>326453880.60137564</v>
      </c>
    </row>
    <row r="24" spans="1:23">
      <c r="A24" s="12" t="s">
        <v>105</v>
      </c>
      <c r="B24" s="12" t="s">
        <v>4</v>
      </c>
      <c r="C24" s="13">
        <v>356052838.32370168</v>
      </c>
      <c r="D24" s="13">
        <v>422753869.06646729</v>
      </c>
      <c r="E24" s="13">
        <v>480333651.59959054</v>
      </c>
      <c r="F24" s="13">
        <v>453879098.19807035</v>
      </c>
      <c r="G24" s="13">
        <v>477851147.56971318</v>
      </c>
      <c r="H24" s="13">
        <v>493394759.67677802</v>
      </c>
      <c r="I24" s="13">
        <v>596117604.98774147</v>
      </c>
      <c r="J24" s="13">
        <v>554513001.7497617</v>
      </c>
      <c r="K24" s="13">
        <v>536514433.92918247</v>
      </c>
      <c r="L24" s="13">
        <v>449819285.62384689</v>
      </c>
      <c r="M24" s="13">
        <v>353820822.49759012</v>
      </c>
      <c r="N24" s="13">
        <v>357860169.30946016</v>
      </c>
      <c r="O24" s="13">
        <v>377832506.59491521</v>
      </c>
      <c r="P24" s="13">
        <v>431182058.20768732</v>
      </c>
      <c r="Q24" s="13">
        <v>415748769.38806373</v>
      </c>
      <c r="R24" s="13">
        <v>410213537.7719056</v>
      </c>
      <c r="S24" s="13"/>
      <c r="T24" s="13"/>
      <c r="U24" s="13"/>
    </row>
    <row r="26" spans="1:23">
      <c r="A26" s="82" t="s">
        <v>253</v>
      </c>
    </row>
    <row r="27" spans="1:23">
      <c r="C27" s="114">
        <v>2006</v>
      </c>
      <c r="D27" s="114">
        <v>2007</v>
      </c>
      <c r="E27" s="114">
        <v>2008</v>
      </c>
      <c r="F27" s="114">
        <v>2009</v>
      </c>
      <c r="G27" s="114">
        <v>2010</v>
      </c>
      <c r="H27" s="114">
        <v>2011</v>
      </c>
      <c r="I27" s="114">
        <v>2012</v>
      </c>
      <c r="J27" s="114">
        <v>2013</v>
      </c>
      <c r="K27" s="114">
        <v>2014</v>
      </c>
      <c r="L27" s="114">
        <v>2015</v>
      </c>
      <c r="M27" s="114">
        <v>2016</v>
      </c>
      <c r="N27" s="114">
        <v>2017</v>
      </c>
      <c r="O27" s="114">
        <v>2018</v>
      </c>
      <c r="P27" s="114">
        <v>2019</v>
      </c>
      <c r="Q27" s="114">
        <v>2020</v>
      </c>
      <c r="R27" s="114">
        <v>2021</v>
      </c>
      <c r="S27" s="114" t="s">
        <v>125</v>
      </c>
      <c r="T27" s="114" t="s">
        <v>126</v>
      </c>
      <c r="U27" s="114" t="s">
        <v>127</v>
      </c>
      <c r="V27" s="114" t="s">
        <v>128</v>
      </c>
      <c r="W27" s="114" t="s">
        <v>129</v>
      </c>
    </row>
    <row r="28" spans="1:23">
      <c r="A28" s="12" t="s">
        <v>107</v>
      </c>
      <c r="B28" s="12" t="s">
        <v>9</v>
      </c>
      <c r="C28" s="13">
        <v>162623589.71093765</v>
      </c>
      <c r="D28" s="13">
        <v>166738713.34935877</v>
      </c>
      <c r="E28" s="13">
        <v>171158660.96099624</v>
      </c>
      <c r="F28" s="13">
        <v>175426196.58602554</v>
      </c>
      <c r="G28" s="13">
        <v>180303380.15748757</v>
      </c>
      <c r="H28" s="13">
        <v>200014212.99208492</v>
      </c>
      <c r="I28" s="13">
        <v>208556566.11020774</v>
      </c>
      <c r="J28" s="13">
        <v>215801850.51405421</v>
      </c>
      <c r="K28" s="13">
        <v>226715088.51073891</v>
      </c>
      <c r="L28" s="13">
        <v>229818132.21636105</v>
      </c>
      <c r="M28" s="13">
        <v>253980168.49877012</v>
      </c>
      <c r="N28" s="13">
        <v>258704184.95237276</v>
      </c>
      <c r="O28" s="13">
        <v>264955254.52720302</v>
      </c>
      <c r="P28" s="13">
        <v>270131969.37648284</v>
      </c>
      <c r="Q28" s="13">
        <v>276392247.86355209</v>
      </c>
      <c r="R28" s="13">
        <v>272868106.82734466</v>
      </c>
      <c r="S28" s="13">
        <v>248506573.5850327</v>
      </c>
      <c r="T28" s="13">
        <v>251919057.03305471</v>
      </c>
      <c r="U28" s="13">
        <v>255737393.41152477</v>
      </c>
      <c r="V28" s="13">
        <v>260192492.25969672</v>
      </c>
      <c r="W28" s="13">
        <v>265634563.76763788</v>
      </c>
    </row>
    <row r="29" spans="1:23">
      <c r="A29" s="12" t="s">
        <v>105</v>
      </c>
      <c r="B29" s="12" t="s">
        <v>9</v>
      </c>
      <c r="C29" s="13">
        <v>118457037.54311535</v>
      </c>
      <c r="D29" s="13">
        <v>145772189.21620017</v>
      </c>
      <c r="E29" s="13">
        <v>158266769.16028678</v>
      </c>
      <c r="F29" s="13">
        <v>182124256.898684</v>
      </c>
      <c r="G29" s="13">
        <v>178507543.09646234</v>
      </c>
      <c r="H29" s="13">
        <v>180506385.38564318</v>
      </c>
      <c r="I29" s="13">
        <v>191858298.84151658</v>
      </c>
      <c r="J29" s="13">
        <v>218646007.28453165</v>
      </c>
      <c r="K29" s="13">
        <v>221595724.44880527</v>
      </c>
      <c r="L29" s="13">
        <v>234615361.89588845</v>
      </c>
      <c r="M29" s="13">
        <v>259650678.38262782</v>
      </c>
      <c r="N29" s="13">
        <v>229519015.50862592</v>
      </c>
      <c r="O29" s="13">
        <v>212897857.8971495</v>
      </c>
      <c r="P29" s="13">
        <v>219026310.31047666</v>
      </c>
      <c r="Q29" s="13">
        <v>228832868.14464492</v>
      </c>
      <c r="R29" s="13">
        <v>227854527.33202294</v>
      </c>
      <c r="S29" s="13"/>
      <c r="T29" s="13"/>
      <c r="U29" s="13"/>
      <c r="V29" s="13"/>
      <c r="W29" s="13"/>
    </row>
    <row r="30" spans="1:23">
      <c r="A30" s="12" t="s">
        <v>107</v>
      </c>
      <c r="B30" s="12" t="s">
        <v>10</v>
      </c>
      <c r="C30" s="13">
        <v>51820075.446784258</v>
      </c>
      <c r="D30" s="13">
        <v>53522517.337197728</v>
      </c>
      <c r="E30" s="13">
        <v>53801431.272690713</v>
      </c>
      <c r="F30" s="13">
        <v>54868315.178948037</v>
      </c>
      <c r="G30" s="13">
        <v>55935199.085205361</v>
      </c>
      <c r="H30" s="13">
        <v>55084686.962543234</v>
      </c>
      <c r="I30" s="13">
        <v>59769559.653968997</v>
      </c>
      <c r="J30" s="13">
        <v>62828927.820107438</v>
      </c>
      <c r="K30" s="13">
        <v>60081042.534097165</v>
      </c>
      <c r="L30" s="13">
        <v>61037911.416788757</v>
      </c>
      <c r="M30" s="13">
        <v>93070301.907315105</v>
      </c>
      <c r="N30" s="13">
        <v>94396362.520877078</v>
      </c>
      <c r="O30" s="13">
        <v>97935960.501974374</v>
      </c>
      <c r="P30" s="13">
        <v>99590621.162500486</v>
      </c>
      <c r="Q30" s="13">
        <v>101870318.74421827</v>
      </c>
      <c r="R30" s="13">
        <v>100459631.70720044</v>
      </c>
      <c r="S30" s="13">
        <v>98178658.252211317</v>
      </c>
      <c r="T30" s="13">
        <v>96952875.591780826</v>
      </c>
      <c r="U30" s="13">
        <v>99427656.155524001</v>
      </c>
      <c r="V30" s="13">
        <v>98963747.404074371</v>
      </c>
      <c r="W30" s="13">
        <v>99896718.569812387</v>
      </c>
    </row>
    <row r="31" spans="1:23">
      <c r="A31" s="12" t="s">
        <v>105</v>
      </c>
      <c r="B31" s="12" t="s">
        <v>10</v>
      </c>
      <c r="C31" s="13">
        <v>39331656.14153599</v>
      </c>
      <c r="D31" s="13">
        <v>45334151.084481686</v>
      </c>
      <c r="E31" s="13">
        <v>43523539.950201318</v>
      </c>
      <c r="F31" s="13">
        <v>50969332.140308917</v>
      </c>
      <c r="G31" s="13">
        <v>56742183.655846246</v>
      </c>
      <c r="H31" s="13">
        <v>51985689.472591296</v>
      </c>
      <c r="I31" s="13">
        <v>66328377.112304725</v>
      </c>
      <c r="J31" s="13">
        <v>64596929.600386031</v>
      </c>
      <c r="K31" s="13">
        <v>66017470.762696408</v>
      </c>
      <c r="L31" s="13">
        <v>63680280.306873061</v>
      </c>
      <c r="M31" s="13">
        <v>84045648.983006582</v>
      </c>
      <c r="N31" s="13">
        <v>82714819.422145247</v>
      </c>
      <c r="O31" s="13">
        <v>76156337.879799575</v>
      </c>
      <c r="P31" s="13">
        <v>83519719.271952793</v>
      </c>
      <c r="Q31" s="13">
        <v>80619879.97246094</v>
      </c>
      <c r="R31" s="13">
        <v>80275201.694706336</v>
      </c>
      <c r="S31" s="13"/>
      <c r="T31" s="13"/>
      <c r="U31" s="13"/>
      <c r="V31" s="13"/>
      <c r="W31" s="13"/>
    </row>
    <row r="32" spans="1:23">
      <c r="A32" s="12" t="s">
        <v>107</v>
      </c>
      <c r="B32" s="12" t="s">
        <v>11</v>
      </c>
      <c r="C32" s="13">
        <v>76311594.098249137</v>
      </c>
      <c r="D32" s="13">
        <v>77524784.094870687</v>
      </c>
      <c r="E32" s="13">
        <v>79088524.380783498</v>
      </c>
      <c r="F32" s="13">
        <v>80829459.874712139</v>
      </c>
      <c r="G32" s="13">
        <v>82702268.24126792</v>
      </c>
      <c r="H32" s="13">
        <v>73333266.320158571</v>
      </c>
      <c r="I32" s="13">
        <v>71948824.461073369</v>
      </c>
      <c r="J32" s="13">
        <v>72227278.931872517</v>
      </c>
      <c r="K32" s="13">
        <v>78519653.575078458</v>
      </c>
      <c r="L32" s="13">
        <v>77289663.15319334</v>
      </c>
      <c r="M32" s="13">
        <v>102037100.72843249</v>
      </c>
      <c r="N32" s="13">
        <v>100053653.39608535</v>
      </c>
      <c r="O32" s="13">
        <v>101231087.2965726</v>
      </c>
      <c r="P32" s="13">
        <v>103260553.19604498</v>
      </c>
      <c r="Q32" s="13">
        <v>103791423.97261694</v>
      </c>
      <c r="R32" s="13">
        <v>114453621.3098544</v>
      </c>
      <c r="S32" s="13">
        <v>102863061.55235505</v>
      </c>
      <c r="T32" s="13">
        <v>104847183.16173857</v>
      </c>
      <c r="U32" s="13">
        <v>107229288.16413704</v>
      </c>
      <c r="V32" s="13">
        <v>108907643.65423433</v>
      </c>
      <c r="W32" s="13">
        <v>110806353.14647934</v>
      </c>
    </row>
    <row r="33" spans="1:23">
      <c r="A33" s="12" t="s">
        <v>105</v>
      </c>
      <c r="B33" s="12" t="s">
        <v>11</v>
      </c>
      <c r="C33" s="13">
        <v>75702399.746199399</v>
      </c>
      <c r="D33" s="13">
        <v>82113267.07377696</v>
      </c>
      <c r="E33" s="13">
        <v>70403781.652107552</v>
      </c>
      <c r="F33" s="13">
        <v>65959361.218975373</v>
      </c>
      <c r="G33" s="13">
        <v>78490683.586509377</v>
      </c>
      <c r="H33" s="13">
        <v>77804894.874310017</v>
      </c>
      <c r="I33" s="13">
        <v>89041863.790980428</v>
      </c>
      <c r="J33" s="13">
        <v>86014851.922677338</v>
      </c>
      <c r="K33" s="13">
        <v>83860579.737125605</v>
      </c>
      <c r="L33" s="13">
        <v>85298178.633906752</v>
      </c>
      <c r="M33" s="13">
        <v>92696683.862482071</v>
      </c>
      <c r="N33" s="13">
        <v>96926066.752282426</v>
      </c>
      <c r="O33" s="13">
        <v>88737925.856402159</v>
      </c>
      <c r="P33" s="13">
        <v>93238892.271779329</v>
      </c>
      <c r="Q33" s="13">
        <v>79149471.278046161</v>
      </c>
      <c r="R33" s="13">
        <v>78811079.513451323</v>
      </c>
      <c r="S33" s="13"/>
      <c r="T33" s="13"/>
      <c r="U33" s="13"/>
      <c r="V33" s="13"/>
      <c r="W33" s="13"/>
    </row>
    <row r="34" spans="1:23">
      <c r="A34" s="12" t="s">
        <v>107</v>
      </c>
      <c r="B34" s="12" t="s">
        <v>12</v>
      </c>
      <c r="C34" s="13">
        <v>173749664.73333547</v>
      </c>
      <c r="D34" s="13">
        <v>177712376.38514838</v>
      </c>
      <c r="E34" s="13">
        <v>181217852.07713673</v>
      </c>
      <c r="F34" s="13">
        <v>185180563.72894964</v>
      </c>
      <c r="G34" s="13">
        <v>189905335.31380349</v>
      </c>
      <c r="H34" s="13">
        <v>187956488.80345133</v>
      </c>
      <c r="I34" s="13">
        <v>207192886.69172117</v>
      </c>
      <c r="J34" s="13">
        <v>218940975.27148348</v>
      </c>
      <c r="K34" s="13">
        <v>207195162.32701305</v>
      </c>
      <c r="L34" s="13">
        <v>210035689.3412604</v>
      </c>
      <c r="M34" s="13">
        <v>256375814.16970697</v>
      </c>
      <c r="N34" s="13">
        <v>263093843.83905512</v>
      </c>
      <c r="O34" s="13">
        <v>274306152.63103992</v>
      </c>
      <c r="P34" s="13">
        <v>277274479.14232481</v>
      </c>
      <c r="Q34" s="13">
        <v>283446743.82712054</v>
      </c>
      <c r="R34" s="13">
        <v>280564261.34673959</v>
      </c>
      <c r="S34" s="13">
        <v>282212463.74971819</v>
      </c>
      <c r="T34" s="13">
        <v>288546127.2346701</v>
      </c>
      <c r="U34" s="13">
        <v>295489426.90687644</v>
      </c>
      <c r="V34" s="13">
        <v>300196282.71524459</v>
      </c>
      <c r="W34" s="13">
        <v>305773319.90115148</v>
      </c>
    </row>
    <row r="35" spans="1:23">
      <c r="A35" s="12" t="s">
        <v>105</v>
      </c>
      <c r="B35" s="12" t="s">
        <v>12</v>
      </c>
      <c r="C35" s="13">
        <v>171414065.28047848</v>
      </c>
      <c r="D35" s="13">
        <v>151646855.34131408</v>
      </c>
      <c r="E35" s="13">
        <v>156519827.53217325</v>
      </c>
      <c r="F35" s="13">
        <v>171338098.55349946</v>
      </c>
      <c r="G35" s="13">
        <v>166812044.58296791</v>
      </c>
      <c r="H35" s="13">
        <v>174497620.91573694</v>
      </c>
      <c r="I35" s="13">
        <v>207680615.18303043</v>
      </c>
      <c r="J35" s="13">
        <v>223026343.83603793</v>
      </c>
      <c r="K35" s="13">
        <v>203433325.63209268</v>
      </c>
      <c r="L35" s="13">
        <v>217383989.74037406</v>
      </c>
      <c r="M35" s="13">
        <v>221310701.51248842</v>
      </c>
      <c r="N35" s="13">
        <v>236835983.62944931</v>
      </c>
      <c r="O35" s="13">
        <v>245304151.15534011</v>
      </c>
      <c r="P35" s="13">
        <v>240363826.257985</v>
      </c>
      <c r="Q35" s="13">
        <v>229521983.99424174</v>
      </c>
      <c r="R35" s="13">
        <v>228540696.96954042</v>
      </c>
      <c r="S35" s="13"/>
      <c r="T35" s="13"/>
      <c r="U35" s="13"/>
      <c r="V35" s="13"/>
      <c r="W35" s="13"/>
    </row>
    <row r="36" spans="1:23">
      <c r="A36" s="12" t="s">
        <v>107</v>
      </c>
      <c r="B36" s="12" t="s">
        <v>13</v>
      </c>
      <c r="C36" s="13">
        <v>123148885.17941672</v>
      </c>
      <c r="D36" s="13">
        <v>125739888.95175593</v>
      </c>
      <c r="E36" s="13">
        <v>128330892.72409512</v>
      </c>
      <c r="F36" s="13">
        <v>131074308.48304252</v>
      </c>
      <c r="G36" s="13">
        <v>130769484.50982615</v>
      </c>
      <c r="H36" s="13">
        <v>133290991.34460856</v>
      </c>
      <c r="I36" s="13">
        <v>136013220.11572564</v>
      </c>
      <c r="J36" s="13">
        <v>136734431.4238075</v>
      </c>
      <c r="K36" s="13">
        <v>142065674.69819087</v>
      </c>
      <c r="L36" s="13">
        <v>143965679.35128173</v>
      </c>
      <c r="M36" s="13">
        <v>158254723.05092263</v>
      </c>
      <c r="N36" s="13">
        <v>161644480.66011828</v>
      </c>
      <c r="O36" s="13">
        <v>165155147.36086023</v>
      </c>
      <c r="P36" s="13">
        <v>166183896.38483223</v>
      </c>
      <c r="Q36" s="13">
        <v>168351683.46966299</v>
      </c>
      <c r="R36" s="13">
        <v>165257613.00493714</v>
      </c>
      <c r="S36" s="13">
        <v>148211906.68106425</v>
      </c>
      <c r="T36" s="13">
        <v>147787535.26015776</v>
      </c>
      <c r="U36" s="13">
        <v>150556839.50012082</v>
      </c>
      <c r="V36" s="13">
        <v>152590224.38639256</v>
      </c>
      <c r="W36" s="13">
        <v>155033450.92890981</v>
      </c>
    </row>
    <row r="37" spans="1:23">
      <c r="A37" s="12" t="s">
        <v>105</v>
      </c>
      <c r="B37" s="12" t="s">
        <v>13</v>
      </c>
      <c r="C37" s="13">
        <v>119402816.81631857</v>
      </c>
      <c r="D37" s="13">
        <v>113583743.10227373</v>
      </c>
      <c r="E37" s="13">
        <v>115151112.55089475</v>
      </c>
      <c r="F37" s="13">
        <v>116435725.56398289</v>
      </c>
      <c r="G37" s="13">
        <v>123205343.15010485</v>
      </c>
      <c r="H37" s="13">
        <v>151573020.95443016</v>
      </c>
      <c r="I37" s="13">
        <v>152976982.70025894</v>
      </c>
      <c r="J37" s="13">
        <v>137603799.87898642</v>
      </c>
      <c r="K37" s="13">
        <v>141191200.87000349</v>
      </c>
      <c r="L37" s="13">
        <v>133833352.11854208</v>
      </c>
      <c r="M37" s="13">
        <v>155405155.59045088</v>
      </c>
      <c r="N37" s="13">
        <v>147170779.69679645</v>
      </c>
      <c r="O37" s="13">
        <v>119282812.74733162</v>
      </c>
      <c r="P37" s="13">
        <v>119578055.79532589</v>
      </c>
      <c r="Q37" s="13">
        <v>125660439.57917333</v>
      </c>
      <c r="R37" s="13">
        <v>125123197.10360985</v>
      </c>
      <c r="S37" s="13"/>
      <c r="T37" s="13"/>
      <c r="U37" s="13"/>
      <c r="V37" s="13"/>
      <c r="W37" s="13"/>
    </row>
    <row r="39" spans="1:23">
      <c r="A39" s="82" t="s">
        <v>254</v>
      </c>
    </row>
    <row r="40" spans="1:23">
      <c r="C40" s="114" t="s">
        <v>109</v>
      </c>
      <c r="D40" s="114" t="s">
        <v>110</v>
      </c>
      <c r="E40" s="114" t="s">
        <v>111</v>
      </c>
      <c r="F40" s="114" t="s">
        <v>112</v>
      </c>
      <c r="G40" s="114" t="s">
        <v>113</v>
      </c>
      <c r="H40" s="114" t="s">
        <v>114</v>
      </c>
      <c r="I40" s="114" t="s">
        <v>115</v>
      </c>
      <c r="J40" s="114" t="s">
        <v>116</v>
      </c>
      <c r="K40" s="114" t="s">
        <v>117</v>
      </c>
      <c r="L40" s="114" t="s">
        <v>118</v>
      </c>
      <c r="M40" s="114" t="s">
        <v>119</v>
      </c>
      <c r="N40" s="114" t="s">
        <v>120</v>
      </c>
      <c r="O40" s="114" t="s">
        <v>121</v>
      </c>
      <c r="P40" s="114" t="s">
        <v>122</v>
      </c>
      <c r="Q40" s="114" t="s">
        <v>123</v>
      </c>
      <c r="R40" s="114" t="s">
        <v>124</v>
      </c>
      <c r="S40" s="114" t="s">
        <v>125</v>
      </c>
      <c r="T40" s="114" t="s">
        <v>126</v>
      </c>
      <c r="U40" s="114" t="s">
        <v>127</v>
      </c>
    </row>
    <row r="41" spans="1:23">
      <c r="A41" s="12" t="s">
        <v>107</v>
      </c>
      <c r="B41" s="12" t="s">
        <v>8</v>
      </c>
      <c r="C41" s="13">
        <v>48979194.291564345</v>
      </c>
      <c r="D41" s="13">
        <v>47852751.131741136</v>
      </c>
      <c r="E41" s="13">
        <v>86470142.039847672</v>
      </c>
      <c r="F41" s="13">
        <v>93295422.279395118</v>
      </c>
      <c r="G41" s="13">
        <v>96476952.822541118</v>
      </c>
      <c r="H41" s="13">
        <v>99879549.410346776</v>
      </c>
      <c r="I41" s="13">
        <v>99693301.576596886</v>
      </c>
      <c r="J41" s="13">
        <v>88901267.095797464</v>
      </c>
      <c r="K41" s="13">
        <v>87672225.412833527</v>
      </c>
      <c r="L41" s="13">
        <v>88635773.676812261</v>
      </c>
      <c r="M41" s="13">
        <v>88462777.100476742</v>
      </c>
      <c r="N41" s="13">
        <v>87742814.334412202</v>
      </c>
      <c r="O41" s="13">
        <v>73484720.448657319</v>
      </c>
      <c r="P41" s="13">
        <v>71879696.09037748</v>
      </c>
      <c r="Q41" s="13">
        <v>96460876.810766473</v>
      </c>
      <c r="R41" s="13">
        <v>96017453.001792997</v>
      </c>
      <c r="S41" s="13">
        <v>95097195.643090487</v>
      </c>
      <c r="T41" s="13">
        <v>94176603.144067302</v>
      </c>
      <c r="U41" s="13">
        <v>93269955.880835235</v>
      </c>
    </row>
    <row r="42" spans="1:23">
      <c r="A42" s="12" t="s">
        <v>105</v>
      </c>
      <c r="B42" s="12" t="s">
        <v>8</v>
      </c>
      <c r="C42" s="13">
        <v>71165676.196492374</v>
      </c>
      <c r="D42" s="13">
        <v>72423869.869913474</v>
      </c>
      <c r="E42" s="13">
        <v>73532779.59338434</v>
      </c>
      <c r="F42" s="13">
        <v>82766959.567751616</v>
      </c>
      <c r="G42" s="13">
        <v>97561901.371766388</v>
      </c>
      <c r="H42" s="13">
        <v>94443942.967199922</v>
      </c>
      <c r="I42" s="13">
        <v>103847191.73084012</v>
      </c>
      <c r="J42" s="13">
        <v>85220792.718179256</v>
      </c>
      <c r="K42" s="13">
        <v>86971877.889972731</v>
      </c>
      <c r="L42" s="13">
        <v>73673289.761206731</v>
      </c>
      <c r="M42" s="13">
        <v>79308697.388720751</v>
      </c>
      <c r="N42" s="13">
        <v>104339600.17319338</v>
      </c>
      <c r="O42" s="13">
        <v>94396861.573816225</v>
      </c>
      <c r="P42" s="13">
        <v>84091751.527410284</v>
      </c>
      <c r="Q42" s="13">
        <v>87092130.601942435</v>
      </c>
      <c r="R42" s="13">
        <v>85932595.925421327</v>
      </c>
      <c r="S42" s="13"/>
      <c r="T42" s="13"/>
      <c r="U42" s="13"/>
    </row>
    <row r="43" spans="1:23">
      <c r="A43" s="12" t="s">
        <v>107</v>
      </c>
      <c r="B43" s="12" t="s">
        <v>1</v>
      </c>
      <c r="C43" s="13">
        <v>59098880.899046607</v>
      </c>
      <c r="D43" s="13">
        <v>58719338.168364391</v>
      </c>
      <c r="E43" s="13">
        <v>60306516.860308431</v>
      </c>
      <c r="F43" s="13">
        <v>62059941.541724853</v>
      </c>
      <c r="G43" s="13">
        <v>79705798.537997767</v>
      </c>
      <c r="H43" s="13">
        <v>85604163.579483867</v>
      </c>
      <c r="I43" s="13">
        <v>91450663.06165272</v>
      </c>
      <c r="J43" s="13">
        <v>97708954.431579322</v>
      </c>
      <c r="K43" s="13">
        <v>100840390.08632971</v>
      </c>
      <c r="L43" s="13">
        <v>72101271.163190305</v>
      </c>
      <c r="M43" s="13">
        <v>54759245.413355395</v>
      </c>
      <c r="N43" s="13">
        <v>56910337.672656141</v>
      </c>
      <c r="O43" s="13">
        <v>57491913.414492004</v>
      </c>
      <c r="P43" s="13">
        <v>59103885.639676914</v>
      </c>
      <c r="Q43" s="13">
        <v>61600011.917467117</v>
      </c>
      <c r="R43" s="13">
        <v>62239825.371828333</v>
      </c>
      <c r="S43" s="13">
        <v>62898491.864087634</v>
      </c>
      <c r="T43" s="13">
        <v>63555706.411297612</v>
      </c>
      <c r="U43" s="13">
        <v>64149203.428007722</v>
      </c>
    </row>
    <row r="44" spans="1:23">
      <c r="A44" s="12" t="s">
        <v>105</v>
      </c>
      <c r="B44" s="12" t="s">
        <v>1</v>
      </c>
      <c r="C44" s="13">
        <v>49758961.496834196</v>
      </c>
      <c r="D44" s="13">
        <v>50155457.577350244</v>
      </c>
      <c r="E44" s="13">
        <v>53877252.555896319</v>
      </c>
      <c r="F44" s="13">
        <v>54974379.425832979</v>
      </c>
      <c r="G44" s="13">
        <v>61698687.287653171</v>
      </c>
      <c r="H44" s="13">
        <v>69310121.766364992</v>
      </c>
      <c r="I44" s="13">
        <v>75106034.904827267</v>
      </c>
      <c r="J44" s="13">
        <v>82344920.669017598</v>
      </c>
      <c r="K44" s="13">
        <v>93196667.948744476</v>
      </c>
      <c r="L44" s="13">
        <v>84583806.589790598</v>
      </c>
      <c r="M44" s="13">
        <v>45715385.018814877</v>
      </c>
      <c r="N44" s="13">
        <v>52143056.373895727</v>
      </c>
      <c r="O44" s="13">
        <v>61095140.602735281</v>
      </c>
      <c r="P44" s="13">
        <v>59050158.529246606</v>
      </c>
      <c r="Q44" s="13">
        <v>56126275.342895821</v>
      </c>
      <c r="R44" s="13">
        <v>55379016.525431454</v>
      </c>
      <c r="S44" s="13"/>
      <c r="T44" s="13"/>
      <c r="U44" s="13"/>
    </row>
    <row r="45" spans="1:23">
      <c r="A45" s="12" t="s">
        <v>107</v>
      </c>
      <c r="B45" s="12" t="s">
        <v>39</v>
      </c>
      <c r="C45" s="13"/>
      <c r="D45" s="13"/>
      <c r="E45" s="13"/>
      <c r="F45" s="13"/>
      <c r="G45" s="13"/>
      <c r="H45" s="13"/>
      <c r="I45" s="13"/>
      <c r="J45" s="13"/>
      <c r="K45" s="13"/>
      <c r="L45" s="13">
        <v>113932018.78115986</v>
      </c>
      <c r="M45" s="13">
        <v>106796021.74829899</v>
      </c>
      <c r="N45" s="13">
        <v>102683840.5657434</v>
      </c>
      <c r="O45" s="13">
        <v>94450807.359171644</v>
      </c>
      <c r="P45" s="13">
        <v>86136635.864077419</v>
      </c>
      <c r="Q45" s="13">
        <v>71612976.8797521</v>
      </c>
      <c r="R45" s="13">
        <v>71076693.490191475</v>
      </c>
      <c r="S45" s="13">
        <v>70759060.862589344</v>
      </c>
      <c r="T45" s="13">
        <v>70320671.521146983</v>
      </c>
      <c r="U45" s="13">
        <v>69876541.252224118</v>
      </c>
    </row>
    <row r="46" spans="1:23">
      <c r="A46" s="12" t="s">
        <v>105</v>
      </c>
      <c r="B46" s="12" t="s">
        <v>39</v>
      </c>
      <c r="C46" s="13">
        <v>51322315.918116271</v>
      </c>
      <c r="D46" s="13">
        <v>53088898.003126875</v>
      </c>
      <c r="E46" s="13">
        <v>65501602.621589415</v>
      </c>
      <c r="F46" s="13">
        <v>97710574.660940573</v>
      </c>
      <c r="G46" s="13">
        <v>88758452.589657575</v>
      </c>
      <c r="H46" s="13">
        <v>102503215.3816599</v>
      </c>
      <c r="I46" s="13">
        <v>114515812.38418311</v>
      </c>
      <c r="J46" s="13">
        <v>110975045.36926427</v>
      </c>
      <c r="K46" s="13">
        <v>96195388.62724337</v>
      </c>
      <c r="L46" s="13">
        <v>85637597.501146317</v>
      </c>
      <c r="M46" s="13">
        <v>92407060.794040233</v>
      </c>
      <c r="N46" s="13">
        <v>80080469.275478736</v>
      </c>
      <c r="O46" s="13">
        <v>93670067.934753224</v>
      </c>
      <c r="P46" s="13">
        <v>95514251.924965248</v>
      </c>
      <c r="Q46" s="13">
        <v>93169630.637041852</v>
      </c>
      <c r="R46" s="13">
        <v>91929180.819410399</v>
      </c>
      <c r="S46" s="13"/>
      <c r="T46" s="13"/>
      <c r="U46" s="13"/>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11"/>
  <sheetViews>
    <sheetView showGridLines="0" zoomScaleNormal="100" workbookViewId="0"/>
  </sheetViews>
  <sheetFormatPr defaultColWidth="8.7109375" defaultRowHeight="15"/>
  <cols>
    <col min="1" max="1" width="15.42578125" style="6" customWidth="1"/>
    <col min="2" max="4" width="51.85546875" style="6" customWidth="1"/>
    <col min="5" max="16" width="11.42578125" style="6" bestFit="1" customWidth="1"/>
    <col min="17" max="22" width="11.42578125" style="6" customWidth="1"/>
    <col min="23" max="16384" width="8.7109375" style="6"/>
  </cols>
  <sheetData>
    <row r="1" spans="1:17" s="69" customFormat="1" ht="18.75">
      <c r="A1" t="s">
        <v>309</v>
      </c>
      <c r="B1"/>
    </row>
    <row r="2" spans="1:17" s="3" customFormat="1" ht="18.75" customHeight="1">
      <c r="A2" s="15"/>
    </row>
    <row r="3" spans="1:17" s="7" customFormat="1" ht="39" customHeight="1">
      <c r="A3" s="257" t="s">
        <v>354</v>
      </c>
      <c r="B3" s="257"/>
      <c r="C3" s="257"/>
      <c r="D3" s="257"/>
      <c r="E3" s="86"/>
      <c r="F3" s="86"/>
      <c r="G3" s="86"/>
      <c r="H3" s="86"/>
      <c r="I3" s="86"/>
      <c r="J3" s="86"/>
      <c r="K3" s="86"/>
      <c r="L3" s="86"/>
      <c r="M3" s="86"/>
      <c r="N3" s="86"/>
    </row>
    <row r="4" spans="1:17" s="7" customFormat="1">
      <c r="A4" s="80"/>
      <c r="B4" s="80"/>
      <c r="C4" s="80"/>
      <c r="D4" s="80"/>
      <c r="E4" s="80"/>
      <c r="F4" s="80"/>
      <c r="G4" s="80"/>
      <c r="H4" s="86"/>
      <c r="I4" s="86"/>
      <c r="J4" s="86"/>
      <c r="K4" s="86"/>
      <c r="L4" s="86"/>
      <c r="M4" s="86"/>
      <c r="N4" s="86"/>
    </row>
    <row r="5" spans="1:17" s="7" customFormat="1">
      <c r="A5" s="257" t="s">
        <v>290</v>
      </c>
      <c r="B5" s="257"/>
      <c r="C5" s="257"/>
      <c r="D5" s="257"/>
      <c r="E5" s="257"/>
      <c r="F5" s="257"/>
      <c r="G5" s="257"/>
      <c r="H5" s="257"/>
      <c r="I5" s="257"/>
      <c r="J5" s="257"/>
      <c r="K5" s="257"/>
      <c r="L5" s="257"/>
      <c r="M5" s="257"/>
      <c r="N5" s="257"/>
    </row>
    <row r="6" spans="1:17" s="7" customFormat="1">
      <c r="A6" s="211"/>
      <c r="B6" s="211"/>
      <c r="C6" s="211"/>
      <c r="D6" s="211"/>
      <c r="E6" s="211"/>
      <c r="F6" s="211"/>
      <c r="G6" s="211"/>
      <c r="H6" s="211"/>
      <c r="I6" s="211"/>
      <c r="J6" s="211"/>
      <c r="K6" s="211"/>
      <c r="L6" s="211"/>
      <c r="M6" s="211"/>
      <c r="N6" s="211"/>
    </row>
    <row r="7" spans="1:17" s="7" customFormat="1">
      <c r="A7" s="80"/>
      <c r="B7" s="80"/>
      <c r="C7" s="80"/>
      <c r="D7" s="80"/>
      <c r="E7" s="80"/>
      <c r="F7" s="80"/>
      <c r="G7" s="80"/>
      <c r="H7" s="80"/>
      <c r="I7" s="80"/>
      <c r="J7" s="80"/>
      <c r="K7" s="80"/>
      <c r="L7" s="80"/>
      <c r="M7" s="80"/>
    </row>
    <row r="8" spans="1:17" s="214" customFormat="1" ht="30">
      <c r="B8" s="72" t="s">
        <v>169</v>
      </c>
      <c r="C8" s="72" t="s">
        <v>170</v>
      </c>
      <c r="D8" s="72" t="s">
        <v>171</v>
      </c>
    </row>
    <row r="9" spans="1:17" s="214" customFormat="1">
      <c r="A9" s="72" t="s">
        <v>29</v>
      </c>
      <c r="B9" s="34">
        <v>-6.099834076286767E-2</v>
      </c>
      <c r="C9" s="34">
        <v>-7.9267379517028988E-2</v>
      </c>
      <c r="D9" s="34">
        <v>-6.4915480596696259E-2</v>
      </c>
      <c r="E9" s="213"/>
      <c r="F9" s="213"/>
      <c r="G9" s="213"/>
      <c r="H9" s="213"/>
      <c r="I9" s="213"/>
      <c r="J9" s="213"/>
      <c r="K9" s="213"/>
      <c r="L9" s="213"/>
      <c r="M9" s="213"/>
      <c r="N9" s="213"/>
      <c r="O9" s="213"/>
      <c r="P9" s="213"/>
    </row>
    <row r="10" spans="1:17" s="214" customFormat="1">
      <c r="A10" s="72" t="s">
        <v>30</v>
      </c>
      <c r="B10" s="34">
        <v>2.5023118776311287E-5</v>
      </c>
      <c r="C10" s="34">
        <v>1.0243110102043871E-2</v>
      </c>
      <c r="D10" s="34">
        <v>-8.0871317311942026E-2</v>
      </c>
      <c r="E10" s="216"/>
      <c r="F10" s="216"/>
      <c r="G10" s="216"/>
      <c r="H10" s="216"/>
      <c r="I10" s="216"/>
      <c r="J10" s="216"/>
      <c r="K10" s="216"/>
      <c r="L10" s="216"/>
      <c r="M10" s="216"/>
      <c r="N10" s="216"/>
      <c r="O10" s="216"/>
      <c r="P10" s="216"/>
      <c r="Q10" s="217"/>
    </row>
    <row r="11" spans="1:17" s="214" customFormat="1">
      <c r="A11" s="215"/>
      <c r="B11" s="216"/>
      <c r="C11" s="216"/>
      <c r="D11" s="216"/>
      <c r="E11" s="216"/>
      <c r="F11" s="216"/>
      <c r="G11" s="216"/>
      <c r="H11" s="216"/>
      <c r="I11" s="216"/>
      <c r="J11" s="216"/>
      <c r="K11" s="216"/>
      <c r="L11" s="216"/>
      <c r="M11" s="216"/>
      <c r="N11" s="216"/>
      <c r="O11" s="216"/>
      <c r="P11" s="216"/>
      <c r="Q11" s="217"/>
    </row>
  </sheetData>
  <sheetProtection formatCells="0" formatColumns="0" formatRows="0" insertColumns="0" insertRows="0" insertHyperlinks="0" selectLockedCells="1" sort="0" autoFilter="0" pivotTables="0"/>
  <mergeCells count="2">
    <mergeCell ref="A5:N5"/>
    <mergeCell ref="A3:D3"/>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6"/>
  <sheetViews>
    <sheetView showGridLines="0" zoomScaleNormal="100" workbookViewId="0"/>
  </sheetViews>
  <sheetFormatPr defaultColWidth="8.7109375" defaultRowHeight="15"/>
  <cols>
    <col min="1" max="1" width="40.710937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17" s="69" customFormat="1" ht="18.75">
      <c r="A1" t="s">
        <v>345</v>
      </c>
      <c r="B1"/>
    </row>
    <row r="2" spans="1:17" s="3" customFormat="1" ht="18.75" customHeight="1">
      <c r="A2" s="15"/>
    </row>
    <row r="3" spans="1:17" s="7" customFormat="1" ht="39" customHeight="1">
      <c r="A3" s="257" t="s">
        <v>355</v>
      </c>
      <c r="B3" s="257"/>
      <c r="C3" s="257"/>
      <c r="D3" s="257"/>
      <c r="E3" s="257"/>
      <c r="F3" s="257"/>
      <c r="G3" s="257"/>
      <c r="H3" s="86"/>
      <c r="I3" s="86"/>
      <c r="J3" s="86"/>
      <c r="K3" s="86"/>
      <c r="L3" s="86"/>
      <c r="M3" s="86"/>
      <c r="N3" s="86"/>
    </row>
    <row r="4" spans="1:17" s="7" customFormat="1">
      <c r="A4" s="80"/>
      <c r="B4" s="80"/>
      <c r="C4" s="80"/>
      <c r="D4" s="80"/>
      <c r="E4" s="80"/>
      <c r="F4" s="80"/>
      <c r="G4" s="80"/>
      <c r="H4" s="86"/>
      <c r="I4" s="86"/>
      <c r="J4" s="86"/>
      <c r="K4" s="86"/>
      <c r="L4" s="86"/>
      <c r="M4" s="86"/>
      <c r="N4" s="86"/>
    </row>
    <row r="5" spans="1:17" s="7" customFormat="1">
      <c r="A5" s="257" t="s">
        <v>310</v>
      </c>
      <c r="B5" s="257"/>
      <c r="C5" s="257"/>
      <c r="D5" s="257"/>
      <c r="E5" s="257"/>
      <c r="F5" s="257"/>
      <c r="G5" s="257"/>
      <c r="H5" s="257"/>
      <c r="I5" s="257"/>
      <c r="J5" s="257"/>
      <c r="K5" s="257"/>
      <c r="L5" s="257"/>
      <c r="M5" s="257"/>
      <c r="N5" s="257"/>
    </row>
    <row r="6" spans="1:17" s="7" customFormat="1">
      <c r="A6" s="80"/>
      <c r="B6" s="80"/>
      <c r="C6" s="80"/>
      <c r="D6" s="80"/>
      <c r="E6" s="80"/>
      <c r="F6" s="80"/>
      <c r="G6" s="80"/>
      <c r="H6" s="80"/>
      <c r="I6" s="80"/>
      <c r="J6" s="80"/>
      <c r="K6" s="80"/>
      <c r="L6" s="80"/>
      <c r="M6" s="80"/>
    </row>
    <row r="7" spans="1:17" s="7" customFormat="1">
      <c r="A7" s="211"/>
      <c r="B7" s="211"/>
      <c r="C7" s="211"/>
      <c r="D7" s="211"/>
      <c r="E7" s="211"/>
      <c r="F7" s="211"/>
      <c r="G7" s="211"/>
      <c r="H7" s="211"/>
      <c r="I7" s="211"/>
      <c r="J7" s="211"/>
      <c r="K7" s="211"/>
      <c r="L7" s="211"/>
      <c r="M7" s="211"/>
    </row>
    <row r="8" spans="1:17" s="214" customFormat="1">
      <c r="A8" s="221"/>
      <c r="B8" s="72">
        <v>2006</v>
      </c>
      <c r="C8" s="72">
        <v>2007</v>
      </c>
      <c r="D8" s="72">
        <v>2008</v>
      </c>
      <c r="E8" s="72">
        <v>2009</v>
      </c>
      <c r="F8" s="72">
        <v>2010</v>
      </c>
      <c r="G8" s="72">
        <v>2011</v>
      </c>
      <c r="H8" s="72">
        <v>2012</v>
      </c>
      <c r="I8" s="72">
        <v>2013</v>
      </c>
      <c r="J8" s="72">
        <v>2014</v>
      </c>
      <c r="K8" s="72">
        <v>2015</v>
      </c>
      <c r="L8" s="72">
        <v>2016</v>
      </c>
      <c r="M8" s="72">
        <v>2017</v>
      </c>
      <c r="N8" s="72">
        <v>2018</v>
      </c>
      <c r="O8" s="72">
        <v>2019</v>
      </c>
      <c r="P8" s="72">
        <v>2020</v>
      </c>
    </row>
    <row r="9" spans="1:17" s="214" customFormat="1">
      <c r="A9" s="72" t="s">
        <v>311</v>
      </c>
      <c r="B9" s="222">
        <v>0.87060000000000004</v>
      </c>
      <c r="C9" s="222">
        <v>0.8347</v>
      </c>
      <c r="D9" s="222">
        <v>0.84089999999999998</v>
      </c>
      <c r="E9" s="222">
        <v>0.78210000000000002</v>
      </c>
      <c r="F9" s="222">
        <v>0.79579999999999995</v>
      </c>
      <c r="G9" s="222">
        <v>0.79600000000000004</v>
      </c>
      <c r="H9" s="222">
        <v>0.77549999999999997</v>
      </c>
      <c r="I9" s="222">
        <v>0.76519999999999999</v>
      </c>
      <c r="J9" s="222">
        <v>0.73899999999999999</v>
      </c>
      <c r="K9" s="222">
        <v>0.71909999999999996</v>
      </c>
      <c r="L9" s="222">
        <v>0.71940000000000004</v>
      </c>
      <c r="M9" s="222">
        <v>0.70430000000000004</v>
      </c>
      <c r="N9" s="222">
        <v>0.754</v>
      </c>
      <c r="O9" s="222">
        <v>0.76649999999999996</v>
      </c>
      <c r="P9" s="222">
        <v>0.76900000000000002</v>
      </c>
    </row>
    <row r="10" spans="1:17" s="214" customFormat="1">
      <c r="A10" s="72" t="s">
        <v>312</v>
      </c>
      <c r="B10" s="222">
        <v>0.88490000000000002</v>
      </c>
      <c r="C10" s="222">
        <v>0.85460000000000003</v>
      </c>
      <c r="D10" s="222">
        <v>0.89129999999999998</v>
      </c>
      <c r="E10" s="222">
        <v>0.79700000000000004</v>
      </c>
      <c r="F10" s="222">
        <v>0.747</v>
      </c>
      <c r="G10" s="222">
        <v>0.75570000000000004</v>
      </c>
      <c r="H10" s="222">
        <v>0.7087</v>
      </c>
      <c r="I10" s="222">
        <v>0.74080000000000001</v>
      </c>
      <c r="J10" s="222">
        <v>0.7056</v>
      </c>
      <c r="K10" s="222">
        <v>0.67800000000000005</v>
      </c>
      <c r="L10" s="222">
        <v>0.66349999999999998</v>
      </c>
      <c r="M10" s="222">
        <v>0.71879999999999999</v>
      </c>
      <c r="N10" s="222">
        <v>0.7278</v>
      </c>
      <c r="O10" s="222">
        <v>0.74339999999999995</v>
      </c>
      <c r="P10" s="222">
        <v>0.73440000000000005</v>
      </c>
    </row>
    <row r="11" spans="1:17" s="214" customFormat="1">
      <c r="A11" s="72" t="s">
        <v>313</v>
      </c>
      <c r="B11" s="222">
        <v>0.70379999999999998</v>
      </c>
      <c r="C11" s="222">
        <v>0.77159999999999995</v>
      </c>
      <c r="D11" s="222">
        <v>0.74170000000000003</v>
      </c>
      <c r="E11" s="222">
        <v>0.68920000000000003</v>
      </c>
      <c r="F11" s="222">
        <v>0.74219999999999997</v>
      </c>
      <c r="G11" s="222">
        <v>0.76929999999999998</v>
      </c>
      <c r="H11" s="222">
        <v>0.7389</v>
      </c>
      <c r="I11" s="222">
        <v>0.75409999999999999</v>
      </c>
      <c r="J11" s="222">
        <v>0.75519999999999998</v>
      </c>
      <c r="K11" s="222">
        <v>0.71970000000000001</v>
      </c>
      <c r="L11" s="222">
        <v>0.71699999999999997</v>
      </c>
      <c r="M11" s="222">
        <v>0.76329999999999998</v>
      </c>
      <c r="N11" s="222">
        <v>0.76290000000000002</v>
      </c>
      <c r="O11" s="222">
        <v>0.69589999999999996</v>
      </c>
      <c r="P11" s="222">
        <v>0.746</v>
      </c>
      <c r="Q11" s="217"/>
    </row>
    <row r="12" spans="1:17" s="214" customFormat="1">
      <c r="A12" s="72" t="s">
        <v>21</v>
      </c>
      <c r="B12" s="222">
        <v>1</v>
      </c>
      <c r="C12" s="222">
        <v>0.98009999999999997</v>
      </c>
      <c r="D12" s="222">
        <v>0.99650000000000005</v>
      </c>
      <c r="E12" s="222">
        <v>0.97540000000000004</v>
      </c>
      <c r="F12" s="222">
        <v>0.94589999999999996</v>
      </c>
      <c r="G12" s="222">
        <v>0.90859999999999996</v>
      </c>
      <c r="H12" s="222">
        <v>0.85219999999999996</v>
      </c>
      <c r="I12" s="222">
        <v>0.82799999999999996</v>
      </c>
      <c r="J12" s="222">
        <v>0.81310000000000004</v>
      </c>
      <c r="K12" s="222">
        <v>0.8286</v>
      </c>
      <c r="L12" s="222">
        <v>0.77769999999999995</v>
      </c>
      <c r="M12" s="222">
        <v>0.79800000000000004</v>
      </c>
      <c r="N12" s="222">
        <v>0.76370000000000005</v>
      </c>
      <c r="O12" s="222">
        <v>0.77929999999999999</v>
      </c>
      <c r="P12" s="222">
        <v>0.79990000000000006</v>
      </c>
      <c r="Q12" s="217"/>
    </row>
    <row r="13" spans="1:17" s="214" customFormat="1">
      <c r="A13" s="72" t="s">
        <v>314</v>
      </c>
      <c r="B13" s="222">
        <v>0.98970000000000002</v>
      </c>
      <c r="C13" s="222">
        <v>1.0165999999999999</v>
      </c>
      <c r="D13" s="222">
        <v>0.97709999999999997</v>
      </c>
      <c r="E13" s="222">
        <v>0.92669999999999997</v>
      </c>
      <c r="F13" s="222">
        <v>0.92559999999999998</v>
      </c>
      <c r="G13" s="222">
        <v>0.88249999999999995</v>
      </c>
      <c r="H13" s="222">
        <v>0.90810000000000002</v>
      </c>
      <c r="I13" s="222">
        <v>0.88090000000000002</v>
      </c>
      <c r="J13" s="222">
        <v>0.91259999999999997</v>
      </c>
      <c r="K13" s="222">
        <v>0.99970000000000003</v>
      </c>
      <c r="L13" s="222">
        <v>0.96819999999999995</v>
      </c>
      <c r="M13" s="222">
        <v>1.0195000000000001</v>
      </c>
      <c r="N13" s="222">
        <v>1.0589999999999999</v>
      </c>
      <c r="O13" s="222">
        <v>1.0261</v>
      </c>
      <c r="P13" s="222">
        <v>1.024</v>
      </c>
      <c r="Q13" s="218"/>
    </row>
    <row r="14" spans="1:17" s="214" customFormat="1">
      <c r="A14" s="72" t="s">
        <v>315</v>
      </c>
      <c r="B14" s="222">
        <v>0.88979999999999992</v>
      </c>
      <c r="C14" s="222">
        <v>0.89151999999999987</v>
      </c>
      <c r="D14" s="222">
        <v>0.88949999999999996</v>
      </c>
      <c r="E14" s="222">
        <v>0.83407999999999993</v>
      </c>
      <c r="F14" s="222">
        <v>0.83130000000000004</v>
      </c>
      <c r="G14" s="222">
        <v>0.82241999999999993</v>
      </c>
      <c r="H14" s="222">
        <v>0.79668000000000005</v>
      </c>
      <c r="I14" s="222">
        <v>0.79379999999999995</v>
      </c>
      <c r="J14" s="222">
        <v>0.78509999999999991</v>
      </c>
      <c r="K14" s="222">
        <v>0.78902000000000005</v>
      </c>
      <c r="L14" s="222">
        <v>0.76915999999999995</v>
      </c>
      <c r="M14" s="222">
        <v>0.80077999999999994</v>
      </c>
      <c r="N14" s="222">
        <v>0.81347999999999998</v>
      </c>
      <c r="O14" s="222">
        <v>0.80224000000000006</v>
      </c>
      <c r="P14" s="222">
        <v>0.81465999999999994</v>
      </c>
      <c r="Q14" s="218"/>
    </row>
    <row r="15" spans="1:17">
      <c r="A15" s="212"/>
      <c r="B15" s="219"/>
      <c r="C15" s="219"/>
      <c r="D15" s="219"/>
      <c r="E15" s="219"/>
      <c r="F15" s="219"/>
      <c r="G15" s="219"/>
      <c r="H15" s="219"/>
      <c r="I15" s="219"/>
      <c r="J15" s="219"/>
      <c r="K15" s="219"/>
      <c r="L15" s="219"/>
      <c r="M15" s="219"/>
      <c r="N15" s="219"/>
      <c r="O15" s="219"/>
      <c r="P15" s="219"/>
      <c r="Q15" s="53"/>
    </row>
    <row r="16" spans="1:17">
      <c r="A16" s="212"/>
      <c r="B16" s="219"/>
      <c r="C16" s="219"/>
      <c r="D16" s="219"/>
      <c r="E16" s="219"/>
      <c r="F16" s="219"/>
      <c r="G16" s="219"/>
      <c r="H16" s="219"/>
      <c r="I16" s="219"/>
      <c r="J16" s="219"/>
      <c r="K16" s="219"/>
      <c r="L16" s="219"/>
      <c r="M16" s="219"/>
      <c r="N16" s="219"/>
      <c r="O16" s="219"/>
      <c r="P16" s="219"/>
      <c r="Q16" s="59"/>
    </row>
  </sheetData>
  <sheetProtection formatCells="0" formatColumns="0" formatRows="0" insertColumns="0" insertRows="0" insertHyperlinks="0" selectLockedCells="1" sort="0" autoFilter="0" pivotTables="0"/>
  <mergeCells count="2">
    <mergeCell ref="A3:G3"/>
    <mergeCell ref="A5:N5"/>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9F94-BB46-4963-BA94-D07EF80F76E2}">
  <dimension ref="A1:Q22"/>
  <sheetViews>
    <sheetView showGridLines="0" zoomScaleNormal="100" workbookViewId="0"/>
  </sheetViews>
  <sheetFormatPr defaultColWidth="8.7109375" defaultRowHeight="15"/>
  <cols>
    <col min="1" max="1" width="40.710937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17" s="69" customFormat="1" ht="18.75">
      <c r="A1" t="s">
        <v>346</v>
      </c>
      <c r="B1"/>
    </row>
    <row r="2" spans="1:17" s="3" customFormat="1" ht="18.75" customHeight="1">
      <c r="A2" s="15"/>
    </row>
    <row r="3" spans="1:17" s="7" customFormat="1" ht="39" customHeight="1">
      <c r="A3" s="257" t="s">
        <v>347</v>
      </c>
      <c r="B3" s="257"/>
      <c r="C3" s="257"/>
      <c r="D3" s="257"/>
      <c r="E3" s="257"/>
      <c r="F3" s="257"/>
      <c r="G3" s="257"/>
      <c r="H3" s="86"/>
      <c r="I3" s="86"/>
      <c r="J3" s="86"/>
      <c r="K3" s="86"/>
      <c r="L3" s="86"/>
      <c r="M3" s="86"/>
      <c r="N3" s="86"/>
    </row>
    <row r="4" spans="1:17" s="7" customFormat="1">
      <c r="A4" s="206"/>
      <c r="B4" s="206"/>
      <c r="C4" s="206"/>
      <c r="D4" s="206"/>
      <c r="E4" s="206"/>
      <c r="F4" s="206"/>
      <c r="G4" s="206"/>
      <c r="H4" s="86"/>
      <c r="I4" s="86"/>
      <c r="J4" s="86"/>
      <c r="K4" s="86"/>
      <c r="L4" s="86"/>
      <c r="M4" s="86"/>
      <c r="N4" s="86"/>
    </row>
    <row r="5" spans="1:17" s="7" customFormat="1">
      <c r="A5" s="257" t="s">
        <v>316</v>
      </c>
      <c r="B5" s="257"/>
      <c r="C5" s="257"/>
      <c r="D5" s="257"/>
      <c r="E5" s="257"/>
      <c r="F5" s="257"/>
      <c r="G5" s="257"/>
      <c r="H5" s="257"/>
      <c r="I5" s="257"/>
      <c r="J5" s="257"/>
      <c r="K5" s="257"/>
      <c r="L5" s="257"/>
      <c r="M5" s="257"/>
      <c r="N5" s="257"/>
    </row>
    <row r="6" spans="1:17" s="7" customFormat="1">
      <c r="A6" s="206"/>
      <c r="B6" s="206"/>
      <c r="C6" s="206"/>
      <c r="D6" s="206"/>
      <c r="E6" s="206"/>
      <c r="F6" s="206"/>
      <c r="G6" s="206"/>
      <c r="H6" s="206"/>
      <c r="I6" s="206"/>
      <c r="J6" s="206"/>
      <c r="K6" s="206"/>
      <c r="L6" s="206"/>
      <c r="M6" s="206"/>
    </row>
    <row r="7" spans="1:17" s="7" customFormat="1">
      <c r="A7" s="211"/>
      <c r="B7" s="211"/>
      <c r="C7" s="211"/>
      <c r="D7" s="211"/>
      <c r="E7" s="211"/>
      <c r="F7" s="211"/>
      <c r="G7" s="211"/>
      <c r="H7" s="211"/>
      <c r="I7" s="211"/>
      <c r="J7" s="211"/>
      <c r="K7" s="211"/>
      <c r="L7" s="211"/>
      <c r="M7" s="211"/>
    </row>
    <row r="8" spans="1:17" s="214" customFormat="1">
      <c r="A8" s="224"/>
      <c r="B8" s="72">
        <v>2006</v>
      </c>
      <c r="C8" s="72">
        <v>2007</v>
      </c>
      <c r="D8" s="72">
        <v>2008</v>
      </c>
      <c r="E8" s="72">
        <v>2009</v>
      </c>
      <c r="F8" s="72">
        <v>2010</v>
      </c>
      <c r="G8" s="72">
        <v>2011</v>
      </c>
      <c r="H8" s="72">
        <v>2012</v>
      </c>
      <c r="I8" s="72">
        <v>2013</v>
      </c>
      <c r="J8" s="72">
        <v>2014</v>
      </c>
      <c r="K8" s="72">
        <v>2015</v>
      </c>
      <c r="L8" s="72">
        <v>2016</v>
      </c>
      <c r="M8" s="72">
        <v>2017</v>
      </c>
      <c r="N8" s="72">
        <v>2018</v>
      </c>
      <c r="O8" s="72">
        <v>2019</v>
      </c>
      <c r="P8" s="72">
        <v>2020</v>
      </c>
    </row>
    <row r="9" spans="1:17" s="214" customFormat="1">
      <c r="A9" s="72" t="s">
        <v>317</v>
      </c>
      <c r="B9" s="222">
        <v>1</v>
      </c>
      <c r="C9" s="222">
        <v>0.98830507521797495</v>
      </c>
      <c r="D9" s="222">
        <v>0.99906070333272456</v>
      </c>
      <c r="E9" s="222">
        <v>0.98587985741077711</v>
      </c>
      <c r="F9" s="222">
        <v>0.94789996558737977</v>
      </c>
      <c r="G9" s="222">
        <v>0.87002296356314623</v>
      </c>
      <c r="H9" s="222">
        <v>0.90892052776934695</v>
      </c>
      <c r="I9" s="222">
        <v>0.88328056888397011</v>
      </c>
      <c r="J9" s="222">
        <v>0.82270134462527078</v>
      </c>
      <c r="K9" s="222">
        <v>0.85700454042820295</v>
      </c>
      <c r="L9" s="222">
        <v>1.06362839500617</v>
      </c>
      <c r="M9" s="222">
        <v>1.0166719516563416</v>
      </c>
      <c r="N9" s="222">
        <v>0.98620546316216651</v>
      </c>
      <c r="O9" s="222">
        <v>0.9881773830296211</v>
      </c>
      <c r="P9" s="222">
        <v>1.011204983920015</v>
      </c>
    </row>
    <row r="10" spans="1:17" s="214" customFormat="1">
      <c r="A10" s="72" t="s">
        <v>318</v>
      </c>
      <c r="B10" s="222">
        <v>0.93167525094252079</v>
      </c>
      <c r="C10" s="222">
        <v>0.98441041387962869</v>
      </c>
      <c r="D10" s="222">
        <v>0.84851617687490088</v>
      </c>
      <c r="E10" s="222">
        <v>0.85959615882272034</v>
      </c>
      <c r="F10" s="222">
        <v>0.86290332059510166</v>
      </c>
      <c r="G10" s="222">
        <v>0.86773685218365393</v>
      </c>
      <c r="H10" s="222">
        <v>0.82664977287731778</v>
      </c>
      <c r="I10" s="222">
        <v>0.89451641188677999</v>
      </c>
      <c r="J10" s="222">
        <v>0.83969911149348875</v>
      </c>
      <c r="K10" s="222">
        <v>0.78714621570416898</v>
      </c>
      <c r="L10" s="222">
        <v>0.81411148081214812</v>
      </c>
      <c r="M10" s="222">
        <v>0.85155855732677521</v>
      </c>
      <c r="N10" s="222">
        <v>0.91008112969914989</v>
      </c>
      <c r="O10" s="222">
        <v>0.91430544435965755</v>
      </c>
      <c r="P10" s="222">
        <v>0.92920213088701087</v>
      </c>
    </row>
    <row r="11" spans="1:17" s="214" customFormat="1">
      <c r="A11" s="72" t="s">
        <v>3</v>
      </c>
      <c r="B11" s="222">
        <v>1.3888952835193706</v>
      </c>
      <c r="C11" s="222">
        <v>1.3213627914242392</v>
      </c>
      <c r="D11" s="222">
        <v>1.195840768390634</v>
      </c>
      <c r="E11" s="222">
        <v>1.2569143926203765</v>
      </c>
      <c r="F11" s="222">
        <v>1.3000832890124669</v>
      </c>
      <c r="G11" s="222">
        <v>1.2883175306657597</v>
      </c>
      <c r="H11" s="222">
        <v>1.2307290197881295</v>
      </c>
      <c r="I11" s="222">
        <v>1.2429649590642533</v>
      </c>
      <c r="J11" s="222">
        <v>1.2006229751932982</v>
      </c>
      <c r="K11" s="222">
        <v>1.1693406635536185</v>
      </c>
      <c r="L11" s="222">
        <v>1.143073768283845</v>
      </c>
      <c r="M11" s="222">
        <v>1.2276667859320853</v>
      </c>
      <c r="N11" s="222">
        <v>1.2536991808255118</v>
      </c>
      <c r="O11" s="222">
        <v>1.26700313352807</v>
      </c>
      <c r="P11" s="222">
        <v>1.2930119347572677</v>
      </c>
      <c r="Q11" s="217"/>
    </row>
    <row r="12" spans="1:17" s="214" customFormat="1">
      <c r="A12" s="72" t="s">
        <v>319</v>
      </c>
      <c r="B12" s="222">
        <v>1.4460055437055719</v>
      </c>
      <c r="C12" s="222">
        <v>1.3912104151633602</v>
      </c>
      <c r="D12" s="222">
        <v>1.3007842022753475</v>
      </c>
      <c r="E12" s="222">
        <v>1.2518765408872159</v>
      </c>
      <c r="F12" s="222">
        <v>1.2534389405078707</v>
      </c>
      <c r="G12" s="222">
        <v>1.2096756306302068</v>
      </c>
      <c r="H12" s="222">
        <v>1.0691728183038554</v>
      </c>
      <c r="I12" s="222">
        <v>1.0963570576129742</v>
      </c>
      <c r="J12" s="222">
        <v>1.2285001913336311</v>
      </c>
      <c r="K12" s="222">
        <v>1.1609198851897702</v>
      </c>
      <c r="L12" s="222">
        <v>1.2327765091947855</v>
      </c>
      <c r="M12" s="222">
        <v>1.1948669931427041</v>
      </c>
      <c r="N12" s="222">
        <v>1.2047642388312458</v>
      </c>
      <c r="O12" s="222">
        <v>1.1254440373164367</v>
      </c>
      <c r="P12" s="222">
        <v>1.1160899640355326</v>
      </c>
      <c r="Q12" s="217"/>
    </row>
    <row r="13" spans="1:17" s="214" customFormat="1">
      <c r="A13" s="72" t="s">
        <v>5</v>
      </c>
      <c r="B13" s="222">
        <v>1.2385401702812977</v>
      </c>
      <c r="C13" s="222">
        <v>1.2641533165118526</v>
      </c>
      <c r="D13" s="222">
        <v>1.2170175116704542</v>
      </c>
      <c r="E13" s="222">
        <v>1.2245604886729919</v>
      </c>
      <c r="F13" s="222">
        <v>1.2313974724376688</v>
      </c>
      <c r="G13" s="222">
        <v>1.1852055738844962</v>
      </c>
      <c r="H13" s="222">
        <v>1.1690585532128637</v>
      </c>
      <c r="I13" s="222">
        <v>1.1230366239272607</v>
      </c>
      <c r="J13" s="222">
        <v>1.1480275074789004</v>
      </c>
      <c r="K13" s="222">
        <v>1.1103029769688157</v>
      </c>
      <c r="L13" s="222">
        <v>1.1744281023590983</v>
      </c>
      <c r="M13" s="222">
        <v>1.1891630631256773</v>
      </c>
      <c r="N13" s="222">
        <v>1.1835138536162058</v>
      </c>
      <c r="O13" s="222">
        <v>1.2089551078239027</v>
      </c>
      <c r="P13" s="222">
        <v>1.2253571071875369</v>
      </c>
      <c r="Q13" s="218"/>
    </row>
    <row r="14" spans="1:17" s="214" customFormat="1">
      <c r="A14" s="72" t="s">
        <v>6</v>
      </c>
      <c r="B14" s="222">
        <v>1.2291289890291128</v>
      </c>
      <c r="C14" s="222">
        <v>1.4518375237579837</v>
      </c>
      <c r="D14" s="222">
        <v>1.3702950272545904</v>
      </c>
      <c r="E14" s="222">
        <v>1.3225803993306551</v>
      </c>
      <c r="F14" s="222">
        <v>1.3392170525651288</v>
      </c>
      <c r="G14" s="222">
        <v>1.2822031740613258</v>
      </c>
      <c r="H14" s="222">
        <v>1.3015444179733162</v>
      </c>
      <c r="I14" s="222">
        <v>1.4434485951837919</v>
      </c>
      <c r="J14" s="222">
        <v>1.449228446074335</v>
      </c>
      <c r="K14" s="222">
        <v>1.3116612771884617</v>
      </c>
      <c r="L14" s="222">
        <v>1.2888286015478183</v>
      </c>
      <c r="M14" s="222">
        <v>1.373467025833897</v>
      </c>
      <c r="N14" s="222">
        <v>1.3289042498026034</v>
      </c>
      <c r="O14" s="222">
        <v>1.2799363989272987</v>
      </c>
      <c r="P14" s="222">
        <v>1.2713577495929484</v>
      </c>
      <c r="Q14" s="218"/>
    </row>
    <row r="15" spans="1:17">
      <c r="A15" s="72" t="s">
        <v>320</v>
      </c>
      <c r="B15" s="222">
        <v>1.845162836765545</v>
      </c>
      <c r="C15" s="222">
        <v>1.7959499163560613</v>
      </c>
      <c r="D15" s="222">
        <v>1.8977163805662403</v>
      </c>
      <c r="E15" s="222">
        <v>1.8449990319423628</v>
      </c>
      <c r="F15" s="222">
        <v>1.7276278450221429</v>
      </c>
      <c r="G15" s="222">
        <v>1.6269827623081146</v>
      </c>
      <c r="H15" s="222">
        <v>1.6475528733148992</v>
      </c>
      <c r="I15" s="222">
        <v>1.5801891033645736</v>
      </c>
      <c r="J15" s="222">
        <v>1.5135888271502862</v>
      </c>
      <c r="K15" s="222">
        <v>1.5518310073793919</v>
      </c>
      <c r="L15" s="222">
        <v>1.6225377636875025</v>
      </c>
      <c r="M15" s="222">
        <v>1.5186539036734128</v>
      </c>
      <c r="N15" s="222">
        <v>1.5562250885000966</v>
      </c>
      <c r="O15" s="222">
        <v>1.507879439838282</v>
      </c>
      <c r="P15" s="222">
        <v>1.6025394842603002</v>
      </c>
      <c r="Q15" s="53"/>
    </row>
    <row r="16" spans="1:17">
      <c r="A16" s="72" t="s">
        <v>8</v>
      </c>
      <c r="B16" s="222">
        <v>1.2763658953323291</v>
      </c>
      <c r="C16" s="222">
        <v>1.2332754738317542</v>
      </c>
      <c r="D16" s="222">
        <v>1.2211863453638849</v>
      </c>
      <c r="E16" s="222">
        <v>1.10040913603378</v>
      </c>
      <c r="F16" s="222">
        <v>1.025369067130105</v>
      </c>
      <c r="G16" s="222">
        <v>1.1037766820109434</v>
      </c>
      <c r="H16" s="222">
        <v>1.0466351870958746</v>
      </c>
      <c r="I16" s="222">
        <v>1.1293440529951768</v>
      </c>
      <c r="J16" s="222">
        <v>1.0772853332783334</v>
      </c>
      <c r="K16" s="222">
        <v>1.1803175920293303</v>
      </c>
      <c r="L16" s="222">
        <v>1.1303154100296502</v>
      </c>
      <c r="M16" s="222">
        <v>1.0453824777531842</v>
      </c>
      <c r="N16" s="222">
        <v>1.0376124050417559</v>
      </c>
      <c r="O16" s="222">
        <v>1.0842738081031735</v>
      </c>
      <c r="P16" s="222">
        <v>1.0755770270562204</v>
      </c>
      <c r="Q16" s="59"/>
    </row>
    <row r="17" spans="1:16">
      <c r="A17" s="72" t="s">
        <v>9</v>
      </c>
      <c r="B17" s="222">
        <v>1.2622504963617946</v>
      </c>
      <c r="C17" s="222">
        <v>1.2064149120047101</v>
      </c>
      <c r="D17" s="222">
        <v>1.2519057752033766</v>
      </c>
      <c r="E17" s="222">
        <v>1.122895711504396</v>
      </c>
      <c r="F17" s="222">
        <v>1.1951675170767642</v>
      </c>
      <c r="G17" s="222">
        <v>1.1642694961477489</v>
      </c>
      <c r="H17" s="222">
        <v>1.1548930372603348</v>
      </c>
      <c r="I17" s="222">
        <v>1.0920573320208942</v>
      </c>
      <c r="J17" s="222">
        <v>1.0441678045040828</v>
      </c>
      <c r="K17" s="222">
        <v>1.0181521829034954</v>
      </c>
      <c r="L17" s="222">
        <v>0.91452166409385083</v>
      </c>
      <c r="M17" s="222">
        <v>1.0319504416651124</v>
      </c>
      <c r="N17" s="222">
        <v>1.003604621632014</v>
      </c>
      <c r="O17" s="222">
        <v>1.0008827832858225</v>
      </c>
      <c r="P17" s="222">
        <v>1.010735139553125</v>
      </c>
    </row>
    <row r="18" spans="1:16">
      <c r="A18" s="72" t="s">
        <v>321</v>
      </c>
      <c r="B18" s="222">
        <v>1.5037048889747573</v>
      </c>
      <c r="C18" s="222">
        <v>1.4888212497585867</v>
      </c>
      <c r="D18" s="222">
        <v>1.5329119181394424</v>
      </c>
      <c r="E18" s="222">
        <v>1.429770965192771</v>
      </c>
      <c r="F18" s="222">
        <v>1.373899836170889</v>
      </c>
      <c r="G18" s="222">
        <v>1.4484685121476781</v>
      </c>
      <c r="H18" s="222">
        <v>1.3171534203515556</v>
      </c>
      <c r="I18" s="222">
        <v>1.3281500893032125</v>
      </c>
      <c r="J18" s="222">
        <v>1.2978583231472274</v>
      </c>
      <c r="K18" s="222">
        <v>1.3321069305571651</v>
      </c>
      <c r="L18" s="222">
        <v>1.3268107983687494</v>
      </c>
      <c r="M18" s="222">
        <v>1.3530126514606591</v>
      </c>
      <c r="N18" s="222">
        <v>1.4158521953504533</v>
      </c>
      <c r="O18" s="222">
        <v>1.385908002374094</v>
      </c>
      <c r="P18" s="222">
        <v>1.370331633406435</v>
      </c>
    </row>
    <row r="19" spans="1:16">
      <c r="A19" s="72" t="s">
        <v>322</v>
      </c>
      <c r="B19" s="222">
        <v>1.077991542566628</v>
      </c>
      <c r="C19" s="222">
        <v>1.0860362876861325</v>
      </c>
      <c r="D19" s="222">
        <v>1.217455750979324</v>
      </c>
      <c r="E19" s="222">
        <v>1.1701916923735134</v>
      </c>
      <c r="F19" s="222">
        <v>1.1262258588677041</v>
      </c>
      <c r="G19" s="222">
        <v>1.1275360127841523</v>
      </c>
      <c r="H19" s="222">
        <v>1.0746238465622862</v>
      </c>
      <c r="I19" s="222">
        <v>1.0716684079353025</v>
      </c>
      <c r="J19" s="222">
        <v>1.0704530386645459</v>
      </c>
      <c r="K19" s="222">
        <v>1.0709872667420548</v>
      </c>
      <c r="L19" s="222">
        <v>1.0449171550629281</v>
      </c>
      <c r="M19" s="222">
        <v>1.0435771768037141</v>
      </c>
      <c r="N19" s="222">
        <v>1.0659717683191741</v>
      </c>
      <c r="O19" s="222">
        <v>1.0302109001568214</v>
      </c>
      <c r="P19" s="222">
        <v>1.0892922669628577</v>
      </c>
    </row>
    <row r="20" spans="1:16">
      <c r="A20" s="72" t="s">
        <v>12</v>
      </c>
      <c r="B20" s="222">
        <v>1.4482487066946297</v>
      </c>
      <c r="C20" s="222">
        <v>1.4982594489102075</v>
      </c>
      <c r="D20" s="222">
        <v>1.5128649286674078</v>
      </c>
      <c r="E20" s="222">
        <v>1.4030788968349275</v>
      </c>
      <c r="F20" s="222">
        <v>1.3872711012795058</v>
      </c>
      <c r="G20" s="222">
        <v>1.4439741366558758</v>
      </c>
      <c r="H20" s="222">
        <v>1.3742456986487905</v>
      </c>
      <c r="I20" s="222">
        <v>1.3061739734131019</v>
      </c>
      <c r="J20" s="222">
        <v>1.2939444965175224</v>
      </c>
      <c r="K20" s="222">
        <v>1.3143716363348015</v>
      </c>
      <c r="L20" s="222">
        <v>1.3664719822708711</v>
      </c>
      <c r="M20" s="222">
        <v>1.3613535681046978</v>
      </c>
      <c r="N20" s="222">
        <v>1.3115647818921292</v>
      </c>
      <c r="O20" s="222">
        <v>1.3199645169600449</v>
      </c>
      <c r="P20" s="222">
        <v>1.3515698145767443</v>
      </c>
    </row>
    <row r="21" spans="1:16">
      <c r="A21" s="72" t="s">
        <v>13</v>
      </c>
      <c r="B21" s="222">
        <v>1.2622525814861132</v>
      </c>
      <c r="C21" s="222">
        <v>1.2770993429324202</v>
      </c>
      <c r="D21" s="222">
        <v>1.281895998600779</v>
      </c>
      <c r="E21" s="222">
        <v>1.3116572613442454</v>
      </c>
      <c r="F21" s="222">
        <v>1.2857365246001904</v>
      </c>
      <c r="G21" s="222">
        <v>1.1715992190368336</v>
      </c>
      <c r="H21" s="222">
        <v>1.1119117950388537</v>
      </c>
      <c r="I21" s="222">
        <v>1.1659191891015284</v>
      </c>
      <c r="J21" s="222">
        <v>1.1378459068900326</v>
      </c>
      <c r="K21" s="222">
        <v>1.1798755614719674</v>
      </c>
      <c r="L21" s="222">
        <v>1.1530306407743445</v>
      </c>
      <c r="M21" s="222">
        <v>1.2010558739494832</v>
      </c>
      <c r="N21" s="222">
        <v>1.2913785180008117</v>
      </c>
      <c r="O21" s="222">
        <v>1.2922672604688668</v>
      </c>
      <c r="P21" s="222">
        <v>1.2924941967428665</v>
      </c>
    </row>
    <row r="22" spans="1:16">
      <c r="A22" s="72" t="s">
        <v>315</v>
      </c>
      <c r="B22" s="222">
        <v>1.3007863219738209</v>
      </c>
      <c r="C22" s="222">
        <v>1.306702782110378</v>
      </c>
      <c r="D22" s="222">
        <v>1.2959578067168542</v>
      </c>
      <c r="E22" s="222">
        <v>1.252646964074672</v>
      </c>
      <c r="F22" s="222">
        <v>1.2350952146809937</v>
      </c>
      <c r="G22" s="222">
        <v>1.2145975804676874</v>
      </c>
      <c r="H22" s="222">
        <v>1.1717762283228788</v>
      </c>
      <c r="I22" s="222">
        <v>1.1813158742071399</v>
      </c>
      <c r="J22" s="222">
        <v>1.1633787158731503</v>
      </c>
      <c r="K22" s="222">
        <v>1.1572321335731728</v>
      </c>
      <c r="L22" s="222">
        <v>1.1750347901147509</v>
      </c>
      <c r="M22" s="222">
        <v>1.1852600361867494</v>
      </c>
      <c r="N22" s="222">
        <v>1.1961059611287168</v>
      </c>
      <c r="O22" s="222">
        <v>1.1850160166286223</v>
      </c>
      <c r="P22" s="222">
        <v>1.2029818025337584</v>
      </c>
    </row>
  </sheetData>
  <sheetProtection formatCells="0" formatColumns="0" formatRows="0" insertColumns="0" insertRows="0" insertHyperlinks="0" selectLockedCells="1" sort="0" autoFilter="0" pivotTables="0"/>
  <mergeCells count="2">
    <mergeCell ref="A3:G3"/>
    <mergeCell ref="A5:N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B99C-AFDA-464E-95E3-939BFF9F0969}">
  <dimension ref="A1:T25"/>
  <sheetViews>
    <sheetView showGridLines="0" zoomScaleNormal="100" workbookViewId="0"/>
  </sheetViews>
  <sheetFormatPr defaultColWidth="8.7109375" defaultRowHeight="15"/>
  <cols>
    <col min="1" max="1" width="40.710937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20" s="69" customFormat="1" ht="18.75">
      <c r="A1" t="s">
        <v>348</v>
      </c>
      <c r="B1"/>
    </row>
    <row r="2" spans="1:20" s="3" customFormat="1" ht="18.75" customHeight="1">
      <c r="A2" s="15"/>
    </row>
    <row r="3" spans="1:20" s="7" customFormat="1" ht="14.45" customHeight="1">
      <c r="A3" s="205" t="s">
        <v>323</v>
      </c>
      <c r="B3" s="205"/>
      <c r="C3" s="205"/>
      <c r="D3" s="205"/>
      <c r="E3" s="205"/>
      <c r="F3" s="205"/>
      <c r="G3" s="205"/>
      <c r="H3" s="86"/>
      <c r="I3" s="86"/>
      <c r="J3" s="86"/>
      <c r="K3" s="86"/>
      <c r="L3" s="86"/>
      <c r="M3" s="86"/>
      <c r="N3" s="86"/>
    </row>
    <row r="4" spans="1:20" s="7" customFormat="1" ht="14.45" customHeight="1">
      <c r="A4" s="211"/>
      <c r="B4" s="211"/>
      <c r="C4" s="211"/>
      <c r="D4" s="211"/>
      <c r="E4" s="211"/>
      <c r="F4" s="211"/>
      <c r="G4" s="211"/>
      <c r="H4" s="86"/>
      <c r="I4" s="86"/>
      <c r="J4" s="86"/>
      <c r="K4" s="86"/>
      <c r="L4" s="86"/>
      <c r="M4" s="86"/>
      <c r="N4" s="86"/>
    </row>
    <row r="5" spans="1:20" s="7" customFormat="1">
      <c r="A5" s="257" t="s">
        <v>316</v>
      </c>
      <c r="B5" s="257"/>
      <c r="C5" s="257"/>
      <c r="D5" s="257"/>
      <c r="E5" s="257"/>
      <c r="F5" s="257"/>
      <c r="G5" s="257"/>
      <c r="H5" s="257"/>
      <c r="I5" s="257"/>
      <c r="J5" s="257"/>
      <c r="K5" s="257"/>
      <c r="L5" s="257"/>
      <c r="M5" s="257"/>
      <c r="N5" s="257"/>
    </row>
    <row r="6" spans="1:20" s="7" customFormat="1">
      <c r="A6" s="211"/>
      <c r="B6" s="211"/>
      <c r="C6" s="211"/>
      <c r="D6" s="211"/>
      <c r="E6" s="211"/>
      <c r="F6" s="211"/>
      <c r="G6" s="211"/>
      <c r="H6" s="211"/>
      <c r="I6" s="211"/>
      <c r="J6" s="211"/>
      <c r="K6" s="211"/>
      <c r="L6" s="211"/>
      <c r="M6" s="211"/>
      <c r="N6" s="211"/>
    </row>
    <row r="7" spans="1:20" s="7" customFormat="1">
      <c r="A7" s="226"/>
      <c r="B7" s="226"/>
      <c r="C7" s="226"/>
      <c r="D7" s="226"/>
      <c r="E7" s="226"/>
      <c r="F7" s="226"/>
      <c r="G7" s="226"/>
      <c r="H7" s="226"/>
      <c r="I7" s="226"/>
      <c r="J7" s="226"/>
      <c r="K7" s="226"/>
      <c r="L7" s="226"/>
      <c r="M7" s="226"/>
      <c r="N7" s="227"/>
      <c r="O7" s="227"/>
      <c r="P7" s="227"/>
      <c r="Q7" s="227"/>
      <c r="R7" s="227"/>
      <c r="S7" s="227"/>
      <c r="T7" s="227"/>
    </row>
    <row r="8" spans="1:20" s="214" customFormat="1">
      <c r="A8" s="224"/>
      <c r="B8" s="72">
        <v>2006</v>
      </c>
      <c r="C8" s="72">
        <v>2007</v>
      </c>
      <c r="D8" s="72">
        <v>2008</v>
      </c>
      <c r="E8" s="72">
        <v>2009</v>
      </c>
      <c r="F8" s="72">
        <v>2010</v>
      </c>
      <c r="G8" s="72">
        <v>2011</v>
      </c>
      <c r="H8" s="72">
        <v>2012</v>
      </c>
      <c r="I8" s="72">
        <v>2013</v>
      </c>
      <c r="J8" s="72">
        <v>2014</v>
      </c>
      <c r="K8" s="72">
        <v>2015</v>
      </c>
      <c r="L8" s="72">
        <v>2016</v>
      </c>
      <c r="M8" s="72">
        <v>2017</v>
      </c>
      <c r="N8" s="72">
        <v>2018</v>
      </c>
      <c r="O8" s="72">
        <v>2019</v>
      </c>
      <c r="P8" s="72">
        <v>2020</v>
      </c>
      <c r="Q8" s="228"/>
      <c r="R8" s="228"/>
      <c r="S8" s="228"/>
      <c r="T8" s="228"/>
    </row>
    <row r="9" spans="1:20" s="214" customFormat="1">
      <c r="A9" s="72" t="s">
        <v>317</v>
      </c>
      <c r="B9" s="231">
        <v>0.47952345495160087</v>
      </c>
      <c r="C9" s="231">
        <v>0.50037230081906181</v>
      </c>
      <c r="D9" s="231">
        <v>0.49406528189910981</v>
      </c>
      <c r="E9" s="231">
        <v>0.51797505502567864</v>
      </c>
      <c r="F9" s="231">
        <v>0.49303008070432869</v>
      </c>
      <c r="G9" s="231">
        <v>0.4908321579689704</v>
      </c>
      <c r="H9" s="231">
        <v>0.45486600846262343</v>
      </c>
      <c r="I9" s="231">
        <v>0.45652173913043476</v>
      </c>
      <c r="J9" s="231">
        <v>0.45905277401894451</v>
      </c>
      <c r="K9" s="231">
        <v>0.44277131258457381</v>
      </c>
      <c r="L9" s="231">
        <v>0.4621109607577808</v>
      </c>
      <c r="M9" s="231">
        <v>0.46617548559946415</v>
      </c>
      <c r="N9" s="231">
        <v>0.44991399966510381</v>
      </c>
      <c r="O9" s="231">
        <v>0.47086403215003347</v>
      </c>
      <c r="P9" s="231">
        <v>0.44702842377260982</v>
      </c>
      <c r="Q9" s="228"/>
      <c r="R9" s="228"/>
      <c r="S9" s="228"/>
      <c r="T9" s="228"/>
    </row>
    <row r="10" spans="1:20" s="214" customFormat="1">
      <c r="A10" s="72" t="s">
        <v>2</v>
      </c>
      <c r="B10" s="231">
        <v>0.52784646617815234</v>
      </c>
      <c r="C10" s="231">
        <v>0.49609689149083225</v>
      </c>
      <c r="D10" s="231">
        <v>0.48862206407358333</v>
      </c>
      <c r="E10" s="231">
        <v>0.46288124959533833</v>
      </c>
      <c r="F10" s="231">
        <v>0.41764047819408273</v>
      </c>
      <c r="G10" s="231">
        <v>0.41873320873080028</v>
      </c>
      <c r="H10" s="231">
        <v>0.3506145422276622</v>
      </c>
      <c r="I10" s="231">
        <v>0.34453523718172302</v>
      </c>
      <c r="J10" s="231">
        <v>0.29683704295929286</v>
      </c>
      <c r="K10" s="231">
        <v>0.29465123549563488</v>
      </c>
      <c r="L10" s="231">
        <v>0.321426002108534</v>
      </c>
      <c r="M10" s="231">
        <v>0.35935790210199658</v>
      </c>
      <c r="N10" s="231">
        <v>0.33296588535623112</v>
      </c>
      <c r="O10" s="231">
        <v>0.34171091445427726</v>
      </c>
      <c r="P10" s="231">
        <v>0.34123862635749924</v>
      </c>
      <c r="Q10" s="228"/>
      <c r="R10" s="228"/>
      <c r="S10" s="228"/>
      <c r="T10" s="228"/>
    </row>
    <row r="11" spans="1:20" s="214" customFormat="1">
      <c r="A11" s="72" t="s">
        <v>3</v>
      </c>
      <c r="B11" s="231">
        <v>0.65360341140149691</v>
      </c>
      <c r="C11" s="231">
        <v>0.57891364239291321</v>
      </c>
      <c r="D11" s="231">
        <v>0.56722705777164062</v>
      </c>
      <c r="E11" s="231">
        <v>0.60399148645062728</v>
      </c>
      <c r="F11" s="231">
        <v>0.57760551686966466</v>
      </c>
      <c r="G11" s="231">
        <v>0.59969317741746631</v>
      </c>
      <c r="H11" s="231">
        <v>0.47933609189781856</v>
      </c>
      <c r="I11" s="231">
        <v>0.51873297675098862</v>
      </c>
      <c r="J11" s="231">
        <v>0.43917603358043755</v>
      </c>
      <c r="K11" s="231">
        <v>0.44409094749514799</v>
      </c>
      <c r="L11" s="231">
        <v>0.48745914665978357</v>
      </c>
      <c r="M11" s="231">
        <v>0.53212541140167346</v>
      </c>
      <c r="N11" s="231">
        <v>0.50083845565789842</v>
      </c>
      <c r="O11" s="231">
        <v>0.51671312582130569</v>
      </c>
      <c r="P11" s="231">
        <v>0.53350871583450254</v>
      </c>
      <c r="Q11" s="195"/>
      <c r="R11" s="228"/>
      <c r="S11" s="228"/>
      <c r="T11" s="228"/>
    </row>
    <row r="12" spans="1:20" s="214" customFormat="1">
      <c r="A12" s="72" t="s">
        <v>4</v>
      </c>
      <c r="B12" s="231">
        <v>0.39678700091303232</v>
      </c>
      <c r="C12" s="231">
        <v>0.35528354892113556</v>
      </c>
      <c r="D12" s="231">
        <v>0.32456279112797276</v>
      </c>
      <c r="E12" s="231">
        <v>0.3291723603283101</v>
      </c>
      <c r="F12" s="231">
        <v>0.30546469166736379</v>
      </c>
      <c r="G12" s="231">
        <v>0.29051348942375832</v>
      </c>
      <c r="H12" s="231">
        <v>0.26061742313573227</v>
      </c>
      <c r="I12" s="231">
        <v>0.27098473316935551</v>
      </c>
      <c r="J12" s="231">
        <v>0.19466092405147223</v>
      </c>
      <c r="K12" s="231">
        <v>0.17990463554482405</v>
      </c>
      <c r="L12" s="231">
        <v>0.18698284583759339</v>
      </c>
      <c r="M12" s="231">
        <v>0.19896528438294503</v>
      </c>
      <c r="N12" s="231">
        <v>0.18886408165125074</v>
      </c>
      <c r="O12" s="231">
        <v>0.1946363712067827</v>
      </c>
      <c r="P12" s="231">
        <v>0.19445469785492589</v>
      </c>
      <c r="Q12" s="195"/>
      <c r="R12" s="228"/>
      <c r="S12" s="228"/>
      <c r="T12" s="228"/>
    </row>
    <row r="13" spans="1:20" s="214" customFormat="1">
      <c r="A13" s="72" t="s">
        <v>5</v>
      </c>
      <c r="B13" s="231">
        <v>0.50118349938812401</v>
      </c>
      <c r="C13" s="231">
        <v>0.4784062221620406</v>
      </c>
      <c r="D13" s="231">
        <v>0.47801567491909708</v>
      </c>
      <c r="E13" s="231">
        <v>0.49992431022805955</v>
      </c>
      <c r="F13" s="231">
        <v>0.49550305650863624</v>
      </c>
      <c r="G13" s="231">
        <v>0.46420190471867467</v>
      </c>
      <c r="H13" s="231">
        <v>0.44901874225708877</v>
      </c>
      <c r="I13" s="231">
        <v>0.4380099427516958</v>
      </c>
      <c r="J13" s="231">
        <v>0.42227645108577355</v>
      </c>
      <c r="K13" s="231">
        <v>0.39244527771705556</v>
      </c>
      <c r="L13" s="231">
        <v>0.40949180085473375</v>
      </c>
      <c r="M13" s="231">
        <v>0.42825344285943401</v>
      </c>
      <c r="N13" s="231">
        <v>0.42038193688415471</v>
      </c>
      <c r="O13" s="231">
        <v>0.42765108411502384</v>
      </c>
      <c r="P13" s="231">
        <v>0.43067364542462244</v>
      </c>
      <c r="Q13" s="196"/>
      <c r="R13" s="228"/>
      <c r="S13" s="228"/>
      <c r="T13" s="228"/>
    </row>
    <row r="14" spans="1:20" s="214" customFormat="1">
      <c r="A14" s="72" t="s">
        <v>6</v>
      </c>
      <c r="B14" s="231">
        <v>0.71112293444779839</v>
      </c>
      <c r="C14" s="231">
        <v>0.72787592823895264</v>
      </c>
      <c r="D14" s="231">
        <v>0.75564121950905316</v>
      </c>
      <c r="E14" s="231">
        <v>0.76783202187571009</v>
      </c>
      <c r="F14" s="231">
        <v>0.69037363683544173</v>
      </c>
      <c r="G14" s="231">
        <v>0.64722818317608288</v>
      </c>
      <c r="H14" s="231">
        <v>0.6413659185878644</v>
      </c>
      <c r="I14" s="231">
        <v>0.64121183483405653</v>
      </c>
      <c r="J14" s="231">
        <v>0.5548787033626269</v>
      </c>
      <c r="K14" s="231">
        <v>0.56990420234523909</v>
      </c>
      <c r="L14" s="231">
        <v>0.52150141164472297</v>
      </c>
      <c r="M14" s="231">
        <v>0.53271732227158342</v>
      </c>
      <c r="N14" s="231">
        <v>0.55985899204109724</v>
      </c>
      <c r="O14" s="231">
        <v>0.56092625536352503</v>
      </c>
      <c r="P14" s="231">
        <v>0.57980691834606279</v>
      </c>
      <c r="Q14" s="196"/>
      <c r="R14" s="228"/>
      <c r="S14" s="228"/>
      <c r="T14" s="228"/>
    </row>
    <row r="15" spans="1:20">
      <c r="A15" s="72" t="s">
        <v>7</v>
      </c>
      <c r="B15" s="231">
        <v>0.71221552163477631</v>
      </c>
      <c r="C15" s="231">
        <v>0.68824821299019401</v>
      </c>
      <c r="D15" s="231">
        <v>0.71391827491400683</v>
      </c>
      <c r="E15" s="231">
        <v>0.74555131428465116</v>
      </c>
      <c r="F15" s="231">
        <v>0.69701446419517155</v>
      </c>
      <c r="G15" s="231">
        <v>0.69436661641682063</v>
      </c>
      <c r="H15" s="231">
        <v>0.58937779919518174</v>
      </c>
      <c r="I15" s="231">
        <v>0.58746855021735322</v>
      </c>
      <c r="J15" s="231">
        <v>0.59469947328395489</v>
      </c>
      <c r="K15" s="231">
        <v>0.52880823034087765</v>
      </c>
      <c r="L15" s="231">
        <v>0.54572913852909433</v>
      </c>
      <c r="M15" s="231">
        <v>0.57050517266598322</v>
      </c>
      <c r="N15" s="231">
        <v>0.54484996761409754</v>
      </c>
      <c r="O15" s="231">
        <v>0.59340387635587744</v>
      </c>
      <c r="P15" s="231">
        <v>0.55767914111159989</v>
      </c>
      <c r="Q15" s="52"/>
      <c r="R15" s="229"/>
      <c r="S15" s="229"/>
      <c r="T15" s="229"/>
    </row>
    <row r="16" spans="1:20">
      <c r="A16" s="72" t="s">
        <v>8</v>
      </c>
      <c r="B16" s="231">
        <v>0.43232323232323233</v>
      </c>
      <c r="C16" s="231">
        <v>0.55757575757575761</v>
      </c>
      <c r="D16" s="231">
        <v>0.51962616822429908</v>
      </c>
      <c r="E16" s="231">
        <v>0.45217391304347826</v>
      </c>
      <c r="F16" s="231">
        <v>0.45217391304347826</v>
      </c>
      <c r="G16" s="231">
        <v>0.36</v>
      </c>
      <c r="H16" s="231">
        <v>0.34962962962962962</v>
      </c>
      <c r="I16" s="231">
        <v>0.36296296296296299</v>
      </c>
      <c r="J16" s="231">
        <v>0.36792318377481187</v>
      </c>
      <c r="K16" s="231">
        <v>0.36896702024671701</v>
      </c>
      <c r="L16" s="231">
        <v>0.34785171904429774</v>
      </c>
      <c r="M16" s="231">
        <v>0.34438916689680443</v>
      </c>
      <c r="N16" s="231">
        <v>0.38783658021156742</v>
      </c>
      <c r="O16" s="231">
        <v>0.35810072261997189</v>
      </c>
      <c r="P16" s="231">
        <v>0.37339059297333332</v>
      </c>
      <c r="Q16" s="230"/>
      <c r="R16" s="229"/>
      <c r="S16" s="229"/>
      <c r="T16" s="229"/>
    </row>
    <row r="17" spans="1:20">
      <c r="A17" s="72" t="s">
        <v>9</v>
      </c>
      <c r="B17" s="231">
        <v>0.64164361751365362</v>
      </c>
      <c r="C17" s="231">
        <v>0.65215262437243271</v>
      </c>
      <c r="D17" s="231">
        <v>0.66942433655809008</v>
      </c>
      <c r="E17" s="231">
        <v>0.66490547859163307</v>
      </c>
      <c r="F17" s="231">
        <v>0.6247916398149892</v>
      </c>
      <c r="G17" s="231">
        <v>0.58198639536939223</v>
      </c>
      <c r="H17" s="231">
        <v>0.56612300459582365</v>
      </c>
      <c r="I17" s="231">
        <v>0.57006946328130437</v>
      </c>
      <c r="J17" s="231">
        <v>0.61806166903926263</v>
      </c>
      <c r="K17" s="231">
        <v>0.5353930077540241</v>
      </c>
      <c r="L17" s="231">
        <v>0.54211997590468108</v>
      </c>
      <c r="M17" s="231">
        <v>0.49467325135459461</v>
      </c>
      <c r="N17" s="231">
        <v>0.54641018754428161</v>
      </c>
      <c r="O17" s="231">
        <v>0.57853421298358343</v>
      </c>
      <c r="P17" s="231">
        <v>0.60694617033433085</v>
      </c>
      <c r="Q17" s="229"/>
      <c r="R17" s="229"/>
      <c r="S17" s="229"/>
      <c r="T17" s="229"/>
    </row>
    <row r="18" spans="1:20">
      <c r="A18" s="72" t="s">
        <v>10</v>
      </c>
      <c r="B18" s="231">
        <v>0.60965249846018543</v>
      </c>
      <c r="C18" s="231">
        <v>0.62390397278210974</v>
      </c>
      <c r="D18" s="231">
        <v>0.6509618501401877</v>
      </c>
      <c r="E18" s="231">
        <v>0.67501506691930957</v>
      </c>
      <c r="F18" s="231">
        <v>0.58592202864154375</v>
      </c>
      <c r="G18" s="231">
        <v>0.61154932812573926</v>
      </c>
      <c r="H18" s="231">
        <v>0.54067688731018615</v>
      </c>
      <c r="I18" s="231">
        <v>0.56267281135578828</v>
      </c>
      <c r="J18" s="231">
        <v>0.54890516113056709</v>
      </c>
      <c r="K18" s="231">
        <v>0.4746627244953151</v>
      </c>
      <c r="L18" s="231">
        <v>0.49585884047533307</v>
      </c>
      <c r="M18" s="231">
        <v>0.51006470165348672</v>
      </c>
      <c r="N18" s="231">
        <v>0.50720802927415987</v>
      </c>
      <c r="O18" s="231">
        <v>0.53886203049460768</v>
      </c>
      <c r="P18" s="231">
        <v>0.52375848517327617</v>
      </c>
      <c r="Q18" s="229"/>
      <c r="R18" s="229"/>
      <c r="S18" s="229"/>
      <c r="T18" s="229"/>
    </row>
    <row r="19" spans="1:20">
      <c r="A19" s="72" t="s">
        <v>11</v>
      </c>
      <c r="B19" s="231">
        <v>0.5706479060236167</v>
      </c>
      <c r="C19" s="231">
        <v>0.61543195486205349</v>
      </c>
      <c r="D19" s="231">
        <v>0.63952358494383532</v>
      </c>
      <c r="E19" s="231">
        <v>0.67782795322578671</v>
      </c>
      <c r="F19" s="231">
        <v>0.64951405775543181</v>
      </c>
      <c r="G19" s="231">
        <v>0.63391967575487984</v>
      </c>
      <c r="H19" s="231">
        <v>0.56319290465213501</v>
      </c>
      <c r="I19" s="231">
        <v>0.61292873774084977</v>
      </c>
      <c r="J19" s="231">
        <v>0.63380420684243755</v>
      </c>
      <c r="K19" s="231">
        <v>0.52554990680067615</v>
      </c>
      <c r="L19" s="231">
        <v>0.57222994048369635</v>
      </c>
      <c r="M19" s="231">
        <v>0.57896172641468402</v>
      </c>
      <c r="N19" s="231">
        <v>0.58993745760384242</v>
      </c>
      <c r="O19" s="231">
        <v>0.57251917225170779</v>
      </c>
      <c r="P19" s="231">
        <v>0.57760735583323397</v>
      </c>
      <c r="Q19" s="229"/>
      <c r="R19" s="229"/>
      <c r="S19" s="229"/>
      <c r="T19" s="229"/>
    </row>
    <row r="20" spans="1:20">
      <c r="A20" s="72" t="s">
        <v>12</v>
      </c>
      <c r="B20" s="231">
        <v>0.82599258795594066</v>
      </c>
      <c r="C20" s="231">
        <v>0.80338686388401737</v>
      </c>
      <c r="D20" s="231">
        <v>0.82879379204362336</v>
      </c>
      <c r="E20" s="231">
        <v>0.87075354303491193</v>
      </c>
      <c r="F20" s="231">
        <v>0.82775060282466417</v>
      </c>
      <c r="G20" s="231">
        <v>0.80420766881574479</v>
      </c>
      <c r="H20" s="231">
        <v>0.7451365048226255</v>
      </c>
      <c r="I20" s="231">
        <v>0.76559274319674697</v>
      </c>
      <c r="J20" s="231">
        <v>0.7414514410756331</v>
      </c>
      <c r="K20" s="231">
        <v>0.71721787270241533</v>
      </c>
      <c r="L20" s="231">
        <v>0.74438118070122861</v>
      </c>
      <c r="M20" s="231">
        <v>0.72582124201973297</v>
      </c>
      <c r="N20" s="231">
        <v>0.76431406006669178</v>
      </c>
      <c r="O20" s="231">
        <v>0.78159261396422386</v>
      </c>
      <c r="P20" s="231">
        <v>0.75937680323139067</v>
      </c>
      <c r="Q20" s="229"/>
      <c r="R20" s="229"/>
      <c r="S20" s="229"/>
      <c r="T20" s="229"/>
    </row>
    <row r="21" spans="1:20">
      <c r="A21" s="72" t="s">
        <v>13</v>
      </c>
      <c r="B21" s="231">
        <v>0.6496081361209266</v>
      </c>
      <c r="C21" s="231">
        <v>0.66216715439587615</v>
      </c>
      <c r="D21" s="231">
        <v>0.69312651788465274</v>
      </c>
      <c r="E21" s="231">
        <v>0.73381613382463051</v>
      </c>
      <c r="F21" s="231">
        <v>0.70574903485221141</v>
      </c>
      <c r="G21" s="231">
        <v>0.66604700606821687</v>
      </c>
      <c r="H21" s="231">
        <v>0.60493533617233919</v>
      </c>
      <c r="I21" s="231">
        <v>0.64106613007855429</v>
      </c>
      <c r="J21" s="231">
        <v>0.6636483187193476</v>
      </c>
      <c r="K21" s="231">
        <v>0.57093558680739354</v>
      </c>
      <c r="L21" s="231">
        <v>0.64259559771015218</v>
      </c>
      <c r="M21" s="231">
        <v>0.61762918838421443</v>
      </c>
      <c r="N21" s="231">
        <v>0.64086493309203529</v>
      </c>
      <c r="O21" s="231">
        <v>0.64977936253820401</v>
      </c>
      <c r="P21" s="231">
        <v>0.65324843545335476</v>
      </c>
      <c r="Q21" s="229"/>
      <c r="R21" s="229"/>
      <c r="S21" s="229"/>
      <c r="T21" s="229"/>
    </row>
    <row r="22" spans="1:20">
      <c r="A22" s="72" t="s">
        <v>14</v>
      </c>
      <c r="B22" s="231">
        <v>0.27948557715780298</v>
      </c>
      <c r="C22" s="231">
        <v>0.29299773321708805</v>
      </c>
      <c r="D22" s="231">
        <v>0.30058772101133391</v>
      </c>
      <c r="E22" s="231">
        <v>0.31150912220309807</v>
      </c>
      <c r="F22" s="231">
        <v>0.31343516351118761</v>
      </c>
      <c r="G22" s="231">
        <v>0.3031958003169572</v>
      </c>
      <c r="H22" s="231">
        <v>0.26974614243323441</v>
      </c>
      <c r="I22" s="231">
        <v>0.27627514326647562</v>
      </c>
      <c r="J22" s="231">
        <v>0.23891717107359031</v>
      </c>
      <c r="K22" s="231">
        <v>0.23991700595051674</v>
      </c>
      <c r="L22" s="231">
        <v>0.23412466315172817</v>
      </c>
      <c r="M22" s="231">
        <v>0.25377078115682766</v>
      </c>
      <c r="N22" s="231">
        <v>0.31523500810372773</v>
      </c>
      <c r="O22" s="231">
        <v>0.29801324503311255</v>
      </c>
      <c r="P22" s="231">
        <v>0.28319405756731658</v>
      </c>
      <c r="Q22" s="229"/>
      <c r="R22" s="229"/>
      <c r="S22" s="229"/>
      <c r="T22" s="229"/>
    </row>
    <row r="23" spans="1:20">
      <c r="A23" s="72" t="s">
        <v>315</v>
      </c>
      <c r="B23" s="231">
        <v>0.57193399199366124</v>
      </c>
      <c r="C23" s="231">
        <v>0.55075539116023564</v>
      </c>
      <c r="D23" s="231">
        <v>0.55114389990986623</v>
      </c>
      <c r="E23" s="231">
        <v>0.56136436019646818</v>
      </c>
      <c r="F23" s="231">
        <v>0.52564953024999994</v>
      </c>
      <c r="G23" s="231">
        <v>0.511748809977425</v>
      </c>
      <c r="H23" s="231">
        <v>0.45796842326493375</v>
      </c>
      <c r="I23" s="231">
        <v>0.46514869413363569</v>
      </c>
      <c r="J23" s="231">
        <v>0.41946270409452463</v>
      </c>
      <c r="K23" s="231">
        <v>0.39436126065333826</v>
      </c>
      <c r="L23" s="231">
        <v>0.41256865745455912</v>
      </c>
      <c r="M23" s="231">
        <v>0.43141697756459102</v>
      </c>
      <c r="N23" s="231">
        <v>0.42669671531855841</v>
      </c>
      <c r="O23" s="231">
        <v>0.43881065378923639</v>
      </c>
      <c r="P23" s="231">
        <v>0.43942595005697294</v>
      </c>
      <c r="Q23" s="229"/>
      <c r="R23" s="229"/>
      <c r="S23" s="229"/>
      <c r="T23" s="229"/>
    </row>
    <row r="24" spans="1:20">
      <c r="A24" s="229"/>
      <c r="B24" s="229"/>
      <c r="C24" s="229"/>
      <c r="D24" s="229"/>
      <c r="E24" s="229"/>
      <c r="F24" s="229"/>
      <c r="G24" s="229"/>
      <c r="H24" s="229"/>
      <c r="I24" s="229"/>
      <c r="J24" s="229"/>
      <c r="K24" s="229"/>
      <c r="L24" s="229"/>
      <c r="M24" s="229"/>
      <c r="N24" s="229"/>
      <c r="O24" s="229"/>
      <c r="P24" s="229"/>
      <c r="Q24" s="229"/>
      <c r="R24" s="229"/>
      <c r="S24" s="229"/>
      <c r="T24" s="229"/>
    </row>
    <row r="25" spans="1:20">
      <c r="A25" s="229"/>
      <c r="B25" s="229"/>
      <c r="C25" s="229"/>
      <c r="D25" s="229"/>
      <c r="E25" s="229"/>
      <c r="F25" s="229"/>
      <c r="G25" s="229"/>
      <c r="H25" s="229"/>
      <c r="I25" s="229"/>
      <c r="J25" s="229"/>
      <c r="K25" s="229"/>
      <c r="L25" s="229"/>
      <c r="M25" s="229"/>
      <c r="N25" s="229"/>
      <c r="O25" s="229"/>
      <c r="P25" s="229"/>
      <c r="Q25" s="229"/>
      <c r="R25" s="229"/>
      <c r="S25" s="229"/>
      <c r="T25" s="229"/>
    </row>
  </sheetData>
  <sheetProtection formatCells="0" formatColumns="0" formatRows="0" insertColumns="0" insertRows="0" insertHyperlinks="0" selectLockedCells="1" sort="0" autoFilter="0" pivotTables="0"/>
  <mergeCells count="1">
    <mergeCell ref="A5:N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74A81-69C5-404A-B118-560A1E49C3CC}">
  <dimension ref="A1:T24"/>
  <sheetViews>
    <sheetView showGridLines="0" zoomScaleNormal="100" workbookViewId="0"/>
  </sheetViews>
  <sheetFormatPr defaultColWidth="8.7109375" defaultRowHeight="15"/>
  <cols>
    <col min="1" max="1" width="40.710937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20" s="69" customFormat="1" ht="18.75">
      <c r="A1" t="s">
        <v>349</v>
      </c>
      <c r="B1"/>
    </row>
    <row r="2" spans="1:20" s="3" customFormat="1" ht="18.75" customHeight="1">
      <c r="A2" s="15"/>
    </row>
    <row r="3" spans="1:20" s="7" customFormat="1" ht="51.75" customHeight="1">
      <c r="A3" s="257" t="s">
        <v>327</v>
      </c>
      <c r="B3" s="257"/>
      <c r="C3" s="257"/>
      <c r="D3" s="257"/>
      <c r="E3" s="257"/>
      <c r="F3" s="257"/>
      <c r="G3" s="257"/>
      <c r="H3" s="86"/>
      <c r="I3" s="86"/>
      <c r="J3" s="86"/>
      <c r="K3" s="86"/>
      <c r="L3" s="86"/>
      <c r="M3" s="86"/>
      <c r="N3" s="86"/>
    </row>
    <row r="4" spans="1:20" s="7" customFormat="1">
      <c r="A4" s="211"/>
      <c r="B4" s="211"/>
      <c r="C4" s="211"/>
      <c r="D4" s="211"/>
      <c r="E4" s="211"/>
      <c r="F4" s="211"/>
      <c r="G4" s="211"/>
      <c r="H4" s="86"/>
      <c r="I4" s="86"/>
      <c r="J4" s="86"/>
      <c r="K4" s="86"/>
      <c r="L4" s="86"/>
      <c r="M4" s="86"/>
      <c r="N4" s="86"/>
    </row>
    <row r="5" spans="1:20" s="7" customFormat="1">
      <c r="A5" s="257" t="s">
        <v>328</v>
      </c>
      <c r="B5" s="257"/>
      <c r="C5" s="257"/>
      <c r="D5" s="257"/>
      <c r="E5" s="257"/>
      <c r="F5" s="257"/>
      <c r="G5" s="257"/>
      <c r="H5" s="257"/>
      <c r="I5" s="257"/>
      <c r="J5" s="257"/>
      <c r="K5" s="257"/>
      <c r="L5" s="257"/>
      <c r="M5" s="257"/>
      <c r="N5" s="257"/>
    </row>
    <row r="6" spans="1:20" s="7" customFormat="1">
      <c r="A6" s="226"/>
      <c r="B6" s="226"/>
      <c r="C6" s="226"/>
      <c r="D6" s="226"/>
      <c r="E6" s="226"/>
      <c r="F6" s="226"/>
      <c r="G6" s="226"/>
      <c r="H6" s="226"/>
      <c r="I6" s="226"/>
      <c r="J6" s="226"/>
      <c r="K6" s="226"/>
      <c r="L6" s="226"/>
      <c r="M6" s="226"/>
      <c r="N6" s="227"/>
      <c r="O6" s="227"/>
      <c r="P6" s="227"/>
      <c r="Q6" s="227"/>
      <c r="R6" s="227"/>
      <c r="S6" s="227"/>
      <c r="T6" s="227"/>
    </row>
    <row r="7" spans="1:20" s="214" customFormat="1">
      <c r="A7" s="223"/>
      <c r="B7" s="223"/>
      <c r="C7" s="223"/>
      <c r="D7" s="223"/>
      <c r="E7" s="223"/>
      <c r="F7" s="223"/>
      <c r="G7" s="223"/>
      <c r="H7" s="223"/>
      <c r="I7" s="223"/>
      <c r="J7" s="223"/>
      <c r="K7" s="223"/>
      <c r="L7" s="223"/>
      <c r="M7" s="223"/>
      <c r="N7" s="223"/>
      <c r="O7" s="223"/>
      <c r="P7" s="223"/>
      <c r="Q7" s="228"/>
      <c r="R7" s="228"/>
      <c r="S7" s="228"/>
      <c r="T7" s="228"/>
    </row>
    <row r="8" spans="1:20" s="214" customFormat="1">
      <c r="A8" s="6"/>
      <c r="B8" s="220">
        <v>2006</v>
      </c>
      <c r="C8" s="220">
        <v>2007</v>
      </c>
      <c r="D8" s="220">
        <v>2008</v>
      </c>
      <c r="E8" s="220">
        <v>2009</v>
      </c>
      <c r="F8" s="220">
        <v>2010</v>
      </c>
      <c r="G8" s="220">
        <v>2011</v>
      </c>
      <c r="H8" s="220">
        <v>2012</v>
      </c>
      <c r="I8" s="220">
        <v>2013</v>
      </c>
      <c r="J8" s="220">
        <v>2014</v>
      </c>
      <c r="K8" s="220">
        <v>2015</v>
      </c>
      <c r="L8" s="220">
        <v>2016</v>
      </c>
      <c r="M8" s="220">
        <v>2017</v>
      </c>
      <c r="N8" s="220">
        <v>2018</v>
      </c>
      <c r="O8" s="220">
        <v>2019</v>
      </c>
      <c r="P8" s="220">
        <v>2020</v>
      </c>
      <c r="Q8" s="228"/>
      <c r="R8" s="228"/>
      <c r="S8" s="228"/>
      <c r="T8" s="228"/>
    </row>
    <row r="9" spans="1:20" s="214" customFormat="1">
      <c r="A9" s="233" t="s">
        <v>324</v>
      </c>
      <c r="B9" s="9">
        <v>0</v>
      </c>
      <c r="C9" s="9">
        <v>1.3056221609737047E-2</v>
      </c>
      <c r="D9" s="9">
        <v>2.6590633011766434E-2</v>
      </c>
      <c r="E9" s="9">
        <v>4.3036119944479034E-2</v>
      </c>
      <c r="F9" s="9">
        <v>5.6179073314008711E-2</v>
      </c>
      <c r="G9" s="9">
        <v>6.9320155374632292E-2</v>
      </c>
      <c r="H9" s="9">
        <v>8.2149931556024194E-2</v>
      </c>
      <c r="I9" s="9">
        <v>9.5297726227414364E-2</v>
      </c>
      <c r="J9" s="9">
        <v>0.10790825749464335</v>
      </c>
      <c r="K9" s="9">
        <v>0.1228660488568592</v>
      </c>
      <c r="L9" s="9">
        <v>0.13882794543386173</v>
      </c>
      <c r="M9" s="9">
        <v>0.15787151173101227</v>
      </c>
      <c r="N9" s="9">
        <v>0.17556997329246302</v>
      </c>
      <c r="O9" s="9">
        <v>0.19386747641745469</v>
      </c>
      <c r="P9" s="9">
        <v>0.20818928826489749</v>
      </c>
      <c r="Q9" s="228"/>
      <c r="R9" s="228"/>
      <c r="S9" s="228"/>
      <c r="T9" s="228"/>
    </row>
    <row r="10" spans="1:20" s="214" customFormat="1">
      <c r="A10" s="233" t="s">
        <v>325</v>
      </c>
      <c r="B10" s="9">
        <v>0</v>
      </c>
      <c r="C10" s="9">
        <v>1.4253135208186551E-2</v>
      </c>
      <c r="D10" s="9">
        <v>4.6312098748595987E-2</v>
      </c>
      <c r="E10" s="9">
        <v>9.7511332270500156E-2</v>
      </c>
      <c r="F10" s="9">
        <v>8.6823620485793979E-2</v>
      </c>
      <c r="G10" s="9">
        <v>8.0185563296158377E-2</v>
      </c>
      <c r="H10" s="9">
        <v>1.0894992592060018E-2</v>
      </c>
      <c r="I10" s="9">
        <v>6.2299302460716438E-2</v>
      </c>
      <c r="J10" s="9">
        <v>3.9676556778716413E-2</v>
      </c>
      <c r="K10" s="9">
        <v>6.2758686446027778E-3</v>
      </c>
      <c r="L10" s="9">
        <v>6.4471406620024097E-2</v>
      </c>
      <c r="M10" s="9">
        <v>9.9253997406434313E-2</v>
      </c>
      <c r="N10" s="9">
        <v>8.9773892767099406E-2</v>
      </c>
      <c r="O10" s="9">
        <v>0.11219205667223506</v>
      </c>
      <c r="P10" s="9">
        <v>0.12174011399520135</v>
      </c>
      <c r="Q10" s="195"/>
      <c r="R10" s="228"/>
      <c r="S10" s="228"/>
      <c r="T10" s="228"/>
    </row>
    <row r="11" spans="1:20" s="214" customFormat="1">
      <c r="A11" s="233" t="s">
        <v>326</v>
      </c>
      <c r="B11" s="9">
        <v>0</v>
      </c>
      <c r="C11" s="9">
        <v>1.1372130463058723E-2</v>
      </c>
      <c r="D11" s="9">
        <v>2.434858731380549E-2</v>
      </c>
      <c r="E11" s="9">
        <v>3.169425917984009E-2</v>
      </c>
      <c r="F11" s="9">
        <v>3.8999499666552168E-2</v>
      </c>
      <c r="G11" s="9">
        <v>1.9506014262222305E-2</v>
      </c>
      <c r="H11" s="9">
        <v>1.8833480494258245E-3</v>
      </c>
      <c r="I11" s="9">
        <v>-2.3764938592261205E-2</v>
      </c>
      <c r="J11" s="9">
        <v>-4.1385391564550074E-2</v>
      </c>
      <c r="K11" s="9">
        <v>-3.0669937392205165E-2</v>
      </c>
      <c r="L11" s="9">
        <v>-2.6859239242811857E-2</v>
      </c>
      <c r="M11" s="9">
        <v>-2.4972446194486967E-2</v>
      </c>
      <c r="N11" s="9">
        <v>-3.0719443879439149E-2</v>
      </c>
      <c r="O11" s="9">
        <v>-2.4209233896930336E-2</v>
      </c>
      <c r="P11" s="9">
        <v>-4.5820718750362949E-2</v>
      </c>
      <c r="Q11" s="195"/>
      <c r="R11" s="228"/>
      <c r="S11" s="228"/>
      <c r="T11" s="228"/>
    </row>
    <row r="12" spans="1:20" s="214" customFormat="1">
      <c r="A12" s="234" t="s">
        <v>324</v>
      </c>
      <c r="B12" s="235">
        <v>8752314.3953594938</v>
      </c>
      <c r="C12" s="235">
        <v>8866586.551703399</v>
      </c>
      <c r="D12" s="235">
        <v>8985043.9754500985</v>
      </c>
      <c r="E12" s="235">
        <v>9128980.0474699754</v>
      </c>
      <c r="F12" s="235">
        <v>9244011.3074436486</v>
      </c>
      <c r="G12" s="235">
        <v>9359026.1891334448</v>
      </c>
      <c r="H12" s="235">
        <v>9471316.4238950815</v>
      </c>
      <c r="I12" s="235">
        <v>9586390.0564647205</v>
      </c>
      <c r="J12" s="235">
        <v>9696761.3908080198</v>
      </c>
      <c r="K12" s="235">
        <v>9827676.6834703255</v>
      </c>
      <c r="L12" s="235">
        <v>9967380.2206584644</v>
      </c>
      <c r="M12" s="235">
        <v>10134055.500099998</v>
      </c>
      <c r="N12" s="235">
        <v>10288958</v>
      </c>
      <c r="O12" s="235">
        <v>10449103.5</v>
      </c>
      <c r="P12" s="235">
        <v>10574452.500000004</v>
      </c>
      <c r="Q12" s="196"/>
      <c r="R12" s="228"/>
      <c r="S12" s="228"/>
      <c r="T12" s="228"/>
    </row>
    <row r="13" spans="1:20" s="214" customFormat="1">
      <c r="A13" s="234" t="s">
        <v>325</v>
      </c>
      <c r="B13" s="236">
        <v>31484.740008840901</v>
      </c>
      <c r="C13" s="236">
        <v>31933.496265181511</v>
      </c>
      <c r="D13" s="236">
        <v>32942.864397204212</v>
      </c>
      <c r="E13" s="236">
        <v>34554.858953293297</v>
      </c>
      <c r="F13" s="236">
        <v>34218.359126462397</v>
      </c>
      <c r="G13" s="236">
        <v>34009.361621682903</v>
      </c>
      <c r="H13" s="236">
        <v>31827.766018000159</v>
      </c>
      <c r="I13" s="236">
        <v>33446.2173495487</v>
      </c>
      <c r="J13" s="236">
        <v>32733.946083464802</v>
      </c>
      <c r="K13" s="236">
        <v>31682.334101445857</v>
      </c>
      <c r="L13" s="236">
        <v>33514.605484276624</v>
      </c>
      <c r="M13" s="236">
        <v>34609.726312020655</v>
      </c>
      <c r="N13" s="236">
        <v>34311.247682194589</v>
      </c>
      <c r="O13" s="236">
        <v>35017.077744223367</v>
      </c>
      <c r="P13" s="236">
        <v>35317.69584662647</v>
      </c>
      <c r="Q13" s="196"/>
      <c r="R13" s="228"/>
      <c r="S13" s="228"/>
      <c r="T13" s="228"/>
    </row>
    <row r="14" spans="1:20">
      <c r="A14" s="234" t="s">
        <v>326</v>
      </c>
      <c r="B14" s="236">
        <v>16974.140543961603</v>
      </c>
      <c r="C14" s="236">
        <v>17167.172684725829</v>
      </c>
      <c r="D14" s="236">
        <v>17387.436887073058</v>
      </c>
      <c r="E14" s="236">
        <v>17512.123353716954</v>
      </c>
      <c r="F14" s="236">
        <v>17636.123532445843</v>
      </c>
      <c r="G14" s="236">
        <v>17305.238371501084</v>
      </c>
      <c r="H14" s="236">
        <v>17006.108758445753</v>
      </c>
      <c r="I14" s="236">
        <v>16570.751136277944</v>
      </c>
      <c r="J14" s="236">
        <v>16271.659091078047</v>
      </c>
      <c r="K14" s="236">
        <v>16453.544716191809</v>
      </c>
      <c r="L14" s="236">
        <v>16518.228042150226</v>
      </c>
      <c r="M14" s="236">
        <v>16550.254732529862</v>
      </c>
      <c r="N14" s="236">
        <v>16452.704386119662</v>
      </c>
      <c r="O14" s="236">
        <v>16563.209605333468</v>
      </c>
      <c r="P14" s="236">
        <v>16196.373224067605</v>
      </c>
      <c r="Q14" s="52"/>
      <c r="R14" s="229"/>
      <c r="S14" s="229"/>
      <c r="T14" s="229"/>
    </row>
    <row r="15" spans="1:20">
      <c r="A15" s="223"/>
      <c r="B15" s="232"/>
      <c r="C15" s="232"/>
      <c r="D15" s="232"/>
      <c r="E15" s="232"/>
      <c r="F15" s="232"/>
      <c r="G15" s="232"/>
      <c r="H15" s="232"/>
      <c r="I15" s="232"/>
      <c r="J15" s="232"/>
      <c r="K15" s="232"/>
      <c r="L15" s="232"/>
      <c r="M15" s="232"/>
      <c r="N15" s="232"/>
      <c r="O15" s="232"/>
      <c r="P15" s="232"/>
      <c r="Q15" s="230"/>
      <c r="R15" s="229"/>
      <c r="S15" s="229"/>
      <c r="T15" s="229"/>
    </row>
    <row r="16" spans="1:20">
      <c r="A16" s="223"/>
      <c r="B16" s="232"/>
      <c r="C16" s="232"/>
      <c r="D16" s="232"/>
      <c r="E16" s="232"/>
      <c r="F16" s="232"/>
      <c r="G16" s="232"/>
      <c r="H16" s="232"/>
      <c r="I16" s="232"/>
      <c r="J16" s="232"/>
      <c r="K16" s="232"/>
      <c r="L16" s="232"/>
      <c r="M16" s="232"/>
      <c r="N16" s="232"/>
      <c r="O16" s="232"/>
      <c r="P16" s="232"/>
      <c r="Q16" s="229"/>
      <c r="R16" s="229"/>
      <c r="S16" s="229"/>
      <c r="T16" s="229"/>
    </row>
    <row r="17" spans="1:20">
      <c r="A17" s="223"/>
      <c r="B17" s="232"/>
      <c r="C17" s="232"/>
      <c r="D17" s="232"/>
      <c r="E17" s="232"/>
      <c r="F17" s="232"/>
      <c r="G17" s="232"/>
      <c r="H17" s="232"/>
      <c r="I17" s="232"/>
      <c r="J17" s="232"/>
      <c r="K17" s="232"/>
      <c r="L17" s="232"/>
      <c r="M17" s="232"/>
      <c r="N17" s="232"/>
      <c r="O17" s="232"/>
      <c r="P17" s="232"/>
      <c r="Q17" s="229"/>
      <c r="R17" s="229"/>
      <c r="S17" s="229"/>
      <c r="T17" s="229"/>
    </row>
    <row r="18" spans="1:20">
      <c r="A18" s="223"/>
      <c r="B18" s="232"/>
      <c r="C18" s="232"/>
      <c r="D18" s="232"/>
      <c r="E18" s="232"/>
      <c r="F18" s="232"/>
      <c r="G18" s="232"/>
      <c r="H18" s="232"/>
      <c r="I18" s="232"/>
      <c r="J18" s="232"/>
      <c r="K18" s="232"/>
      <c r="L18" s="232"/>
      <c r="M18" s="232"/>
      <c r="N18" s="232"/>
      <c r="O18" s="232"/>
      <c r="P18" s="232"/>
      <c r="Q18" s="229"/>
      <c r="R18" s="229"/>
      <c r="S18" s="229"/>
      <c r="T18" s="229"/>
    </row>
    <row r="19" spans="1:20">
      <c r="A19" s="223"/>
      <c r="B19" s="232"/>
      <c r="C19" s="232"/>
      <c r="D19" s="232"/>
      <c r="E19" s="232"/>
      <c r="F19" s="232"/>
      <c r="G19" s="232"/>
      <c r="H19" s="232"/>
      <c r="I19" s="232"/>
      <c r="J19" s="232"/>
      <c r="K19" s="232"/>
      <c r="L19" s="232"/>
      <c r="M19" s="232"/>
      <c r="N19" s="232"/>
      <c r="O19" s="232"/>
      <c r="P19" s="232"/>
      <c r="Q19" s="229"/>
      <c r="R19" s="229"/>
      <c r="S19" s="229"/>
      <c r="T19" s="229"/>
    </row>
    <row r="20" spans="1:20">
      <c r="A20" s="223"/>
      <c r="B20" s="232"/>
      <c r="C20" s="232"/>
      <c r="D20" s="232"/>
      <c r="E20" s="232"/>
      <c r="F20" s="232"/>
      <c r="G20" s="232"/>
      <c r="H20" s="232"/>
      <c r="I20" s="232"/>
      <c r="J20" s="232"/>
      <c r="K20" s="232"/>
      <c r="L20" s="232"/>
      <c r="M20" s="232"/>
      <c r="N20" s="232"/>
      <c r="O20" s="232"/>
      <c r="P20" s="232"/>
      <c r="Q20" s="229"/>
      <c r="R20" s="229"/>
      <c r="S20" s="229"/>
      <c r="T20" s="229"/>
    </row>
    <row r="21" spans="1:20">
      <c r="A21" s="223"/>
      <c r="B21" s="232"/>
      <c r="C21" s="232"/>
      <c r="D21" s="232"/>
      <c r="E21" s="232"/>
      <c r="F21" s="232"/>
      <c r="G21" s="232"/>
      <c r="H21" s="232"/>
      <c r="I21" s="232"/>
      <c r="J21" s="232"/>
      <c r="K21" s="232"/>
      <c r="L21" s="232"/>
      <c r="M21" s="232"/>
      <c r="N21" s="232"/>
      <c r="O21" s="232"/>
      <c r="P21" s="232"/>
      <c r="Q21" s="229"/>
      <c r="R21" s="229"/>
      <c r="S21" s="229"/>
      <c r="T21" s="229"/>
    </row>
    <row r="22" spans="1:20">
      <c r="A22" s="223"/>
      <c r="B22" s="232"/>
      <c r="C22" s="232"/>
      <c r="D22" s="232"/>
      <c r="E22" s="232"/>
      <c r="F22" s="232"/>
      <c r="G22" s="232"/>
      <c r="H22" s="232"/>
      <c r="I22" s="232"/>
      <c r="J22" s="232"/>
      <c r="K22" s="232"/>
      <c r="L22" s="232"/>
      <c r="M22" s="232"/>
      <c r="N22" s="232"/>
      <c r="O22" s="232"/>
      <c r="P22" s="232"/>
      <c r="Q22" s="229"/>
      <c r="R22" s="229"/>
      <c r="S22" s="229"/>
      <c r="T22" s="229"/>
    </row>
    <row r="23" spans="1:20">
      <c r="A23" s="229"/>
      <c r="B23" s="229"/>
      <c r="C23" s="229"/>
      <c r="D23" s="229"/>
      <c r="E23" s="229"/>
      <c r="F23" s="229"/>
      <c r="G23" s="229"/>
      <c r="H23" s="229"/>
      <c r="I23" s="229"/>
      <c r="J23" s="229"/>
      <c r="K23" s="229"/>
      <c r="L23" s="229"/>
      <c r="M23" s="229"/>
      <c r="N23" s="229"/>
      <c r="O23" s="229"/>
      <c r="P23" s="229"/>
      <c r="Q23" s="229"/>
      <c r="R23" s="229"/>
      <c r="S23" s="229"/>
      <c r="T23" s="229"/>
    </row>
    <row r="24" spans="1:20">
      <c r="A24" s="229"/>
      <c r="B24" s="229"/>
      <c r="C24" s="229"/>
      <c r="D24" s="229"/>
      <c r="E24" s="229"/>
      <c r="F24" s="229"/>
      <c r="G24" s="229"/>
      <c r="H24" s="229"/>
      <c r="I24" s="229"/>
      <c r="J24" s="229"/>
      <c r="K24" s="229"/>
      <c r="L24" s="229"/>
      <c r="M24" s="229"/>
      <c r="N24" s="229"/>
      <c r="O24" s="229"/>
      <c r="P24" s="229"/>
      <c r="Q24" s="229"/>
      <c r="R24" s="229"/>
      <c r="S24" s="229"/>
      <c r="T24" s="229"/>
    </row>
  </sheetData>
  <sheetProtection formatCells="0" formatColumns="0" formatRows="0" insertColumns="0" insertRows="0" insertHyperlinks="0" selectLockedCells="1" sort="0" autoFilter="0" pivotTables="0"/>
  <mergeCells count="2">
    <mergeCell ref="A3:G3"/>
    <mergeCell ref="A5:N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FCFC1-F883-4281-B429-BE7F1585C203}">
  <dimension ref="A1:T25"/>
  <sheetViews>
    <sheetView showGridLines="0" zoomScaleNormal="100" workbookViewId="0"/>
  </sheetViews>
  <sheetFormatPr defaultColWidth="8.7109375" defaultRowHeight="15"/>
  <cols>
    <col min="1" max="1" width="40.710937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20" s="69" customFormat="1" ht="18.75">
      <c r="A1" t="s">
        <v>350</v>
      </c>
      <c r="B1"/>
    </row>
    <row r="2" spans="1:20" s="3" customFormat="1" ht="18.75" customHeight="1">
      <c r="A2" s="15"/>
    </row>
    <row r="3" spans="1:20" s="7" customFormat="1" ht="14.45" customHeight="1">
      <c r="A3" s="257" t="s">
        <v>329</v>
      </c>
      <c r="B3" s="257"/>
      <c r="C3" s="257"/>
      <c r="D3" s="257"/>
      <c r="E3" s="257"/>
      <c r="F3" s="257"/>
      <c r="G3" s="257"/>
      <c r="H3" s="86"/>
      <c r="I3" s="86"/>
      <c r="J3" s="86"/>
      <c r="K3" s="86"/>
      <c r="L3" s="86"/>
      <c r="M3" s="86"/>
      <c r="N3" s="86"/>
    </row>
    <row r="4" spans="1:20" s="7" customFormat="1" ht="14.45" customHeight="1">
      <c r="A4" s="211"/>
      <c r="B4" s="211"/>
      <c r="C4" s="211"/>
      <c r="D4" s="211"/>
      <c r="E4" s="211"/>
      <c r="F4" s="211"/>
      <c r="G4" s="211"/>
      <c r="H4" s="86"/>
      <c r="I4" s="86"/>
      <c r="J4" s="86"/>
      <c r="K4" s="86"/>
      <c r="L4" s="86"/>
      <c r="M4" s="86"/>
      <c r="N4" s="86"/>
    </row>
    <row r="5" spans="1:20" s="7" customFormat="1">
      <c r="A5" s="257" t="s">
        <v>328</v>
      </c>
      <c r="B5" s="257"/>
      <c r="C5" s="257"/>
      <c r="D5" s="257"/>
      <c r="E5" s="257"/>
      <c r="F5" s="257"/>
      <c r="G5" s="257"/>
      <c r="H5" s="257"/>
      <c r="I5" s="257"/>
      <c r="J5" s="257"/>
      <c r="K5" s="257"/>
      <c r="L5" s="257"/>
      <c r="M5" s="257"/>
      <c r="N5" s="257"/>
    </row>
    <row r="6" spans="1:20" s="7" customFormat="1">
      <c r="A6" s="211"/>
      <c r="B6" s="211"/>
      <c r="C6" s="211"/>
      <c r="D6" s="211"/>
      <c r="E6" s="211"/>
      <c r="F6" s="211"/>
      <c r="G6" s="211"/>
      <c r="H6" s="211"/>
      <c r="I6" s="211"/>
      <c r="J6" s="211"/>
      <c r="K6" s="211"/>
      <c r="L6" s="211"/>
      <c r="M6" s="211"/>
      <c r="N6" s="211"/>
    </row>
    <row r="7" spans="1:20" s="7" customFormat="1">
      <c r="A7" s="226"/>
      <c r="B7" s="226"/>
      <c r="C7" s="226"/>
      <c r="D7" s="226"/>
      <c r="E7" s="226"/>
      <c r="F7" s="226"/>
      <c r="G7" s="226"/>
      <c r="H7" s="226"/>
      <c r="I7" s="226"/>
      <c r="J7" s="226"/>
      <c r="K7" s="226"/>
      <c r="L7" s="226"/>
      <c r="M7" s="226"/>
      <c r="N7" s="227"/>
      <c r="O7" s="227"/>
      <c r="P7" s="227"/>
      <c r="Q7" s="227"/>
      <c r="R7" s="227"/>
      <c r="S7" s="227"/>
      <c r="T7" s="227"/>
    </row>
    <row r="8" spans="1:20" s="214" customFormat="1">
      <c r="A8" s="6"/>
      <c r="B8" s="240">
        <v>2006</v>
      </c>
      <c r="C8" s="240">
        <v>2007</v>
      </c>
      <c r="D8" s="240">
        <v>2008</v>
      </c>
      <c r="E8" s="240">
        <v>2009</v>
      </c>
      <c r="F8" s="240">
        <v>2010</v>
      </c>
      <c r="G8" s="240">
        <v>2011</v>
      </c>
      <c r="H8" s="240">
        <v>2012</v>
      </c>
      <c r="I8" s="240">
        <v>2013</v>
      </c>
      <c r="J8" s="240">
        <v>2014</v>
      </c>
      <c r="K8" s="240">
        <v>2015</v>
      </c>
      <c r="L8" s="240">
        <v>2016</v>
      </c>
      <c r="M8" s="240">
        <v>2017</v>
      </c>
      <c r="N8" s="240">
        <v>2018</v>
      </c>
      <c r="O8" s="240">
        <v>2019</v>
      </c>
      <c r="P8" s="240">
        <v>2020</v>
      </c>
      <c r="Q8" s="228"/>
      <c r="R8" s="228"/>
      <c r="S8" s="228"/>
      <c r="T8" s="228"/>
    </row>
    <row r="9" spans="1:20" s="214" customFormat="1">
      <c r="A9" s="12" t="s">
        <v>330</v>
      </c>
      <c r="B9" s="9">
        <v>0</v>
      </c>
      <c r="C9" s="9">
        <v>-2.3727555318103288E-2</v>
      </c>
      <c r="D9" s="9">
        <v>-3.7519309261803135E-3</v>
      </c>
      <c r="E9" s="9">
        <v>-1.5469310008827902E-2</v>
      </c>
      <c r="F9" s="9">
        <v>-2.8704382358158448E-2</v>
      </c>
      <c r="G9" s="9">
        <v>-7.0980523131562723E-2</v>
      </c>
      <c r="H9" s="9">
        <v>-0.1166882734558627</v>
      </c>
      <c r="I9" s="9">
        <v>-0.16011347549952654</v>
      </c>
      <c r="J9" s="9">
        <v>-0.20594264792400105</v>
      </c>
      <c r="K9" s="9">
        <v>-0.19649013572209628</v>
      </c>
      <c r="L9" s="9">
        <v>-0.20330627120885969</v>
      </c>
      <c r="M9" s="9">
        <v>-0.19804791685099829</v>
      </c>
      <c r="N9" s="9">
        <v>-0.24122699058190439</v>
      </c>
      <c r="O9" s="9">
        <v>-0.23855849608035293</v>
      </c>
      <c r="P9" s="9">
        <v>-0.23015543607791236</v>
      </c>
      <c r="Q9" s="228"/>
      <c r="R9" s="228"/>
      <c r="S9" s="228"/>
      <c r="T9" s="228"/>
    </row>
    <row r="10" spans="1:20" s="214" customFormat="1">
      <c r="A10" s="12" t="s">
        <v>331</v>
      </c>
      <c r="B10" s="9">
        <v>0</v>
      </c>
      <c r="C10" s="9">
        <v>1.6822673514571177E-2</v>
      </c>
      <c r="D10" s="9">
        <v>6.9601622967044828E-3</v>
      </c>
      <c r="E10" s="9">
        <v>-4.4748462237878626E-3</v>
      </c>
      <c r="F10" s="9">
        <v>-5.1935703572282884E-3</v>
      </c>
      <c r="G10" s="9">
        <v>-2.5877266200150024E-2</v>
      </c>
      <c r="H10" s="9">
        <v>-3.820325787545864E-2</v>
      </c>
      <c r="I10" s="9">
        <v>-7.2834473799153254E-2</v>
      </c>
      <c r="J10" s="9">
        <v>-8.6960642840142127E-2</v>
      </c>
      <c r="K10" s="9">
        <v>-9.3065360458938429E-2</v>
      </c>
      <c r="L10" s="9">
        <v>-9.8671613319231341E-2</v>
      </c>
      <c r="M10" s="9">
        <v>-0.13087904076868384</v>
      </c>
      <c r="N10" s="9">
        <v>-0.12307503187708625</v>
      </c>
      <c r="O10" s="9">
        <v>-0.13406184937340782</v>
      </c>
      <c r="P10" s="9">
        <v>-0.17915012761327864</v>
      </c>
      <c r="Q10" s="228"/>
      <c r="R10" s="228"/>
      <c r="S10" s="228"/>
      <c r="T10" s="228"/>
    </row>
    <row r="11" spans="1:20" s="214" customFormat="1">
      <c r="A11" s="229"/>
      <c r="B11" s="52"/>
      <c r="C11" s="52"/>
      <c r="D11" s="52"/>
      <c r="E11" s="52"/>
      <c r="F11" s="52"/>
      <c r="G11" s="52"/>
      <c r="H11" s="52"/>
      <c r="I11" s="52"/>
      <c r="J11" s="52"/>
      <c r="K11" s="52"/>
      <c r="L11" s="52"/>
      <c r="M11" s="52"/>
      <c r="N11" s="52"/>
      <c r="O11" s="52"/>
      <c r="P11" s="52"/>
      <c r="Q11" s="195"/>
      <c r="R11" s="228"/>
      <c r="S11" s="228"/>
      <c r="T11" s="228"/>
    </row>
    <row r="12" spans="1:20" s="214" customFormat="1">
      <c r="A12" s="229"/>
      <c r="B12" s="52"/>
      <c r="C12" s="52"/>
      <c r="D12" s="52"/>
      <c r="E12" s="52"/>
      <c r="F12" s="52"/>
      <c r="G12" s="52"/>
      <c r="H12" s="52"/>
      <c r="I12" s="52"/>
      <c r="J12" s="52"/>
      <c r="K12" s="52"/>
      <c r="L12" s="52"/>
      <c r="M12" s="52"/>
      <c r="N12" s="52"/>
      <c r="O12" s="52"/>
      <c r="P12" s="52"/>
      <c r="Q12" s="195"/>
      <c r="R12" s="228"/>
      <c r="S12" s="228"/>
      <c r="T12" s="228"/>
    </row>
    <row r="13" spans="1:20" s="214" customFormat="1">
      <c r="A13" s="237"/>
      <c r="B13" s="238"/>
      <c r="C13" s="238"/>
      <c r="D13" s="238"/>
      <c r="E13" s="238"/>
      <c r="F13" s="238"/>
      <c r="G13" s="238"/>
      <c r="H13" s="238"/>
      <c r="I13" s="238"/>
      <c r="J13" s="238"/>
      <c r="K13" s="238"/>
      <c r="L13" s="238"/>
      <c r="M13" s="238"/>
      <c r="N13" s="238"/>
      <c r="O13" s="238"/>
      <c r="P13" s="238"/>
      <c r="Q13" s="196"/>
      <c r="R13" s="228"/>
      <c r="S13" s="228"/>
      <c r="T13" s="228"/>
    </row>
    <row r="14" spans="1:20" s="214" customFormat="1">
      <c r="A14" s="237"/>
      <c r="B14" s="239"/>
      <c r="C14" s="239"/>
      <c r="D14" s="239"/>
      <c r="E14" s="239"/>
      <c r="F14" s="239"/>
      <c r="G14" s="239"/>
      <c r="H14" s="239"/>
      <c r="I14" s="239"/>
      <c r="J14" s="239"/>
      <c r="K14" s="239"/>
      <c r="L14" s="239"/>
      <c r="M14" s="239"/>
      <c r="N14" s="239"/>
      <c r="O14" s="239"/>
      <c r="P14" s="239"/>
      <c r="Q14" s="196"/>
      <c r="R14" s="228"/>
      <c r="S14" s="228"/>
      <c r="T14" s="228"/>
    </row>
    <row r="15" spans="1:20">
      <c r="A15" s="237"/>
      <c r="B15" s="239"/>
      <c r="C15" s="239"/>
      <c r="D15" s="239"/>
      <c r="E15" s="239"/>
      <c r="F15" s="239"/>
      <c r="G15" s="239"/>
      <c r="H15" s="239"/>
      <c r="I15" s="239"/>
      <c r="J15" s="239"/>
      <c r="K15" s="239"/>
      <c r="L15" s="239"/>
      <c r="M15" s="239"/>
      <c r="N15" s="239"/>
      <c r="O15" s="239"/>
      <c r="P15" s="239"/>
      <c r="Q15" s="52"/>
      <c r="R15" s="229"/>
      <c r="S15" s="229"/>
      <c r="T15" s="229"/>
    </row>
    <row r="16" spans="1:20">
      <c r="A16" s="223"/>
      <c r="B16" s="232"/>
      <c r="C16" s="232"/>
      <c r="D16" s="232"/>
      <c r="E16" s="232"/>
      <c r="F16" s="232"/>
      <c r="G16" s="232"/>
      <c r="H16" s="232"/>
      <c r="I16" s="232"/>
      <c r="J16" s="232"/>
      <c r="K16" s="232"/>
      <c r="L16" s="232"/>
      <c r="M16" s="232"/>
      <c r="N16" s="232"/>
      <c r="O16" s="232"/>
      <c r="P16" s="232"/>
      <c r="Q16" s="230"/>
      <c r="R16" s="229"/>
      <c r="S16" s="229"/>
      <c r="T16" s="229"/>
    </row>
    <row r="17" spans="1:20">
      <c r="A17" s="223"/>
      <c r="B17" s="232"/>
      <c r="C17" s="232"/>
      <c r="D17" s="232"/>
      <c r="E17" s="232"/>
      <c r="F17" s="232"/>
      <c r="G17" s="232"/>
      <c r="H17" s="232"/>
      <c r="I17" s="232"/>
      <c r="J17" s="232"/>
      <c r="K17" s="232"/>
      <c r="L17" s="232"/>
      <c r="M17" s="232"/>
      <c r="N17" s="232"/>
      <c r="O17" s="232"/>
      <c r="P17" s="232"/>
      <c r="Q17" s="229"/>
      <c r="R17" s="229"/>
      <c r="S17" s="229"/>
      <c r="T17" s="229"/>
    </row>
    <row r="18" spans="1:20">
      <c r="A18" s="223"/>
      <c r="B18" s="232"/>
      <c r="C18" s="232"/>
      <c r="D18" s="232"/>
      <c r="E18" s="232"/>
      <c r="F18" s="232"/>
      <c r="G18" s="232"/>
      <c r="H18" s="232"/>
      <c r="I18" s="232"/>
      <c r="J18" s="232"/>
      <c r="K18" s="232"/>
      <c r="L18" s="232"/>
      <c r="M18" s="232"/>
      <c r="N18" s="232"/>
      <c r="O18" s="232"/>
      <c r="P18" s="232"/>
      <c r="Q18" s="229"/>
      <c r="R18" s="229"/>
      <c r="S18" s="229"/>
      <c r="T18" s="229"/>
    </row>
    <row r="19" spans="1:20">
      <c r="A19" s="223"/>
      <c r="B19" s="232"/>
      <c r="C19" s="232"/>
      <c r="D19" s="232"/>
      <c r="E19" s="232"/>
      <c r="F19" s="232"/>
      <c r="G19" s="232"/>
      <c r="H19" s="232"/>
      <c r="I19" s="232"/>
      <c r="J19" s="232"/>
      <c r="K19" s="232"/>
      <c r="L19" s="232"/>
      <c r="M19" s="232"/>
      <c r="N19" s="232"/>
      <c r="O19" s="232"/>
      <c r="P19" s="232"/>
      <c r="Q19" s="229"/>
      <c r="R19" s="229"/>
      <c r="S19" s="229"/>
      <c r="T19" s="229"/>
    </row>
    <row r="20" spans="1:20">
      <c r="A20" s="223"/>
      <c r="B20" s="232"/>
      <c r="C20" s="232"/>
      <c r="D20" s="232"/>
      <c r="E20" s="232"/>
      <c r="F20" s="232"/>
      <c r="G20" s="232"/>
      <c r="H20" s="232"/>
      <c r="I20" s="232"/>
      <c r="J20" s="232"/>
      <c r="K20" s="232"/>
      <c r="L20" s="232"/>
      <c r="M20" s="232"/>
      <c r="N20" s="232"/>
      <c r="O20" s="232"/>
      <c r="P20" s="232"/>
      <c r="Q20" s="229"/>
      <c r="R20" s="229"/>
      <c r="S20" s="229"/>
      <c r="T20" s="229"/>
    </row>
    <row r="21" spans="1:20">
      <c r="A21" s="223"/>
      <c r="B21" s="232"/>
      <c r="C21" s="232"/>
      <c r="D21" s="232"/>
      <c r="E21" s="232"/>
      <c r="F21" s="232"/>
      <c r="G21" s="232"/>
      <c r="H21" s="232"/>
      <c r="I21" s="232"/>
      <c r="J21" s="232"/>
      <c r="K21" s="232"/>
      <c r="L21" s="232"/>
      <c r="M21" s="232"/>
      <c r="N21" s="232"/>
      <c r="O21" s="232"/>
      <c r="P21" s="232"/>
      <c r="Q21" s="229"/>
      <c r="R21" s="229"/>
      <c r="S21" s="229"/>
      <c r="T21" s="229"/>
    </row>
    <row r="22" spans="1:20">
      <c r="A22" s="223"/>
      <c r="B22" s="232"/>
      <c r="C22" s="232"/>
      <c r="D22" s="232"/>
      <c r="E22" s="232"/>
      <c r="F22" s="232"/>
      <c r="G22" s="232"/>
      <c r="H22" s="232"/>
      <c r="I22" s="232"/>
      <c r="J22" s="232"/>
      <c r="K22" s="232"/>
      <c r="L22" s="232"/>
      <c r="M22" s="232"/>
      <c r="N22" s="232"/>
      <c r="O22" s="232"/>
      <c r="P22" s="232"/>
      <c r="Q22" s="229"/>
      <c r="R22" s="229"/>
      <c r="S22" s="229"/>
      <c r="T22" s="229"/>
    </row>
    <row r="23" spans="1:20">
      <c r="A23" s="223"/>
      <c r="B23" s="232"/>
      <c r="C23" s="232"/>
      <c r="D23" s="232"/>
      <c r="E23" s="232"/>
      <c r="F23" s="232"/>
      <c r="G23" s="232"/>
      <c r="H23" s="232"/>
      <c r="I23" s="232"/>
      <c r="J23" s="232"/>
      <c r="K23" s="232"/>
      <c r="L23" s="232"/>
      <c r="M23" s="232"/>
      <c r="N23" s="232"/>
      <c r="O23" s="232"/>
      <c r="P23" s="232"/>
      <c r="Q23" s="229"/>
      <c r="R23" s="229"/>
      <c r="S23" s="229"/>
      <c r="T23" s="229"/>
    </row>
    <row r="24" spans="1:20">
      <c r="A24" s="229"/>
      <c r="B24" s="229"/>
      <c r="C24" s="229"/>
      <c r="D24" s="229"/>
      <c r="E24" s="229"/>
      <c r="F24" s="229"/>
      <c r="G24" s="229"/>
      <c r="H24" s="229"/>
      <c r="I24" s="229"/>
      <c r="J24" s="229"/>
      <c r="K24" s="229"/>
      <c r="L24" s="229"/>
      <c r="M24" s="229"/>
      <c r="N24" s="229"/>
      <c r="O24" s="229"/>
      <c r="P24" s="229"/>
      <c r="Q24" s="229"/>
      <c r="R24" s="229"/>
      <c r="S24" s="229"/>
      <c r="T24" s="229"/>
    </row>
    <row r="25" spans="1:20">
      <c r="A25" s="229"/>
      <c r="B25" s="229"/>
      <c r="C25" s="229"/>
      <c r="D25" s="229"/>
      <c r="E25" s="229"/>
      <c r="F25" s="229"/>
      <c r="G25" s="229"/>
      <c r="H25" s="229"/>
      <c r="I25" s="229"/>
      <c r="J25" s="229"/>
      <c r="K25" s="229"/>
      <c r="L25" s="229"/>
      <c r="M25" s="229"/>
      <c r="N25" s="229"/>
      <c r="O25" s="229"/>
      <c r="P25" s="229"/>
      <c r="Q25" s="229"/>
      <c r="R25" s="229"/>
      <c r="S25" s="229"/>
      <c r="T25" s="229"/>
    </row>
  </sheetData>
  <sheetProtection formatCells="0" formatColumns="0" formatRows="0" insertColumns="0" insertRows="0" insertHyperlinks="0" selectLockedCells="1" sort="0" autoFilter="0" pivotTables="0"/>
  <mergeCells count="2">
    <mergeCell ref="A3:G3"/>
    <mergeCell ref="A5:N5"/>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65AF-EBE9-4485-A6F5-4A82DA96350F}">
  <dimension ref="A1:T24"/>
  <sheetViews>
    <sheetView showGridLines="0" zoomScaleNormal="100" workbookViewId="0"/>
  </sheetViews>
  <sheetFormatPr defaultColWidth="8.7109375" defaultRowHeight="15"/>
  <cols>
    <col min="1" max="1" width="40.710937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20" s="69" customFormat="1" ht="18.75">
      <c r="A1" t="s">
        <v>351</v>
      </c>
      <c r="B1"/>
    </row>
    <row r="2" spans="1:20" s="3" customFormat="1" ht="18.75" customHeight="1">
      <c r="A2" s="15"/>
    </row>
    <row r="3" spans="1:20" s="7" customFormat="1" ht="51" customHeight="1">
      <c r="A3" s="257" t="s">
        <v>353</v>
      </c>
      <c r="B3" s="257"/>
      <c r="C3" s="257"/>
      <c r="D3" s="257"/>
      <c r="E3" s="257"/>
      <c r="F3" s="257"/>
      <c r="G3" s="257"/>
      <c r="H3" s="86"/>
      <c r="I3" s="86"/>
      <c r="J3" s="86"/>
      <c r="K3" s="86"/>
      <c r="L3" s="86"/>
      <c r="M3" s="86"/>
      <c r="N3" s="86"/>
    </row>
    <row r="4" spans="1:20" s="7" customFormat="1">
      <c r="A4" s="211"/>
      <c r="B4" s="211"/>
      <c r="C4" s="211"/>
      <c r="D4" s="211"/>
      <c r="E4" s="211"/>
      <c r="F4" s="211"/>
      <c r="G4" s="211"/>
      <c r="H4" s="86"/>
      <c r="I4" s="86"/>
      <c r="J4" s="86"/>
      <c r="K4" s="86"/>
      <c r="L4" s="86"/>
      <c r="M4" s="86"/>
      <c r="N4" s="86"/>
    </row>
    <row r="5" spans="1:20" s="7" customFormat="1">
      <c r="A5" s="257" t="s">
        <v>328</v>
      </c>
      <c r="B5" s="257"/>
      <c r="C5" s="257"/>
      <c r="D5" s="257"/>
      <c r="E5" s="257"/>
      <c r="F5" s="257"/>
      <c r="G5" s="257"/>
      <c r="H5" s="257"/>
      <c r="I5" s="257"/>
      <c r="J5" s="257"/>
      <c r="K5" s="257"/>
      <c r="L5" s="257"/>
      <c r="M5" s="257"/>
      <c r="N5" s="257"/>
    </row>
    <row r="6" spans="1:20" s="7" customFormat="1">
      <c r="A6" s="211"/>
      <c r="B6" s="211"/>
      <c r="C6" s="211"/>
      <c r="D6" s="211"/>
      <c r="E6" s="211"/>
      <c r="F6" s="211"/>
      <c r="G6" s="211"/>
      <c r="H6" s="211"/>
      <c r="I6" s="211"/>
      <c r="J6" s="211"/>
      <c r="K6" s="211"/>
      <c r="L6" s="211"/>
      <c r="M6" s="211"/>
      <c r="N6" s="211"/>
    </row>
    <row r="7" spans="1:20" s="7" customFormat="1">
      <c r="A7" s="226"/>
      <c r="B7" s="226"/>
      <c r="C7" s="226"/>
      <c r="D7" s="226"/>
      <c r="E7" s="226"/>
      <c r="F7" s="226"/>
      <c r="G7" s="226"/>
      <c r="H7" s="226"/>
      <c r="I7" s="226"/>
      <c r="J7" s="226"/>
      <c r="K7" s="226"/>
      <c r="L7" s="226"/>
      <c r="M7" s="226"/>
      <c r="N7" s="227"/>
      <c r="O7" s="227"/>
      <c r="P7" s="227"/>
      <c r="Q7" s="227"/>
      <c r="R7" s="227"/>
      <c r="S7" s="227"/>
      <c r="T7" s="227"/>
    </row>
    <row r="8" spans="1:20" s="214" customFormat="1">
      <c r="A8" s="3"/>
      <c r="B8" s="260" t="s">
        <v>38</v>
      </c>
      <c r="C8" s="260"/>
      <c r="D8" s="260"/>
      <c r="E8" s="260"/>
      <c r="F8" s="260"/>
      <c r="G8" s="260"/>
      <c r="H8" s="260"/>
      <c r="I8" s="260"/>
      <c r="J8" s="260"/>
      <c r="K8" s="260"/>
      <c r="L8" s="260"/>
      <c r="M8" s="260"/>
      <c r="N8" s="260"/>
      <c r="O8" s="260"/>
      <c r="P8" s="260"/>
      <c r="Q8" s="228"/>
      <c r="R8" s="228"/>
      <c r="S8" s="228"/>
      <c r="T8" s="228"/>
    </row>
    <row r="9" spans="1:20" s="214" customFormat="1">
      <c r="A9" s="3"/>
      <c r="B9" s="46">
        <v>2006</v>
      </c>
      <c r="C9" s="46">
        <v>2007</v>
      </c>
      <c r="D9" s="46">
        <v>2008</v>
      </c>
      <c r="E9" s="46">
        <v>2009</v>
      </c>
      <c r="F9" s="46">
        <v>2010</v>
      </c>
      <c r="G9" s="46">
        <v>2011</v>
      </c>
      <c r="H9" s="46">
        <v>2012</v>
      </c>
      <c r="I9" s="46">
        <v>2013</v>
      </c>
      <c r="J9" s="46">
        <v>2014</v>
      </c>
      <c r="K9" s="46">
        <v>2015</v>
      </c>
      <c r="L9" s="46">
        <v>2016</v>
      </c>
      <c r="M9" s="46">
        <v>2017</v>
      </c>
      <c r="N9" s="46">
        <v>2018</v>
      </c>
      <c r="O9" s="46">
        <v>2019</v>
      </c>
      <c r="P9" s="46">
        <v>2020</v>
      </c>
      <c r="Q9" s="228"/>
      <c r="R9" s="228"/>
      <c r="S9" s="228"/>
      <c r="T9" s="228"/>
    </row>
    <row r="10" spans="1:20" s="214" customFormat="1">
      <c r="A10" s="46" t="s">
        <v>20</v>
      </c>
      <c r="B10" s="241">
        <v>2</v>
      </c>
      <c r="C10" s="241">
        <v>2</v>
      </c>
      <c r="D10" s="241">
        <v>2</v>
      </c>
      <c r="E10" s="241">
        <v>2</v>
      </c>
      <c r="F10" s="241">
        <v>0</v>
      </c>
      <c r="G10" s="241">
        <v>4</v>
      </c>
      <c r="H10" s="241">
        <v>1</v>
      </c>
      <c r="I10" s="241">
        <v>0</v>
      </c>
      <c r="J10" s="241">
        <v>3</v>
      </c>
      <c r="K10" s="241">
        <v>1</v>
      </c>
      <c r="L10" s="241">
        <v>0</v>
      </c>
      <c r="M10" s="241">
        <v>3</v>
      </c>
      <c r="N10" s="241">
        <v>1</v>
      </c>
      <c r="O10" s="241">
        <v>0</v>
      </c>
      <c r="P10" s="241">
        <v>0</v>
      </c>
      <c r="Q10" s="228"/>
      <c r="R10" s="228"/>
      <c r="S10" s="228"/>
      <c r="T10" s="228"/>
    </row>
    <row r="11" spans="1:20" s="214" customFormat="1">
      <c r="A11" s="46" t="s">
        <v>108</v>
      </c>
      <c r="B11" s="241">
        <v>2</v>
      </c>
      <c r="C11" s="241">
        <v>5</v>
      </c>
      <c r="D11" s="241">
        <v>2</v>
      </c>
      <c r="E11" s="241">
        <v>3</v>
      </c>
      <c r="F11" s="241">
        <v>3</v>
      </c>
      <c r="G11" s="241">
        <v>3</v>
      </c>
      <c r="H11" s="241">
        <v>3</v>
      </c>
      <c r="I11" s="241">
        <v>4</v>
      </c>
      <c r="J11" s="241">
        <v>3</v>
      </c>
      <c r="K11" s="241">
        <v>4</v>
      </c>
      <c r="L11" s="241">
        <v>2</v>
      </c>
      <c r="M11" s="241">
        <v>1</v>
      </c>
      <c r="N11" s="241">
        <v>1</v>
      </c>
      <c r="O11" s="241">
        <v>3</v>
      </c>
      <c r="P11" s="241">
        <v>1</v>
      </c>
      <c r="Q11" s="195"/>
      <c r="R11" s="228"/>
      <c r="S11" s="228"/>
      <c r="T11" s="228"/>
    </row>
    <row r="12" spans="1:20" s="214" customFormat="1">
      <c r="A12" s="46" t="s">
        <v>9</v>
      </c>
      <c r="B12" s="241">
        <v>5</v>
      </c>
      <c r="C12" s="241">
        <v>2</v>
      </c>
      <c r="D12" s="241">
        <v>1</v>
      </c>
      <c r="E12" s="241">
        <v>6</v>
      </c>
      <c r="F12" s="241">
        <v>1</v>
      </c>
      <c r="G12" s="241">
        <v>0</v>
      </c>
      <c r="H12" s="241">
        <v>2</v>
      </c>
      <c r="I12" s="241">
        <v>5</v>
      </c>
      <c r="J12" s="241">
        <v>1</v>
      </c>
      <c r="K12" s="241">
        <v>2</v>
      </c>
      <c r="L12" s="241">
        <v>3</v>
      </c>
      <c r="M12" s="241">
        <v>0</v>
      </c>
      <c r="N12" s="241">
        <v>0</v>
      </c>
      <c r="O12" s="241">
        <v>1</v>
      </c>
      <c r="P12" s="241">
        <v>3</v>
      </c>
      <c r="Q12" s="195"/>
      <c r="R12" s="228"/>
      <c r="S12" s="228"/>
      <c r="T12" s="228"/>
    </row>
    <row r="13" spans="1:20" s="214" customFormat="1">
      <c r="A13" s="46" t="s">
        <v>21</v>
      </c>
      <c r="B13" s="241">
        <v>4</v>
      </c>
      <c r="C13" s="241">
        <v>1</v>
      </c>
      <c r="D13" s="241">
        <v>4</v>
      </c>
      <c r="E13" s="241">
        <v>4</v>
      </c>
      <c r="F13" s="241">
        <v>12</v>
      </c>
      <c r="G13" s="241">
        <v>7</v>
      </c>
      <c r="H13" s="241">
        <v>7</v>
      </c>
      <c r="I13" s="241">
        <v>5</v>
      </c>
      <c r="J13" s="241">
        <v>4</v>
      </c>
      <c r="K13" s="241">
        <v>1</v>
      </c>
      <c r="L13" s="241">
        <v>5</v>
      </c>
      <c r="M13" s="241">
        <v>4</v>
      </c>
      <c r="N13" s="241">
        <v>3</v>
      </c>
      <c r="O13" s="241">
        <v>4</v>
      </c>
      <c r="P13" s="241">
        <v>1</v>
      </c>
      <c r="Q13" s="196"/>
      <c r="R13" s="228"/>
      <c r="S13" s="228"/>
      <c r="T13" s="228"/>
    </row>
    <row r="14" spans="1:20" s="214" customFormat="1">
      <c r="A14" s="46" t="s">
        <v>8</v>
      </c>
      <c r="B14" s="241">
        <v>16</v>
      </c>
      <c r="C14" s="241">
        <v>10</v>
      </c>
      <c r="D14" s="241">
        <v>6</v>
      </c>
      <c r="E14" s="241">
        <v>8</v>
      </c>
      <c r="F14" s="241">
        <v>9</v>
      </c>
      <c r="G14" s="241">
        <v>11</v>
      </c>
      <c r="H14" s="241">
        <v>10</v>
      </c>
      <c r="I14" s="241">
        <v>10</v>
      </c>
      <c r="J14" s="241">
        <v>4</v>
      </c>
      <c r="K14" s="241">
        <v>3</v>
      </c>
      <c r="L14" s="241">
        <v>1</v>
      </c>
      <c r="M14" s="241">
        <v>4</v>
      </c>
      <c r="N14" s="241">
        <v>2</v>
      </c>
      <c r="O14" s="241">
        <v>2</v>
      </c>
      <c r="P14" s="241">
        <v>8</v>
      </c>
      <c r="Q14" s="196"/>
      <c r="R14" s="228"/>
      <c r="S14" s="228"/>
      <c r="T14" s="228"/>
    </row>
    <row r="15" spans="1:20">
      <c r="A15" s="46" t="s">
        <v>0</v>
      </c>
      <c r="B15" s="242">
        <v>29</v>
      </c>
      <c r="C15" s="242">
        <v>20</v>
      </c>
      <c r="D15" s="242">
        <v>15</v>
      </c>
      <c r="E15" s="242">
        <v>23</v>
      </c>
      <c r="F15" s="242">
        <v>25</v>
      </c>
      <c r="G15" s="242">
        <v>25</v>
      </c>
      <c r="H15" s="242">
        <v>23</v>
      </c>
      <c r="I15" s="242">
        <v>24</v>
      </c>
      <c r="J15" s="242">
        <v>15</v>
      </c>
      <c r="K15" s="242">
        <v>11</v>
      </c>
      <c r="L15" s="242">
        <v>11</v>
      </c>
      <c r="M15" s="242">
        <v>12</v>
      </c>
      <c r="N15" s="242">
        <v>8</v>
      </c>
      <c r="O15" s="242">
        <v>10</v>
      </c>
      <c r="P15" s="242">
        <f>SUM(P10:P14)</f>
        <v>13</v>
      </c>
      <c r="Q15" s="230"/>
      <c r="R15" s="229"/>
      <c r="S15" s="229"/>
      <c r="T15" s="229"/>
    </row>
    <row r="16" spans="1:20">
      <c r="A16" s="223"/>
      <c r="B16" s="232"/>
      <c r="C16" s="232"/>
      <c r="D16" s="232"/>
      <c r="E16" s="232"/>
      <c r="F16" s="232"/>
      <c r="G16" s="232"/>
      <c r="H16" s="232"/>
      <c r="I16" s="232"/>
      <c r="J16" s="232"/>
      <c r="K16" s="232"/>
      <c r="L16" s="232"/>
      <c r="M16" s="232"/>
      <c r="N16" s="232"/>
      <c r="O16" s="232"/>
      <c r="P16" s="232"/>
      <c r="Q16" s="229"/>
      <c r="R16" s="229"/>
      <c r="S16" s="229"/>
      <c r="T16" s="229"/>
    </row>
    <row r="17" spans="1:20">
      <c r="A17" s="223"/>
      <c r="B17" s="232"/>
      <c r="C17" s="232"/>
      <c r="D17" s="232"/>
      <c r="E17" s="232"/>
      <c r="F17" s="232"/>
      <c r="G17" s="232"/>
      <c r="H17" s="232"/>
      <c r="I17" s="232"/>
      <c r="J17" s="232"/>
      <c r="K17" s="232"/>
      <c r="L17" s="232"/>
      <c r="M17" s="232"/>
      <c r="N17" s="232"/>
      <c r="O17" s="232"/>
      <c r="P17" s="232"/>
      <c r="Q17" s="229"/>
      <c r="R17" s="229"/>
      <c r="S17" s="229"/>
      <c r="T17" s="229"/>
    </row>
    <row r="18" spans="1:20">
      <c r="A18" s="223"/>
      <c r="B18" s="232"/>
      <c r="C18" s="232"/>
      <c r="D18" s="232"/>
      <c r="E18" s="232"/>
      <c r="F18" s="232"/>
      <c r="G18" s="232"/>
      <c r="H18" s="232"/>
      <c r="I18" s="232"/>
      <c r="J18" s="232"/>
      <c r="K18" s="232"/>
      <c r="L18" s="232"/>
      <c r="M18" s="232"/>
      <c r="N18" s="232"/>
      <c r="O18" s="232"/>
      <c r="P18" s="232"/>
      <c r="Q18" s="229"/>
      <c r="R18" s="229"/>
      <c r="S18" s="229"/>
      <c r="T18" s="229"/>
    </row>
    <row r="19" spans="1:20">
      <c r="A19" s="223"/>
      <c r="B19" s="232"/>
      <c r="C19" s="232"/>
      <c r="D19" s="232"/>
      <c r="E19" s="232"/>
      <c r="F19" s="232"/>
      <c r="G19" s="232"/>
      <c r="H19" s="232"/>
      <c r="I19" s="232"/>
      <c r="J19" s="232"/>
      <c r="K19" s="232"/>
      <c r="L19" s="232"/>
      <c r="M19" s="232"/>
      <c r="N19" s="232"/>
      <c r="O19" s="232"/>
      <c r="P19" s="232"/>
      <c r="Q19" s="229"/>
      <c r="R19" s="229"/>
      <c r="S19" s="229"/>
      <c r="T19" s="229"/>
    </row>
    <row r="20" spans="1:20">
      <c r="A20" s="223"/>
      <c r="B20" s="232"/>
      <c r="C20" s="232"/>
      <c r="D20" s="232"/>
      <c r="E20" s="232"/>
      <c r="F20" s="232"/>
      <c r="G20" s="232"/>
      <c r="H20" s="232"/>
      <c r="I20" s="232"/>
      <c r="J20" s="232"/>
      <c r="K20" s="232"/>
      <c r="L20" s="232"/>
      <c r="M20" s="232"/>
      <c r="N20" s="232"/>
      <c r="O20" s="232"/>
      <c r="P20" s="232"/>
      <c r="Q20" s="229"/>
      <c r="R20" s="229"/>
      <c r="S20" s="229"/>
      <c r="T20" s="229"/>
    </row>
    <row r="21" spans="1:20">
      <c r="A21" s="223"/>
      <c r="B21" s="232"/>
      <c r="C21" s="232"/>
      <c r="D21" s="232"/>
      <c r="E21" s="232"/>
      <c r="F21" s="232"/>
      <c r="G21" s="232"/>
      <c r="H21" s="232"/>
      <c r="I21" s="232"/>
      <c r="J21" s="232"/>
      <c r="K21" s="232"/>
      <c r="L21" s="232"/>
      <c r="M21" s="232"/>
      <c r="N21" s="232"/>
      <c r="O21" s="232"/>
      <c r="P21" s="232"/>
      <c r="Q21" s="229"/>
      <c r="R21" s="229"/>
      <c r="S21" s="229"/>
      <c r="T21" s="229"/>
    </row>
    <row r="22" spans="1:20">
      <c r="A22" s="223"/>
      <c r="B22" s="232"/>
      <c r="C22" s="232"/>
      <c r="D22" s="232"/>
      <c r="E22" s="232"/>
      <c r="F22" s="232"/>
      <c r="G22" s="232"/>
      <c r="H22" s="232"/>
      <c r="I22" s="232"/>
      <c r="J22" s="232"/>
      <c r="K22" s="232"/>
      <c r="L22" s="232"/>
      <c r="M22" s="232"/>
      <c r="N22" s="232"/>
      <c r="O22" s="232"/>
      <c r="P22" s="232"/>
      <c r="Q22" s="229"/>
      <c r="R22" s="229"/>
      <c r="S22" s="229"/>
      <c r="T22" s="229"/>
    </row>
    <row r="23" spans="1:20">
      <c r="A23" s="229"/>
      <c r="B23" s="229"/>
      <c r="C23" s="229"/>
      <c r="D23" s="229"/>
      <c r="E23" s="229"/>
      <c r="F23" s="229"/>
      <c r="G23" s="229"/>
      <c r="H23" s="229"/>
      <c r="I23" s="229"/>
      <c r="J23" s="229"/>
      <c r="K23" s="229"/>
      <c r="L23" s="229"/>
      <c r="M23" s="229"/>
      <c r="N23" s="229"/>
      <c r="O23" s="229"/>
      <c r="P23" s="229"/>
      <c r="Q23" s="229"/>
      <c r="R23" s="229"/>
      <c r="S23" s="229"/>
      <c r="T23" s="229"/>
    </row>
    <row r="24" spans="1:20">
      <c r="A24" s="229"/>
      <c r="B24" s="229"/>
      <c r="C24" s="229"/>
      <c r="D24" s="229"/>
      <c r="E24" s="229"/>
      <c r="F24" s="229"/>
      <c r="G24" s="229"/>
      <c r="H24" s="229"/>
      <c r="I24" s="229"/>
      <c r="J24" s="229"/>
      <c r="K24" s="229"/>
      <c r="L24" s="229"/>
      <c r="M24" s="229"/>
      <c r="N24" s="229"/>
      <c r="O24" s="229"/>
      <c r="P24" s="229"/>
      <c r="Q24" s="229"/>
      <c r="R24" s="229"/>
      <c r="S24" s="229"/>
      <c r="T24" s="229"/>
    </row>
  </sheetData>
  <sheetProtection formatCells="0" formatColumns="0" formatRows="0" insertColumns="0" insertRows="0" insertHyperlinks="0" selectLockedCells="1" sort="0" autoFilter="0" pivotTables="0"/>
  <mergeCells count="3">
    <mergeCell ref="A3:G3"/>
    <mergeCell ref="A5:N5"/>
    <mergeCell ref="B8:P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3"/>
  <sheetViews>
    <sheetView showGridLines="0" zoomScaleNormal="100" workbookViewId="0"/>
  </sheetViews>
  <sheetFormatPr defaultRowHeight="15"/>
  <cols>
    <col min="1" max="1" width="21.85546875" customWidth="1"/>
    <col min="2" max="2" width="12.140625" style="5" customWidth="1"/>
    <col min="3" max="3" width="12.140625" style="19" customWidth="1"/>
    <col min="4" max="4" width="14.5703125" style="36" bestFit="1" customWidth="1"/>
    <col min="5" max="5" width="12" customWidth="1"/>
    <col min="6" max="6" width="12.28515625" customWidth="1"/>
    <col min="7" max="7" width="12.85546875" customWidth="1"/>
    <col min="8" max="8" width="14.5703125" customWidth="1"/>
  </cols>
  <sheetData>
    <row r="1" spans="1:13" s="69" customFormat="1" ht="18.75">
      <c r="A1" t="s">
        <v>223</v>
      </c>
      <c r="B1"/>
    </row>
    <row r="2" spans="1:13" s="3" customFormat="1">
      <c r="A2" s="39"/>
      <c r="B2" s="39"/>
      <c r="C2" s="39"/>
      <c r="D2" s="39"/>
      <c r="E2" s="39"/>
      <c r="F2" s="39"/>
      <c r="G2" s="39"/>
    </row>
    <row r="3" spans="1:13" s="3" customFormat="1" ht="50.25" customHeight="1">
      <c r="A3" s="250" t="s">
        <v>257</v>
      </c>
      <c r="B3" s="250"/>
      <c r="C3" s="250"/>
      <c r="D3" s="250"/>
      <c r="E3" s="250"/>
      <c r="F3" s="250"/>
      <c r="G3" s="250"/>
      <c r="H3" s="250"/>
      <c r="I3" s="84"/>
      <c r="J3" s="84"/>
      <c r="K3" s="84"/>
      <c r="L3" s="84"/>
      <c r="M3" s="84"/>
    </row>
    <row r="4" spans="1:13" s="3" customFormat="1">
      <c r="A4" s="81"/>
      <c r="B4" s="81"/>
      <c r="C4" s="81"/>
      <c r="D4" s="81"/>
      <c r="E4" s="81"/>
      <c r="F4" s="81"/>
      <c r="G4" s="81"/>
      <c r="H4" s="84"/>
      <c r="I4" s="84"/>
      <c r="J4" s="84"/>
      <c r="K4" s="84"/>
      <c r="L4" s="84"/>
      <c r="M4" s="84"/>
    </row>
    <row r="5" spans="1:13" s="3" customFormat="1">
      <c r="A5" s="39" t="s">
        <v>258</v>
      </c>
      <c r="B5" s="39"/>
      <c r="C5" s="39"/>
      <c r="D5" s="39"/>
      <c r="E5" s="39"/>
      <c r="F5" s="39"/>
      <c r="G5" s="39"/>
    </row>
    <row r="6" spans="1:13" s="3" customFormat="1">
      <c r="A6" s="18"/>
      <c r="B6" s="18"/>
      <c r="C6" s="18"/>
      <c r="D6" s="18"/>
      <c r="E6" s="18"/>
    </row>
    <row r="7" spans="1:13" s="3" customFormat="1">
      <c r="A7" s="18"/>
      <c r="B7" s="18"/>
      <c r="C7" s="18"/>
      <c r="D7" s="18"/>
      <c r="E7" s="18"/>
    </row>
    <row r="8" spans="1:13" s="1" customFormat="1" ht="60">
      <c r="B8" s="92" t="s">
        <v>72</v>
      </c>
      <c r="C8" s="92" t="s">
        <v>73</v>
      </c>
      <c r="D8" s="92" t="s">
        <v>74</v>
      </c>
      <c r="E8" s="92" t="s">
        <v>75</v>
      </c>
      <c r="F8" s="92" t="s">
        <v>76</v>
      </c>
      <c r="G8" s="92" t="s">
        <v>77</v>
      </c>
      <c r="H8" s="92" t="s">
        <v>78</v>
      </c>
    </row>
    <row r="9" spans="1:13">
      <c r="A9" s="48" t="s">
        <v>79</v>
      </c>
      <c r="B9" s="50">
        <v>212505</v>
      </c>
      <c r="C9" s="50">
        <v>192476</v>
      </c>
      <c r="D9" s="50">
        <v>20029</v>
      </c>
      <c r="E9" s="49">
        <v>4812.54</v>
      </c>
      <c r="F9" s="49">
        <v>2303.87</v>
      </c>
      <c r="G9" s="49">
        <v>2508.67</v>
      </c>
      <c r="H9" s="90">
        <v>1009662887.5191944</v>
      </c>
    </row>
    <row r="10" spans="1:13">
      <c r="A10" s="48" t="s">
        <v>80</v>
      </c>
      <c r="B10" s="50">
        <v>83236</v>
      </c>
      <c r="C10" s="50">
        <v>71865</v>
      </c>
      <c r="D10" s="50">
        <v>11371</v>
      </c>
      <c r="E10" s="49">
        <v>6996.9542096000005</v>
      </c>
      <c r="F10" s="49">
        <v>5377.4000000000005</v>
      </c>
      <c r="G10" s="49">
        <v>1619.5542095999999</v>
      </c>
      <c r="H10" s="90">
        <v>1044214597.9214982</v>
      </c>
    </row>
    <row r="11" spans="1:13">
      <c r="A11" s="48" t="s">
        <v>81</v>
      </c>
      <c r="B11" s="50">
        <v>369331.49999999994</v>
      </c>
      <c r="C11" s="50">
        <v>336033.788355781</v>
      </c>
      <c r="D11" s="50">
        <v>33297.711644218944</v>
      </c>
      <c r="E11" s="49">
        <v>6755.8414250000005</v>
      </c>
      <c r="F11" s="49">
        <v>4506.5504560000008</v>
      </c>
      <c r="G11" s="49">
        <v>2249.2909689999997</v>
      </c>
      <c r="H11" s="90">
        <v>1571260976.1809385</v>
      </c>
    </row>
    <row r="12" spans="1:13">
      <c r="A12" s="48" t="s">
        <v>62</v>
      </c>
      <c r="B12" s="50">
        <v>297656</v>
      </c>
      <c r="C12" s="50">
        <v>253137</v>
      </c>
      <c r="D12" s="50">
        <v>44519</v>
      </c>
      <c r="E12" s="49">
        <v>22657.282275000009</v>
      </c>
      <c r="F12" s="49">
        <v>19977.224999999999</v>
      </c>
      <c r="G12" s="49">
        <v>2680.0572750000101</v>
      </c>
      <c r="H12" s="90">
        <v>1937788873.7716784</v>
      </c>
    </row>
    <row r="13" spans="1:13">
      <c r="A13" s="48" t="s">
        <v>82</v>
      </c>
      <c r="B13" s="50">
        <v>346855</v>
      </c>
      <c r="C13" s="50">
        <v>286998</v>
      </c>
      <c r="D13" s="50">
        <v>59857</v>
      </c>
      <c r="E13" s="49">
        <v>4702</v>
      </c>
      <c r="F13" s="49">
        <v>2378</v>
      </c>
      <c r="G13" s="49">
        <v>2324</v>
      </c>
      <c r="H13" s="90">
        <v>2038432295.0252786</v>
      </c>
    </row>
    <row r="14" spans="1:13">
      <c r="A14" s="48" t="s">
        <v>83</v>
      </c>
      <c r="B14" s="50">
        <v>705367</v>
      </c>
      <c r="C14" s="50">
        <v>633174</v>
      </c>
      <c r="D14" s="50">
        <v>72193</v>
      </c>
      <c r="E14" s="49">
        <v>13452.5</v>
      </c>
      <c r="F14" s="49">
        <v>10024.16</v>
      </c>
      <c r="G14" s="49">
        <v>3428.34</v>
      </c>
      <c r="H14" s="90">
        <v>2488681777.6354456</v>
      </c>
    </row>
    <row r="15" spans="1:13">
      <c r="A15" s="48" t="s">
        <v>84</v>
      </c>
      <c r="B15" s="50">
        <v>920841</v>
      </c>
      <c r="C15" s="50">
        <v>807990</v>
      </c>
      <c r="D15" s="50">
        <v>112851</v>
      </c>
      <c r="E15" s="49">
        <v>89608</v>
      </c>
      <c r="F15" s="49">
        <v>70984</v>
      </c>
      <c r="G15" s="49">
        <v>18624</v>
      </c>
      <c r="H15" s="90">
        <v>4468287841.8133631</v>
      </c>
    </row>
    <row r="16" spans="1:13">
      <c r="A16" s="48" t="s">
        <v>85</v>
      </c>
      <c r="B16" s="50">
        <v>877935</v>
      </c>
      <c r="C16" s="50">
        <v>759333</v>
      </c>
      <c r="D16" s="50">
        <v>118602</v>
      </c>
      <c r="E16" s="49">
        <v>76723</v>
      </c>
      <c r="F16" s="49">
        <v>68800</v>
      </c>
      <c r="G16" s="49">
        <v>7923</v>
      </c>
      <c r="H16" s="90">
        <v>4676799128.2023039</v>
      </c>
    </row>
    <row r="17" spans="1:8">
      <c r="A17" s="48" t="s">
        <v>64</v>
      </c>
      <c r="B17" s="50">
        <v>784245.5</v>
      </c>
      <c r="C17" s="50">
        <v>696635.5</v>
      </c>
      <c r="D17" s="50">
        <v>87610</v>
      </c>
      <c r="E17" s="49">
        <v>45878.719778999752</v>
      </c>
      <c r="F17" s="49">
        <v>38146.635058999695</v>
      </c>
      <c r="G17" s="49">
        <v>7732.0847200000571</v>
      </c>
      <c r="H17" s="90">
        <v>4836384411.5946951</v>
      </c>
    </row>
    <row r="18" spans="1:8">
      <c r="A18" s="48" t="s">
        <v>86</v>
      </c>
      <c r="B18" s="50">
        <v>1067349</v>
      </c>
      <c r="C18" s="50">
        <v>959048</v>
      </c>
      <c r="D18" s="50">
        <v>108301</v>
      </c>
      <c r="E18" s="49">
        <v>39146.327922462537</v>
      </c>
      <c r="F18" s="49">
        <v>22869.528205860337</v>
      </c>
      <c r="G18" s="49">
        <v>16276.7997166022</v>
      </c>
      <c r="H18" s="90">
        <v>7071723394.5408411</v>
      </c>
    </row>
    <row r="19" spans="1:8">
      <c r="A19" s="48" t="s">
        <v>87</v>
      </c>
      <c r="B19" s="50">
        <v>935178.5</v>
      </c>
      <c r="C19" s="50">
        <v>771827</v>
      </c>
      <c r="D19" s="50">
        <v>163351.5</v>
      </c>
      <c r="E19" s="49">
        <v>192882.72</v>
      </c>
      <c r="F19" s="49">
        <v>183098.64</v>
      </c>
      <c r="G19" s="49">
        <v>9784.0799999999872</v>
      </c>
      <c r="H19" s="90">
        <v>8846883612.0520935</v>
      </c>
    </row>
    <row r="20" spans="1:8">
      <c r="A20" s="48" t="s">
        <v>88</v>
      </c>
      <c r="B20" s="50">
        <v>767583</v>
      </c>
      <c r="C20" s="50">
        <v>647875</v>
      </c>
      <c r="D20" s="50">
        <v>119708</v>
      </c>
      <c r="E20" s="49">
        <v>153798.51999999999</v>
      </c>
      <c r="F20" s="49">
        <v>144560.56999999998</v>
      </c>
      <c r="G20" s="49">
        <v>9237.9500000000116</v>
      </c>
      <c r="H20" s="90">
        <v>12519759539.765221</v>
      </c>
    </row>
    <row r="21" spans="1:8">
      <c r="A21" s="48" t="s">
        <v>89</v>
      </c>
      <c r="B21" s="50">
        <v>1535400</v>
      </c>
      <c r="C21" s="50">
        <v>1402509</v>
      </c>
      <c r="D21" s="50">
        <v>132891</v>
      </c>
      <c r="E21" s="49">
        <v>55530</v>
      </c>
      <c r="F21" s="49">
        <v>35064</v>
      </c>
      <c r="G21" s="49">
        <v>20466</v>
      </c>
      <c r="H21" s="90">
        <v>13421160565.867735</v>
      </c>
    </row>
    <row r="22" spans="1:8">
      <c r="A22" s="48" t="s">
        <v>90</v>
      </c>
      <c r="B22" s="50">
        <v>1774204</v>
      </c>
      <c r="C22" s="50">
        <v>1590154</v>
      </c>
      <c r="D22" s="50">
        <v>184050</v>
      </c>
      <c r="E22" s="49">
        <v>42484.790000000008</v>
      </c>
      <c r="F22" s="49">
        <v>25915.290000000005</v>
      </c>
      <c r="G22" s="49">
        <v>16569.500000000004</v>
      </c>
      <c r="H22" s="90">
        <v>16678203815.35891</v>
      </c>
    </row>
    <row r="23" spans="1:8">
      <c r="A23" s="48" t="s">
        <v>0</v>
      </c>
      <c r="B23" s="50">
        <v>10677686.5</v>
      </c>
      <c r="C23" s="50">
        <v>9409055.2883557808</v>
      </c>
      <c r="D23" s="50">
        <v>1268631.211644219</v>
      </c>
      <c r="E23" s="49">
        <v>755429.19561106234</v>
      </c>
      <c r="F23" s="49">
        <v>634005.86872085999</v>
      </c>
      <c r="G23" s="49">
        <v>121423.32689020227</v>
      </c>
      <c r="H23" s="90">
        <v>82609243717.249207</v>
      </c>
    </row>
  </sheetData>
  <mergeCells count="1">
    <mergeCell ref="A3:H3"/>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259EE-6634-41E0-8EAD-696E5A7BD65F}">
  <dimension ref="A1:T24"/>
  <sheetViews>
    <sheetView showGridLines="0" zoomScaleNormal="100" workbookViewId="0"/>
  </sheetViews>
  <sheetFormatPr defaultColWidth="8.7109375" defaultRowHeight="15"/>
  <cols>
    <col min="1" max="1" width="40.710937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20" s="69" customFormat="1" ht="18.75">
      <c r="A1" t="s">
        <v>352</v>
      </c>
      <c r="B1"/>
    </row>
    <row r="2" spans="1:20" s="3" customFormat="1" ht="15" customHeight="1">
      <c r="A2" s="15"/>
    </row>
    <row r="3" spans="1:20" s="7" customFormat="1" ht="28.9" customHeight="1">
      <c r="A3" s="257" t="s">
        <v>332</v>
      </c>
      <c r="B3" s="257"/>
      <c r="C3" s="257"/>
      <c r="D3" s="257"/>
      <c r="E3" s="257"/>
      <c r="F3" s="257"/>
      <c r="G3" s="257"/>
      <c r="H3" s="86"/>
      <c r="I3" s="86"/>
      <c r="J3" s="86"/>
      <c r="K3" s="86"/>
      <c r="L3" s="86"/>
      <c r="M3" s="86"/>
      <c r="N3" s="86"/>
    </row>
    <row r="4" spans="1:20" s="7" customFormat="1">
      <c r="A4" s="211"/>
      <c r="B4" s="211"/>
      <c r="C4" s="211"/>
      <c r="D4" s="211"/>
      <c r="E4" s="211"/>
      <c r="F4" s="211"/>
      <c r="G4" s="211"/>
      <c r="H4" s="86"/>
      <c r="I4" s="86"/>
      <c r="J4" s="86"/>
      <c r="K4" s="86"/>
      <c r="L4" s="86"/>
      <c r="M4" s="86"/>
      <c r="N4" s="86"/>
    </row>
    <row r="5" spans="1:20" s="7" customFormat="1">
      <c r="A5" s="257" t="s">
        <v>328</v>
      </c>
      <c r="B5" s="257"/>
      <c r="C5" s="257"/>
      <c r="D5" s="257"/>
      <c r="E5" s="257"/>
      <c r="F5" s="257"/>
      <c r="G5" s="257"/>
      <c r="H5" s="257"/>
      <c r="I5" s="257"/>
      <c r="J5" s="257"/>
      <c r="K5" s="257"/>
      <c r="L5" s="257"/>
      <c r="M5" s="257"/>
      <c r="N5" s="257"/>
    </row>
    <row r="6" spans="1:20" s="7" customFormat="1">
      <c r="A6" s="226"/>
      <c r="B6" s="226"/>
      <c r="C6" s="226"/>
      <c r="D6" s="226"/>
      <c r="E6" s="226"/>
      <c r="F6" s="226"/>
      <c r="G6" s="226"/>
      <c r="H6" s="226"/>
      <c r="I6" s="226"/>
      <c r="J6" s="226"/>
      <c r="K6" s="226"/>
      <c r="L6" s="226"/>
      <c r="M6" s="226"/>
      <c r="N6" s="227"/>
      <c r="O6" s="227"/>
      <c r="P6" s="227"/>
      <c r="Q6" s="227"/>
      <c r="R6" s="227"/>
      <c r="S6" s="227"/>
      <c r="T6" s="227"/>
    </row>
    <row r="7" spans="1:20" s="7" customFormat="1">
      <c r="A7" s="226"/>
      <c r="B7" s="226"/>
      <c r="C7" s="226"/>
      <c r="D7" s="226"/>
      <c r="E7" s="226"/>
      <c r="F7" s="226"/>
      <c r="G7" s="226"/>
      <c r="H7" s="226"/>
      <c r="I7" s="226"/>
      <c r="J7" s="226"/>
      <c r="K7" s="226"/>
      <c r="L7" s="226"/>
      <c r="M7" s="226"/>
      <c r="N7" s="227"/>
      <c r="O7" s="227"/>
      <c r="P7" s="227"/>
      <c r="Q7" s="227"/>
      <c r="R7" s="227"/>
      <c r="S7" s="227"/>
      <c r="T7" s="227"/>
    </row>
    <row r="8" spans="1:20" s="214" customFormat="1">
      <c r="A8" s="3"/>
      <c r="B8" s="260" t="s">
        <v>333</v>
      </c>
      <c r="C8" s="260"/>
      <c r="D8" s="260"/>
      <c r="E8" s="260"/>
      <c r="F8" s="260"/>
      <c r="G8" s="260"/>
      <c r="H8" s="260"/>
      <c r="I8" s="260"/>
      <c r="J8" s="260"/>
      <c r="K8" s="260"/>
      <c r="L8" s="260"/>
      <c r="M8" s="260"/>
      <c r="N8" s="260"/>
      <c r="O8" s="260"/>
      <c r="P8" s="260"/>
      <c r="Q8" s="228"/>
      <c r="R8" s="228"/>
      <c r="S8" s="228"/>
      <c r="T8" s="228"/>
    </row>
    <row r="9" spans="1:20" s="214" customFormat="1">
      <c r="A9" s="3"/>
      <c r="B9" s="46">
        <v>2006</v>
      </c>
      <c r="C9" s="46">
        <v>2007</v>
      </c>
      <c r="D9" s="46">
        <v>2008</v>
      </c>
      <c r="E9" s="46">
        <v>2009</v>
      </c>
      <c r="F9" s="46">
        <v>2010</v>
      </c>
      <c r="G9" s="46">
        <v>2011</v>
      </c>
      <c r="H9" s="46">
        <v>2012</v>
      </c>
      <c r="I9" s="46">
        <v>2013</v>
      </c>
      <c r="J9" s="46">
        <v>2014</v>
      </c>
      <c r="K9" s="46">
        <v>2015</v>
      </c>
      <c r="L9" s="46">
        <v>2016</v>
      </c>
      <c r="M9" s="46">
        <v>2017</v>
      </c>
      <c r="N9" s="46">
        <v>2018</v>
      </c>
      <c r="O9" s="46">
        <v>2019</v>
      </c>
      <c r="P9" s="46">
        <v>2020</v>
      </c>
      <c r="Q9" s="228"/>
      <c r="R9" s="228"/>
      <c r="S9" s="228"/>
      <c r="T9" s="228"/>
    </row>
    <row r="10" spans="1:20" s="214" customFormat="1">
      <c r="A10" s="46" t="s">
        <v>20</v>
      </c>
      <c r="B10" s="47">
        <v>3.7376331811263319E-2</v>
      </c>
      <c r="C10" s="47">
        <v>2.5275875190258753E-2</v>
      </c>
      <c r="D10" s="47">
        <v>1.2480974124809741E-2</v>
      </c>
      <c r="E10" s="47">
        <v>9.8744292237442927E-3</v>
      </c>
      <c r="F10" s="47">
        <v>1.4830669710806698E-2</v>
      </c>
      <c r="G10" s="47">
        <v>3.1773211567732115E-3</v>
      </c>
      <c r="H10" s="47">
        <v>2.2355403348554032E-3</v>
      </c>
      <c r="I10" s="47">
        <v>9.2275494672754946E-4</v>
      </c>
      <c r="J10" s="47">
        <v>3.7490487062404869E-2</v>
      </c>
      <c r="K10" s="47">
        <v>6.278538812785388E-4</v>
      </c>
      <c r="L10" s="47">
        <v>3.9954337899543381E-4</v>
      </c>
      <c r="M10" s="47">
        <v>6.9444444444444447E-4</v>
      </c>
      <c r="N10" s="47">
        <v>4.2427701674277018E-3</v>
      </c>
      <c r="O10" s="47">
        <v>0.14376902587519025</v>
      </c>
      <c r="P10" s="47">
        <v>0.25090000000000001</v>
      </c>
      <c r="Q10" s="228"/>
      <c r="R10" s="228"/>
      <c r="S10" s="228"/>
      <c r="T10" s="228"/>
    </row>
    <row r="11" spans="1:20" s="214" customFormat="1">
      <c r="A11" s="46" t="s">
        <v>108</v>
      </c>
      <c r="B11" s="47">
        <v>2.5884703196347031E-2</v>
      </c>
      <c r="C11" s="47">
        <v>3.2581811263318113E-2</v>
      </c>
      <c r="D11" s="47">
        <v>2.8139269406392695E-2</v>
      </c>
      <c r="E11" s="47">
        <v>2.3982115677321156E-2</v>
      </c>
      <c r="F11" s="47">
        <v>7.4200913242009128E-3</v>
      </c>
      <c r="G11" s="47">
        <v>8.2952815829528161E-3</v>
      </c>
      <c r="H11" s="47">
        <v>7.0110350076103504E-3</v>
      </c>
      <c r="I11" s="47">
        <v>5.6411719939117198E-3</v>
      </c>
      <c r="J11" s="47">
        <v>7.1299467275494676E-3</v>
      </c>
      <c r="K11" s="47">
        <v>1.2642694063926941E-2</v>
      </c>
      <c r="L11" s="47">
        <v>2.9071537290715373E-2</v>
      </c>
      <c r="M11" s="47">
        <v>6.4778348554033485E-2</v>
      </c>
      <c r="N11" s="47">
        <v>4.6965372907153732E-2</v>
      </c>
      <c r="O11" s="47">
        <v>1.1910197869101979E-2</v>
      </c>
      <c r="P11" s="47">
        <v>0.1416</v>
      </c>
      <c r="Q11" s="195"/>
      <c r="R11" s="228"/>
      <c r="S11" s="228"/>
      <c r="T11" s="228"/>
    </row>
    <row r="12" spans="1:20" s="214" customFormat="1">
      <c r="A12" s="46" t="s">
        <v>9</v>
      </c>
      <c r="B12" s="47">
        <v>1.1529680365296804E-2</v>
      </c>
      <c r="C12" s="47">
        <v>2.546613394216134E-2</v>
      </c>
      <c r="D12" s="47">
        <v>3.1421232876712328E-2</v>
      </c>
      <c r="E12" s="47">
        <v>1.4421613394216133E-2</v>
      </c>
      <c r="F12" s="47">
        <v>2.0918949771689496E-2</v>
      </c>
      <c r="G12" s="47">
        <v>3.1601978691019786E-2</v>
      </c>
      <c r="H12" s="47">
        <v>2.4809741248097414E-2</v>
      </c>
      <c r="I12" s="47">
        <v>1.2813926940639269E-2</v>
      </c>
      <c r="J12" s="47">
        <v>8.090753424657534E-3</v>
      </c>
      <c r="K12" s="47">
        <v>1.8060312024353119E-2</v>
      </c>
      <c r="L12" s="47">
        <v>0.10300608828006089</v>
      </c>
      <c r="M12" s="47">
        <v>6.1596270928462711E-2</v>
      </c>
      <c r="N12" s="47">
        <v>3.0251141552511416E-3</v>
      </c>
      <c r="O12" s="47">
        <v>1.4364535768645357E-2</v>
      </c>
      <c r="P12" s="47">
        <v>7.0000000000000001E-3</v>
      </c>
      <c r="Q12" s="195"/>
      <c r="R12" s="228"/>
      <c r="S12" s="228"/>
      <c r="T12" s="228"/>
    </row>
    <row r="13" spans="1:20" s="214" customFormat="1">
      <c r="A13" s="46" t="s">
        <v>21</v>
      </c>
      <c r="B13" s="47">
        <v>0.27002473363774732</v>
      </c>
      <c r="C13" s="47">
        <v>0.10402397260273973</v>
      </c>
      <c r="D13" s="47">
        <v>5.2777777777777778E-2</v>
      </c>
      <c r="E13" s="47">
        <v>3.5378614916286147E-2</v>
      </c>
      <c r="F13" s="47">
        <v>2.1489726027397259E-2</v>
      </c>
      <c r="G13" s="47">
        <v>1.6856925418569254E-2</v>
      </c>
      <c r="H13" s="47">
        <v>5.0656392694063926E-2</v>
      </c>
      <c r="I13" s="47">
        <v>2.7844368340943684E-2</v>
      </c>
      <c r="J13" s="47">
        <v>2.1879756468797563E-3</v>
      </c>
      <c r="K13" s="47">
        <v>0.17256468797564689</v>
      </c>
      <c r="L13" s="47">
        <v>0.1396689497716895</v>
      </c>
      <c r="M13" s="47">
        <v>2.2146118721461189E-2</v>
      </c>
      <c r="N13" s="47">
        <v>6.8683409436834097E-2</v>
      </c>
      <c r="O13" s="47">
        <v>7.4728881278538814E-2</v>
      </c>
      <c r="P13" s="47">
        <v>3.6900000000000002E-2</v>
      </c>
      <c r="Q13" s="196"/>
      <c r="R13" s="228"/>
      <c r="S13" s="228"/>
      <c r="T13" s="228"/>
    </row>
    <row r="14" spans="1:20" s="214" customFormat="1">
      <c r="A14" s="46" t="s">
        <v>8</v>
      </c>
      <c r="B14" s="47">
        <v>2.9490106544901064E-3</v>
      </c>
      <c r="C14" s="47">
        <v>5.6668569254185695E-2</v>
      </c>
      <c r="D14" s="47">
        <v>3.1963470319634705E-3</v>
      </c>
      <c r="E14" s="47">
        <v>9.9124809741248099E-3</v>
      </c>
      <c r="F14" s="47">
        <v>3.7775875190258754E-2</v>
      </c>
      <c r="G14" s="47">
        <v>6.9349315068493152E-3</v>
      </c>
      <c r="H14" s="47">
        <v>1.3375190258751902E-2</v>
      </c>
      <c r="I14" s="47">
        <v>1.6999619482496196E-2</v>
      </c>
      <c r="J14" s="47">
        <v>1.1700913242009132E-2</v>
      </c>
      <c r="K14" s="47">
        <v>2.349695585996956E-3</v>
      </c>
      <c r="L14" s="47">
        <v>2.9214231354642312E-2</v>
      </c>
      <c r="M14" s="47">
        <v>2.5703957382039573E-2</v>
      </c>
      <c r="N14" s="47">
        <v>4.0525114155251139E-2</v>
      </c>
      <c r="O14" s="47">
        <v>1.6695205479452056E-2</v>
      </c>
      <c r="P14" s="47">
        <v>1.3299999999999999E-2</v>
      </c>
      <c r="Q14" s="196"/>
      <c r="R14" s="228"/>
      <c r="S14" s="228"/>
      <c r="T14" s="228"/>
    </row>
    <row r="15" spans="1:20">
      <c r="A15" s="225"/>
      <c r="B15" s="225"/>
      <c r="C15" s="225"/>
      <c r="D15" s="225"/>
      <c r="E15" s="225"/>
      <c r="F15" s="225"/>
      <c r="G15" s="225"/>
      <c r="H15" s="225"/>
      <c r="I15" s="225"/>
      <c r="J15" s="225"/>
      <c r="K15" s="225"/>
      <c r="L15" s="225"/>
      <c r="M15" s="225"/>
      <c r="N15" s="225"/>
      <c r="O15" s="225"/>
      <c r="P15" s="225"/>
      <c r="Q15" s="230"/>
      <c r="R15" s="229"/>
      <c r="S15" s="229"/>
      <c r="T15" s="229"/>
    </row>
    <row r="16" spans="1:20">
      <c r="A16" s="223"/>
      <c r="B16" s="232"/>
      <c r="C16" s="232"/>
      <c r="D16" s="232"/>
      <c r="E16" s="232"/>
      <c r="F16" s="232"/>
      <c r="G16" s="232"/>
      <c r="H16" s="232"/>
      <c r="I16" s="232"/>
      <c r="J16" s="232"/>
      <c r="K16" s="232"/>
      <c r="L16" s="232"/>
      <c r="M16" s="232"/>
      <c r="N16" s="232"/>
      <c r="O16" s="232"/>
      <c r="P16" s="232"/>
      <c r="Q16" s="229"/>
      <c r="R16" s="229"/>
      <c r="S16" s="229"/>
      <c r="T16" s="229"/>
    </row>
    <row r="17" spans="1:20">
      <c r="A17" s="223"/>
      <c r="B17" s="232"/>
      <c r="C17" s="232"/>
      <c r="D17" s="232"/>
      <c r="E17" s="232"/>
      <c r="F17" s="232"/>
      <c r="G17" s="232"/>
      <c r="H17" s="232"/>
      <c r="I17" s="232"/>
      <c r="J17" s="232"/>
      <c r="K17" s="232"/>
      <c r="L17" s="232"/>
      <c r="M17" s="232"/>
      <c r="N17" s="232"/>
      <c r="O17" s="232"/>
      <c r="P17" s="232"/>
      <c r="Q17" s="229"/>
      <c r="R17" s="229"/>
      <c r="S17" s="229"/>
      <c r="T17" s="229"/>
    </row>
    <row r="18" spans="1:20">
      <c r="A18" s="223"/>
      <c r="B18" s="232"/>
      <c r="C18" s="232"/>
      <c r="D18" s="232"/>
      <c r="E18" s="232"/>
      <c r="F18" s="232"/>
      <c r="G18" s="232"/>
      <c r="H18" s="232"/>
      <c r="I18" s="232"/>
      <c r="J18" s="232"/>
      <c r="K18" s="232"/>
      <c r="L18" s="232"/>
      <c r="M18" s="232"/>
      <c r="N18" s="232"/>
      <c r="O18" s="232"/>
      <c r="P18" s="232"/>
      <c r="Q18" s="229"/>
      <c r="R18" s="229"/>
      <c r="S18" s="229"/>
      <c r="T18" s="229"/>
    </row>
    <row r="19" spans="1:20">
      <c r="A19" s="223"/>
      <c r="B19" s="232"/>
      <c r="C19" s="232"/>
      <c r="D19" s="232"/>
      <c r="E19" s="232"/>
      <c r="F19" s="232"/>
      <c r="G19" s="232"/>
      <c r="H19" s="232"/>
      <c r="I19" s="232"/>
      <c r="J19" s="232"/>
      <c r="K19" s="232"/>
      <c r="L19" s="232"/>
      <c r="M19" s="232"/>
      <c r="N19" s="232"/>
      <c r="O19" s="232"/>
      <c r="P19" s="232"/>
      <c r="Q19" s="229"/>
      <c r="R19" s="229"/>
      <c r="S19" s="229"/>
      <c r="T19" s="229"/>
    </row>
    <row r="20" spans="1:20">
      <c r="A20" s="223"/>
      <c r="B20" s="232"/>
      <c r="C20" s="232"/>
      <c r="D20" s="232"/>
      <c r="E20" s="232"/>
      <c r="F20" s="232"/>
      <c r="G20" s="232"/>
      <c r="H20" s="232"/>
      <c r="I20" s="232"/>
      <c r="J20" s="232"/>
      <c r="K20" s="232"/>
      <c r="L20" s="232"/>
      <c r="M20" s="232"/>
      <c r="N20" s="232"/>
      <c r="O20" s="232"/>
      <c r="P20" s="232"/>
      <c r="Q20" s="229"/>
      <c r="R20" s="229"/>
      <c r="S20" s="229"/>
      <c r="T20" s="229"/>
    </row>
    <row r="21" spans="1:20">
      <c r="A21" s="223"/>
      <c r="B21" s="232"/>
      <c r="C21" s="232"/>
      <c r="D21" s="232"/>
      <c r="E21" s="232"/>
      <c r="F21" s="232"/>
      <c r="G21" s="232"/>
      <c r="H21" s="232"/>
      <c r="I21" s="232"/>
      <c r="J21" s="232"/>
      <c r="K21" s="232"/>
      <c r="L21" s="232"/>
      <c r="M21" s="232"/>
      <c r="N21" s="232"/>
      <c r="O21" s="232"/>
      <c r="P21" s="232"/>
      <c r="Q21" s="229"/>
      <c r="R21" s="229"/>
      <c r="S21" s="229"/>
      <c r="T21" s="229"/>
    </row>
    <row r="22" spans="1:20">
      <c r="A22" s="223"/>
      <c r="B22" s="232"/>
      <c r="C22" s="232"/>
      <c r="D22" s="232"/>
      <c r="E22" s="232"/>
      <c r="F22" s="232"/>
      <c r="G22" s="232"/>
      <c r="H22" s="232"/>
      <c r="I22" s="232"/>
      <c r="J22" s="232"/>
      <c r="K22" s="232"/>
      <c r="L22" s="232"/>
      <c r="M22" s="232"/>
      <c r="N22" s="232"/>
      <c r="O22" s="232"/>
      <c r="P22" s="232"/>
      <c r="Q22" s="229"/>
      <c r="R22" s="229"/>
      <c r="S22" s="229"/>
      <c r="T22" s="229"/>
    </row>
    <row r="23" spans="1:20">
      <c r="A23" s="229"/>
      <c r="B23" s="229"/>
      <c r="C23" s="229"/>
      <c r="D23" s="229"/>
      <c r="E23" s="229"/>
      <c r="F23" s="229"/>
      <c r="G23" s="229"/>
      <c r="H23" s="229"/>
      <c r="I23" s="229"/>
      <c r="J23" s="229"/>
      <c r="K23" s="229"/>
      <c r="L23" s="229"/>
      <c r="M23" s="229"/>
      <c r="N23" s="229"/>
      <c r="O23" s="229"/>
      <c r="P23" s="229"/>
      <c r="Q23" s="229"/>
      <c r="R23" s="229"/>
      <c r="S23" s="229"/>
      <c r="T23" s="229"/>
    </row>
    <row r="24" spans="1:20">
      <c r="A24" s="229"/>
      <c r="B24" s="229"/>
      <c r="C24" s="229"/>
      <c r="D24" s="229"/>
      <c r="E24" s="229"/>
      <c r="F24" s="229"/>
      <c r="G24" s="229"/>
      <c r="H24" s="229"/>
      <c r="I24" s="229"/>
      <c r="J24" s="229"/>
      <c r="K24" s="229"/>
      <c r="L24" s="229"/>
      <c r="M24" s="229"/>
      <c r="N24" s="229"/>
      <c r="O24" s="229"/>
      <c r="P24" s="229"/>
      <c r="Q24" s="229"/>
      <c r="R24" s="229"/>
      <c r="S24" s="229"/>
      <c r="T24" s="229"/>
    </row>
  </sheetData>
  <sheetProtection formatCells="0" formatColumns="0" formatRows="0" insertColumns="0" insertRows="0" insertHyperlinks="0" selectLockedCells="1" sort="0" autoFilter="0" pivotTables="0"/>
  <mergeCells count="3">
    <mergeCell ref="A3:G3"/>
    <mergeCell ref="A5:N5"/>
    <mergeCell ref="B8:P8"/>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B5DF6-ACEF-45E3-83FF-37F7F41A58A7}">
  <dimension ref="A1:T24"/>
  <sheetViews>
    <sheetView showGridLines="0" zoomScaleNormal="100" workbookViewId="0"/>
  </sheetViews>
  <sheetFormatPr defaultColWidth="8.7109375" defaultRowHeight="15"/>
  <cols>
    <col min="1" max="1" width="44.2851562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20" s="69" customFormat="1" ht="18.75">
      <c r="A1" t="s">
        <v>356</v>
      </c>
      <c r="B1"/>
    </row>
    <row r="2" spans="1:20" s="3" customFormat="1" ht="18.75" customHeight="1">
      <c r="A2" s="15"/>
    </row>
    <row r="3" spans="1:20" s="3" customFormat="1" ht="18.75" customHeight="1">
      <c r="A3" s="18" t="s">
        <v>339</v>
      </c>
    </row>
    <row r="4" spans="1:20" s="7" customFormat="1" ht="65.45" customHeight="1">
      <c r="A4" s="257" t="s">
        <v>357</v>
      </c>
      <c r="B4" s="257"/>
      <c r="C4" s="257"/>
      <c r="D4" s="257"/>
      <c r="E4" s="257"/>
      <c r="F4" s="257"/>
      <c r="G4" s="257"/>
      <c r="H4" s="86"/>
      <c r="I4" s="86"/>
      <c r="J4" s="86"/>
      <c r="K4" s="86"/>
      <c r="L4" s="86"/>
      <c r="M4" s="86"/>
      <c r="N4" s="86"/>
    </row>
    <row r="5" spans="1:20" s="7" customFormat="1">
      <c r="A5" s="211"/>
      <c r="B5" s="211"/>
      <c r="C5" s="211"/>
      <c r="D5" s="211"/>
      <c r="E5" s="211"/>
      <c r="F5" s="211"/>
      <c r="G5" s="211"/>
      <c r="H5" s="86"/>
      <c r="I5" s="86"/>
      <c r="J5" s="86"/>
      <c r="K5" s="86"/>
      <c r="L5" s="86"/>
      <c r="M5" s="86"/>
      <c r="N5" s="86"/>
    </row>
    <row r="6" spans="1:20" s="7" customFormat="1">
      <c r="A6" s="257" t="s">
        <v>334</v>
      </c>
      <c r="B6" s="257"/>
      <c r="C6" s="257"/>
      <c r="D6" s="257"/>
      <c r="E6" s="257"/>
      <c r="F6" s="257"/>
      <c r="G6" s="257"/>
      <c r="H6" s="257"/>
      <c r="I6" s="257"/>
      <c r="J6" s="257"/>
      <c r="K6" s="257"/>
      <c r="L6" s="257"/>
      <c r="M6" s="257"/>
      <c r="N6" s="257"/>
    </row>
    <row r="7" spans="1:20" s="7" customFormat="1">
      <c r="A7" s="226"/>
      <c r="B7" s="226"/>
      <c r="C7" s="226"/>
      <c r="D7" s="226"/>
      <c r="E7" s="226"/>
      <c r="F7" s="226"/>
      <c r="G7" s="226"/>
      <c r="H7" s="226"/>
      <c r="I7" s="226"/>
      <c r="J7" s="226"/>
      <c r="K7" s="226"/>
      <c r="L7" s="226"/>
      <c r="M7" s="226"/>
      <c r="N7" s="227"/>
      <c r="O7" s="227"/>
      <c r="P7" s="227"/>
      <c r="Q7" s="227"/>
      <c r="R7" s="227"/>
      <c r="S7" s="227"/>
      <c r="T7" s="227"/>
    </row>
    <row r="8" spans="1:20" s="214" customFormat="1">
      <c r="A8" s="212"/>
      <c r="B8" s="261"/>
      <c r="C8" s="261"/>
      <c r="D8" s="261"/>
      <c r="E8" s="261"/>
      <c r="F8" s="261"/>
      <c r="G8" s="261"/>
      <c r="H8" s="261"/>
      <c r="I8" s="261"/>
      <c r="J8" s="261"/>
      <c r="K8" s="261"/>
      <c r="L8" s="261"/>
      <c r="M8" s="261"/>
      <c r="N8" s="261"/>
      <c r="O8" s="261"/>
      <c r="P8" s="261"/>
      <c r="Q8" s="228"/>
      <c r="R8" s="228"/>
      <c r="S8" s="228"/>
      <c r="T8" s="228"/>
    </row>
    <row r="9" spans="1:20" s="214" customFormat="1">
      <c r="A9"/>
      <c r="B9" s="207" t="s">
        <v>113</v>
      </c>
      <c r="C9" s="207" t="s">
        <v>114</v>
      </c>
      <c r="D9" s="207" t="s">
        <v>115</v>
      </c>
      <c r="E9" s="207" t="s">
        <v>116</v>
      </c>
      <c r="F9" s="207" t="s">
        <v>117</v>
      </c>
      <c r="G9" s="207" t="s">
        <v>118</v>
      </c>
      <c r="H9" s="207" t="s">
        <v>119</v>
      </c>
      <c r="I9" s="207" t="s">
        <v>120</v>
      </c>
      <c r="J9" s="207" t="s">
        <v>121</v>
      </c>
      <c r="K9" s="207" t="s">
        <v>122</v>
      </c>
      <c r="L9" s="207" t="s">
        <v>123</v>
      </c>
      <c r="M9" s="244" t="s">
        <v>124</v>
      </c>
      <c r="N9" s="225"/>
      <c r="O9" s="225"/>
      <c r="P9" s="225"/>
      <c r="Q9" s="228"/>
      <c r="R9" s="228"/>
      <c r="S9" s="228"/>
      <c r="T9" s="228"/>
    </row>
    <row r="10" spans="1:20" s="214" customFormat="1">
      <c r="A10" s="44" t="s">
        <v>335</v>
      </c>
      <c r="B10" s="58">
        <v>0.21779999999999999</v>
      </c>
      <c r="C10" s="58">
        <v>0.25690000000000002</v>
      </c>
      <c r="D10" s="58">
        <v>0.25600000000000001</v>
      </c>
      <c r="E10" s="58">
        <v>0.27739999999999998</v>
      </c>
      <c r="F10" s="58">
        <v>0.27989999999999998</v>
      </c>
      <c r="G10" s="58">
        <v>0.2984</v>
      </c>
      <c r="H10" s="58">
        <v>0.26329999999999998</v>
      </c>
      <c r="I10" s="58">
        <v>0.30409999999999998</v>
      </c>
      <c r="J10" s="58">
        <v>0.28210000000000002</v>
      </c>
      <c r="K10" s="58">
        <v>0.29949999999999999</v>
      </c>
      <c r="L10" s="245">
        <v>0.3634</v>
      </c>
      <c r="M10" s="58">
        <v>0.33139999999999997</v>
      </c>
      <c r="N10" s="243"/>
      <c r="O10" s="243"/>
      <c r="P10" s="243"/>
      <c r="Q10" s="228"/>
      <c r="R10" s="228"/>
      <c r="S10" s="228"/>
      <c r="T10" s="228"/>
    </row>
    <row r="11" spans="1:20" s="214" customFormat="1">
      <c r="A11" s="44" t="s">
        <v>336</v>
      </c>
      <c r="B11" s="58">
        <v>0.22</v>
      </c>
      <c r="C11" s="58">
        <v>0.36570000000000003</v>
      </c>
      <c r="D11" s="58">
        <v>0.17050000000000001</v>
      </c>
      <c r="E11" s="58">
        <v>0.29020000000000001</v>
      </c>
      <c r="F11" s="58">
        <v>0.25919999999999999</v>
      </c>
      <c r="G11" s="58">
        <v>0.23849999999999999</v>
      </c>
      <c r="H11" s="58">
        <v>0.1875</v>
      </c>
      <c r="I11" s="58">
        <v>0.34360000000000002</v>
      </c>
      <c r="J11" s="58">
        <v>0.1721</v>
      </c>
      <c r="K11" s="58">
        <v>0.19800000000000001</v>
      </c>
      <c r="L11" s="245">
        <v>0.21049999999999999</v>
      </c>
      <c r="M11" s="58">
        <v>0.26450000000000001</v>
      </c>
      <c r="N11" s="243"/>
      <c r="O11" s="243"/>
      <c r="P11" s="243"/>
      <c r="Q11" s="195"/>
      <c r="R11" s="228"/>
      <c r="S11" s="228"/>
      <c r="T11" s="228"/>
    </row>
    <row r="12" spans="1:20" s="214" customFormat="1">
      <c r="A12" s="44" t="s">
        <v>337</v>
      </c>
      <c r="B12" s="58">
        <v>1.4634</v>
      </c>
      <c r="C12" s="58">
        <v>1.6469</v>
      </c>
      <c r="D12" s="58">
        <v>1.3662000000000001</v>
      </c>
      <c r="E12" s="58">
        <v>1.2259</v>
      </c>
      <c r="F12" s="58">
        <v>1.2181999999999999</v>
      </c>
      <c r="G12" s="58">
        <v>1.1558999999999999</v>
      </c>
      <c r="H12" s="58">
        <v>1.1142000000000001</v>
      </c>
      <c r="I12" s="58">
        <v>1.0705</v>
      </c>
      <c r="J12" s="58">
        <v>1.0421</v>
      </c>
      <c r="K12" s="58">
        <v>1.0593999999999999</v>
      </c>
      <c r="L12" s="245">
        <v>1.0579000000000001</v>
      </c>
      <c r="M12" s="58">
        <v>0.9597</v>
      </c>
      <c r="N12" s="243"/>
      <c r="O12" s="243"/>
      <c r="P12" s="243"/>
      <c r="Q12" s="195"/>
      <c r="R12" s="228"/>
      <c r="S12" s="228"/>
      <c r="T12" s="228"/>
    </row>
    <row r="13" spans="1:20" s="214" customFormat="1">
      <c r="A13" s="44" t="s">
        <v>338</v>
      </c>
      <c r="B13" s="58">
        <v>1.9012</v>
      </c>
      <c r="C13" s="58">
        <v>2.2694999999999999</v>
      </c>
      <c r="D13" s="58">
        <v>1.7927</v>
      </c>
      <c r="E13" s="58">
        <v>1.7934999999999999</v>
      </c>
      <c r="F13" s="58">
        <v>1.7572999999999999</v>
      </c>
      <c r="G13" s="58">
        <v>1.6927999999999999</v>
      </c>
      <c r="H13" s="58">
        <v>1.5649999999999999</v>
      </c>
      <c r="I13" s="58">
        <v>1.7181999999999999</v>
      </c>
      <c r="J13" s="58">
        <v>1.4963000000000002</v>
      </c>
      <c r="K13" s="58">
        <v>1.5569</v>
      </c>
      <c r="L13" s="245">
        <v>1.6318000000000001</v>
      </c>
      <c r="M13" s="58">
        <v>1.5556000000000001</v>
      </c>
      <c r="N13" s="243"/>
      <c r="O13" s="243"/>
      <c r="P13" s="243"/>
      <c r="Q13" s="196"/>
      <c r="R13" s="228"/>
      <c r="S13" s="228"/>
      <c r="T13" s="228"/>
    </row>
    <row r="14" spans="1:20" s="214" customFormat="1">
      <c r="A14" s="225"/>
      <c r="B14" s="243"/>
      <c r="C14" s="243"/>
      <c r="D14" s="243"/>
      <c r="E14" s="243"/>
      <c r="F14" s="243"/>
      <c r="G14" s="243"/>
      <c r="H14" s="243"/>
      <c r="I14" s="243"/>
      <c r="J14" s="243"/>
      <c r="K14" s="243"/>
      <c r="L14" s="243"/>
      <c r="M14" s="243"/>
      <c r="N14" s="243"/>
      <c r="O14" s="243"/>
      <c r="P14" s="243"/>
      <c r="Q14" s="196"/>
      <c r="R14" s="228"/>
      <c r="S14" s="228"/>
      <c r="T14" s="228"/>
    </row>
    <row r="15" spans="1:20">
      <c r="A15" s="225"/>
      <c r="B15" s="225"/>
      <c r="C15" s="225"/>
      <c r="D15" s="225"/>
      <c r="E15" s="225"/>
      <c r="F15" s="225"/>
      <c r="G15" s="225"/>
      <c r="H15" s="225"/>
      <c r="I15" s="225"/>
      <c r="J15" s="225"/>
      <c r="K15" s="225"/>
      <c r="L15" s="225"/>
      <c r="M15" s="225"/>
      <c r="N15" s="225"/>
      <c r="O15" s="225"/>
      <c r="P15" s="225"/>
      <c r="Q15" s="230"/>
      <c r="R15" s="229"/>
      <c r="S15" s="229"/>
      <c r="T15" s="229"/>
    </row>
    <row r="16" spans="1:20">
      <c r="A16" s="223"/>
      <c r="B16" s="232"/>
      <c r="C16" s="232"/>
      <c r="D16" s="232"/>
      <c r="E16" s="232"/>
      <c r="F16" s="232"/>
      <c r="G16" s="232"/>
      <c r="H16" s="232"/>
      <c r="I16" s="232"/>
      <c r="J16" s="232"/>
      <c r="K16" s="232"/>
      <c r="L16" s="232"/>
      <c r="M16" s="232"/>
      <c r="N16" s="232"/>
      <c r="O16" s="232"/>
      <c r="P16" s="232"/>
      <c r="Q16" s="229"/>
      <c r="R16" s="229"/>
      <c r="S16" s="229"/>
      <c r="T16" s="229"/>
    </row>
    <row r="17" spans="1:20">
      <c r="A17" s="223"/>
      <c r="B17" s="232"/>
      <c r="C17" s="232"/>
      <c r="D17" s="232"/>
      <c r="E17" s="232"/>
      <c r="F17" s="232"/>
      <c r="G17" s="232"/>
      <c r="H17" s="232"/>
      <c r="I17" s="232"/>
      <c r="J17" s="232"/>
      <c r="K17" s="232"/>
      <c r="L17" s="232"/>
      <c r="M17" s="232"/>
      <c r="N17" s="232"/>
      <c r="O17" s="232"/>
      <c r="P17" s="232"/>
      <c r="Q17" s="229"/>
      <c r="R17" s="229"/>
      <c r="S17" s="229"/>
      <c r="T17" s="229"/>
    </row>
    <row r="18" spans="1:20">
      <c r="A18" s="223"/>
      <c r="B18" s="232"/>
      <c r="C18" s="232"/>
      <c r="D18" s="232"/>
      <c r="E18" s="232"/>
      <c r="F18" s="232"/>
      <c r="G18" s="232"/>
      <c r="H18" s="232"/>
      <c r="I18" s="232"/>
      <c r="J18" s="232"/>
      <c r="K18" s="232"/>
      <c r="L18" s="232"/>
      <c r="M18" s="232"/>
      <c r="N18" s="232"/>
      <c r="O18" s="232"/>
      <c r="P18" s="232"/>
      <c r="Q18" s="229"/>
      <c r="R18" s="229"/>
      <c r="S18" s="229"/>
      <c r="T18" s="229"/>
    </row>
    <row r="19" spans="1:20">
      <c r="A19" s="223"/>
      <c r="B19" s="232"/>
      <c r="C19" s="232"/>
      <c r="D19" s="232"/>
      <c r="E19" s="232"/>
      <c r="F19" s="232"/>
      <c r="G19" s="232"/>
      <c r="H19" s="232"/>
      <c r="I19" s="232"/>
      <c r="J19" s="232"/>
      <c r="K19" s="232"/>
      <c r="L19" s="232"/>
      <c r="M19" s="232"/>
      <c r="N19" s="232"/>
      <c r="O19" s="232"/>
      <c r="P19" s="232"/>
      <c r="Q19" s="229"/>
      <c r="R19" s="229"/>
      <c r="S19" s="229"/>
      <c r="T19" s="229"/>
    </row>
    <row r="20" spans="1:20">
      <c r="A20" s="223"/>
      <c r="B20" s="232"/>
      <c r="C20" s="232"/>
      <c r="D20" s="232"/>
      <c r="E20" s="232"/>
      <c r="F20" s="232"/>
      <c r="G20" s="232"/>
      <c r="H20" s="232"/>
      <c r="I20" s="232"/>
      <c r="J20" s="232"/>
      <c r="K20" s="232"/>
      <c r="L20" s="232"/>
      <c r="M20" s="232"/>
      <c r="N20" s="232"/>
      <c r="O20" s="232"/>
      <c r="P20" s="232"/>
      <c r="Q20" s="229"/>
      <c r="R20" s="229"/>
      <c r="S20" s="229"/>
      <c r="T20" s="229"/>
    </row>
    <row r="21" spans="1:20">
      <c r="A21" s="223"/>
      <c r="B21" s="232"/>
      <c r="C21" s="232"/>
      <c r="D21" s="232"/>
      <c r="E21" s="232"/>
      <c r="F21" s="232"/>
      <c r="G21" s="232"/>
      <c r="H21" s="232"/>
      <c r="I21" s="232"/>
      <c r="J21" s="232"/>
      <c r="K21" s="232"/>
      <c r="L21" s="232"/>
      <c r="M21" s="232"/>
      <c r="N21" s="232"/>
      <c r="O21" s="232"/>
      <c r="P21" s="232"/>
      <c r="Q21" s="229"/>
      <c r="R21" s="229"/>
      <c r="S21" s="229"/>
      <c r="T21" s="229"/>
    </row>
    <row r="22" spans="1:20">
      <c r="A22" s="223"/>
      <c r="B22" s="232"/>
      <c r="C22" s="232"/>
      <c r="D22" s="232"/>
      <c r="E22" s="232"/>
      <c r="F22" s="232"/>
      <c r="G22" s="232"/>
      <c r="H22" s="232"/>
      <c r="I22" s="232"/>
      <c r="J22" s="232"/>
      <c r="K22" s="232"/>
      <c r="L22" s="232"/>
      <c r="M22" s="232"/>
      <c r="N22" s="232"/>
      <c r="O22" s="232"/>
      <c r="P22" s="232"/>
      <c r="Q22" s="229"/>
      <c r="R22" s="229"/>
      <c r="S22" s="229"/>
      <c r="T22" s="229"/>
    </row>
    <row r="23" spans="1:20">
      <c r="A23" s="229"/>
      <c r="B23" s="229"/>
      <c r="C23" s="229"/>
      <c r="D23" s="229"/>
      <c r="E23" s="229"/>
      <c r="F23" s="229"/>
      <c r="G23" s="229"/>
      <c r="H23" s="229"/>
      <c r="I23" s="229"/>
      <c r="J23" s="229"/>
      <c r="K23" s="229"/>
      <c r="L23" s="229"/>
      <c r="M23" s="229"/>
      <c r="N23" s="229"/>
      <c r="O23" s="229"/>
      <c r="P23" s="229"/>
      <c r="Q23" s="229"/>
      <c r="R23" s="229"/>
      <c r="S23" s="229"/>
      <c r="T23" s="229"/>
    </row>
    <row r="24" spans="1:20">
      <c r="A24" s="229"/>
      <c r="B24" s="229"/>
      <c r="C24" s="229"/>
      <c r="D24" s="229"/>
      <c r="E24" s="229"/>
      <c r="F24" s="229"/>
      <c r="G24" s="229"/>
      <c r="H24" s="229"/>
      <c r="I24" s="229"/>
      <c r="J24" s="229"/>
      <c r="K24" s="229"/>
      <c r="L24" s="229"/>
      <c r="M24" s="229"/>
      <c r="N24" s="229"/>
      <c r="O24" s="229"/>
      <c r="P24" s="229"/>
      <c r="Q24" s="229"/>
      <c r="R24" s="229"/>
      <c r="S24" s="229"/>
      <c r="T24" s="229"/>
    </row>
  </sheetData>
  <sheetProtection formatCells="0" formatColumns="0" formatRows="0" insertColumns="0" insertRows="0" insertHyperlinks="0" selectLockedCells="1" sort="0" autoFilter="0" pivotTables="0"/>
  <mergeCells count="3">
    <mergeCell ref="A4:G4"/>
    <mergeCell ref="A6:N6"/>
    <mergeCell ref="B8:P8"/>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15D5E-E54B-4D58-A49D-CE94FC1ACA2E}">
  <dimension ref="A1:T24"/>
  <sheetViews>
    <sheetView showGridLines="0" zoomScaleNormal="100" workbookViewId="0"/>
  </sheetViews>
  <sheetFormatPr defaultColWidth="8.7109375" defaultRowHeight="15"/>
  <cols>
    <col min="1" max="1" width="44.2851562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20" s="69" customFormat="1" ht="18.75">
      <c r="A1" t="s">
        <v>358</v>
      </c>
      <c r="B1"/>
    </row>
    <row r="2" spans="1:20" s="3" customFormat="1" ht="18.75" customHeight="1">
      <c r="A2" s="15"/>
    </row>
    <row r="3" spans="1:20" s="3" customFormat="1" ht="18.75" customHeight="1">
      <c r="A3" s="18" t="s">
        <v>340</v>
      </c>
    </row>
    <row r="4" spans="1:20" s="7" customFormat="1" ht="54.6" customHeight="1">
      <c r="A4" s="257" t="s">
        <v>359</v>
      </c>
      <c r="B4" s="257"/>
      <c r="C4" s="257"/>
      <c r="D4" s="257"/>
      <c r="E4" s="257"/>
      <c r="F4" s="257"/>
      <c r="G4" s="257"/>
      <c r="H4" s="86"/>
      <c r="I4" s="86"/>
      <c r="J4" s="86"/>
      <c r="K4" s="86"/>
      <c r="L4" s="86"/>
      <c r="M4" s="86"/>
      <c r="N4" s="86"/>
    </row>
    <row r="5" spans="1:20" s="7" customFormat="1">
      <c r="A5" s="211"/>
      <c r="B5" s="211"/>
      <c r="C5" s="211"/>
      <c r="D5" s="211"/>
      <c r="E5" s="211"/>
      <c r="F5" s="211"/>
      <c r="G5" s="211"/>
      <c r="H5" s="86"/>
      <c r="I5" s="86"/>
      <c r="J5" s="86"/>
      <c r="K5" s="86"/>
      <c r="L5" s="86"/>
      <c r="M5" s="86"/>
      <c r="N5" s="86"/>
    </row>
    <row r="6" spans="1:20" s="7" customFormat="1">
      <c r="A6" s="257" t="s">
        <v>334</v>
      </c>
      <c r="B6" s="257"/>
      <c r="C6" s="257"/>
      <c r="D6" s="257"/>
      <c r="E6" s="257"/>
      <c r="F6" s="257"/>
      <c r="G6" s="257"/>
      <c r="H6" s="257"/>
      <c r="I6" s="257"/>
      <c r="J6" s="257"/>
      <c r="K6" s="257"/>
      <c r="L6" s="257"/>
      <c r="M6" s="257"/>
      <c r="N6" s="257"/>
    </row>
    <row r="7" spans="1:20" s="7" customFormat="1">
      <c r="A7" s="226"/>
      <c r="B7" s="226"/>
      <c r="C7" s="226"/>
      <c r="D7" s="226"/>
      <c r="E7" s="226"/>
      <c r="F7" s="226"/>
      <c r="G7" s="226"/>
      <c r="H7" s="226"/>
      <c r="I7" s="226"/>
      <c r="J7" s="226"/>
      <c r="K7" s="226"/>
      <c r="L7" s="226"/>
      <c r="M7" s="226"/>
      <c r="N7" s="227"/>
      <c r="O7" s="227"/>
      <c r="P7" s="227"/>
      <c r="Q7" s="227"/>
      <c r="R7" s="227"/>
      <c r="S7" s="227"/>
      <c r="T7" s="227"/>
    </row>
    <row r="8" spans="1:20" s="214" customFormat="1">
      <c r="A8" s="212"/>
      <c r="B8" s="261"/>
      <c r="C8" s="261"/>
      <c r="D8" s="261"/>
      <c r="E8" s="261"/>
      <c r="F8" s="261"/>
      <c r="G8" s="261"/>
      <c r="H8" s="261"/>
      <c r="I8" s="261"/>
      <c r="J8" s="261"/>
      <c r="K8" s="261"/>
      <c r="L8" s="261"/>
      <c r="M8" s="261"/>
      <c r="N8" s="261"/>
      <c r="O8" s="261"/>
      <c r="P8" s="261"/>
      <c r="Q8" s="228"/>
      <c r="R8" s="228"/>
      <c r="S8" s="228"/>
      <c r="T8" s="228"/>
    </row>
    <row r="9" spans="1:20" s="214" customFormat="1">
      <c r="A9"/>
      <c r="B9" s="207" t="s">
        <v>113</v>
      </c>
      <c r="C9" s="207" t="s">
        <v>114</v>
      </c>
      <c r="D9" s="207" t="s">
        <v>115</v>
      </c>
      <c r="E9" s="207" t="s">
        <v>116</v>
      </c>
      <c r="F9" s="207" t="s">
        <v>117</v>
      </c>
      <c r="G9" s="207" t="s">
        <v>118</v>
      </c>
      <c r="H9" s="207" t="s">
        <v>119</v>
      </c>
      <c r="I9" s="207" t="s">
        <v>120</v>
      </c>
      <c r="J9" s="207" t="s">
        <v>121</v>
      </c>
      <c r="K9" s="207" t="s">
        <v>122</v>
      </c>
      <c r="L9" s="207" t="s">
        <v>123</v>
      </c>
      <c r="M9" s="244" t="s">
        <v>124</v>
      </c>
      <c r="N9" s="225"/>
      <c r="O9" s="225"/>
      <c r="P9" s="225"/>
      <c r="Q9" s="228"/>
      <c r="R9" s="228"/>
      <c r="S9" s="228"/>
      <c r="T9" s="228"/>
    </row>
    <row r="10" spans="1:20" s="214" customFormat="1">
      <c r="A10" s="44" t="s">
        <v>335</v>
      </c>
      <c r="B10" s="58">
        <v>49.377899999999997</v>
      </c>
      <c r="C10" s="58">
        <v>60.883000000000003</v>
      </c>
      <c r="D10" s="58">
        <v>63.218499999999999</v>
      </c>
      <c r="E10" s="58">
        <v>75.209400000000002</v>
      </c>
      <c r="F10" s="58">
        <v>76.889300000000006</v>
      </c>
      <c r="G10" s="58">
        <v>81.813999999999993</v>
      </c>
      <c r="H10" s="58">
        <v>71.391900000000007</v>
      </c>
      <c r="I10" s="58">
        <v>81.869500000000002</v>
      </c>
      <c r="J10" s="58">
        <v>78.934100000000001</v>
      </c>
      <c r="K10" s="58">
        <v>82.204400000000007</v>
      </c>
      <c r="L10" s="245">
        <v>108.4145</v>
      </c>
      <c r="M10" s="58">
        <v>92.343199999999996</v>
      </c>
      <c r="N10" s="243"/>
      <c r="O10" s="243"/>
      <c r="P10" s="243"/>
      <c r="Q10" s="228"/>
      <c r="R10" s="228"/>
      <c r="S10" s="228"/>
      <c r="T10" s="228"/>
    </row>
    <row r="11" spans="1:20" s="214" customFormat="1">
      <c r="A11" s="44" t="s">
        <v>336</v>
      </c>
      <c r="B11" s="58">
        <v>60.560600000000001</v>
      </c>
      <c r="C11" s="58">
        <v>265.67500000000001</v>
      </c>
      <c r="D11" s="58">
        <v>26.470099999999999</v>
      </c>
      <c r="E11" s="58">
        <v>129.5778</v>
      </c>
      <c r="F11" s="58">
        <v>49.7819</v>
      </c>
      <c r="G11" s="58">
        <v>196.8005</v>
      </c>
      <c r="H11" s="58">
        <v>40.654200000000003</v>
      </c>
      <c r="I11" s="58">
        <v>176.05600000000001</v>
      </c>
      <c r="J11" s="58">
        <v>42.9664</v>
      </c>
      <c r="K11" s="58">
        <v>61.471899999999998</v>
      </c>
      <c r="L11" s="245">
        <v>125.4632</v>
      </c>
      <c r="M11" s="58">
        <v>128.61500000000001</v>
      </c>
      <c r="N11" s="243"/>
      <c r="O11" s="243"/>
      <c r="P11" s="243"/>
      <c r="Q11" s="195"/>
      <c r="R11" s="228"/>
      <c r="S11" s="228"/>
      <c r="T11" s="228"/>
    </row>
    <row r="12" spans="1:20" s="214" customFormat="1">
      <c r="A12" s="44" t="s">
        <v>337</v>
      </c>
      <c r="B12" s="58">
        <v>130.35589999999999</v>
      </c>
      <c r="C12" s="58">
        <v>158.14670000000001</v>
      </c>
      <c r="D12" s="58">
        <v>130.19820000000001</v>
      </c>
      <c r="E12" s="58">
        <v>121.5423</v>
      </c>
      <c r="F12" s="58">
        <v>117.9263</v>
      </c>
      <c r="G12" s="58">
        <v>117.7118</v>
      </c>
      <c r="H12" s="58">
        <v>115.6533</v>
      </c>
      <c r="I12" s="58">
        <v>111.5231</v>
      </c>
      <c r="J12" s="58">
        <v>107.06910000000001</v>
      </c>
      <c r="K12" s="58">
        <v>116.2167</v>
      </c>
      <c r="L12" s="245">
        <v>120.6264</v>
      </c>
      <c r="M12" s="58">
        <v>104.9834</v>
      </c>
      <c r="N12" s="243"/>
      <c r="O12" s="243"/>
      <c r="P12" s="243"/>
      <c r="Q12" s="195"/>
      <c r="R12" s="228"/>
      <c r="S12" s="228"/>
      <c r="T12" s="228"/>
    </row>
    <row r="13" spans="1:20" s="214" customFormat="1">
      <c r="A13" s="44" t="s">
        <v>338</v>
      </c>
      <c r="B13" s="58">
        <v>240.2944</v>
      </c>
      <c r="C13" s="58">
        <v>484.7047</v>
      </c>
      <c r="D13" s="58">
        <v>219.88679999999999</v>
      </c>
      <c r="E13" s="58">
        <v>326.3295</v>
      </c>
      <c r="F13" s="58">
        <v>244.5975</v>
      </c>
      <c r="G13" s="58">
        <v>396.3263</v>
      </c>
      <c r="H13" s="58">
        <v>227.69940000000003</v>
      </c>
      <c r="I13" s="58">
        <v>369.4486</v>
      </c>
      <c r="J13" s="58">
        <v>228.96960000000001</v>
      </c>
      <c r="K13" s="58">
        <v>259.89300000000003</v>
      </c>
      <c r="L13" s="245">
        <v>354.50409999999999</v>
      </c>
      <c r="M13" s="58">
        <v>325.94159999999999</v>
      </c>
      <c r="N13" s="243"/>
      <c r="O13" s="243"/>
      <c r="P13" s="243"/>
      <c r="Q13" s="196"/>
      <c r="R13" s="228"/>
      <c r="S13" s="228"/>
      <c r="T13" s="228"/>
    </row>
    <row r="14" spans="1:20" s="214" customFormat="1">
      <c r="A14" s="225"/>
      <c r="B14" s="243"/>
      <c r="C14" s="243"/>
      <c r="D14" s="243"/>
      <c r="E14" s="243"/>
      <c r="F14" s="243"/>
      <c r="G14" s="243"/>
      <c r="H14" s="243"/>
      <c r="I14" s="243"/>
      <c r="J14" s="243"/>
      <c r="K14" s="243"/>
      <c r="L14" s="243"/>
      <c r="M14" s="243"/>
      <c r="N14" s="243"/>
      <c r="O14" s="243"/>
      <c r="P14" s="243"/>
      <c r="Q14" s="196"/>
      <c r="R14" s="228"/>
      <c r="S14" s="228"/>
      <c r="T14" s="228"/>
    </row>
    <row r="15" spans="1:20">
      <c r="A15" s="225"/>
      <c r="B15" s="225"/>
      <c r="C15" s="225"/>
      <c r="D15" s="225"/>
      <c r="E15" s="225"/>
      <c r="F15" s="225"/>
      <c r="G15" s="225"/>
      <c r="H15" s="225"/>
      <c r="I15" s="225"/>
      <c r="J15" s="225"/>
      <c r="K15" s="225"/>
      <c r="L15" s="225"/>
      <c r="M15" s="225"/>
      <c r="N15" s="225"/>
      <c r="O15" s="225"/>
      <c r="P15" s="225"/>
      <c r="Q15" s="230"/>
      <c r="R15" s="229"/>
      <c r="S15" s="229"/>
      <c r="T15" s="229"/>
    </row>
    <row r="16" spans="1:20">
      <c r="A16" s="223"/>
      <c r="B16" s="232"/>
      <c r="C16" s="232"/>
      <c r="D16" s="232"/>
      <c r="E16" s="232"/>
      <c r="F16" s="232"/>
      <c r="G16" s="232"/>
      <c r="H16" s="232"/>
      <c r="I16" s="232"/>
      <c r="J16" s="232"/>
      <c r="K16" s="232"/>
      <c r="L16" s="232"/>
      <c r="M16" s="232"/>
      <c r="N16" s="232"/>
      <c r="O16" s="232"/>
      <c r="P16" s="232"/>
      <c r="Q16" s="229"/>
      <c r="R16" s="229"/>
      <c r="S16" s="229"/>
      <c r="T16" s="229"/>
    </row>
    <row r="17" spans="1:20">
      <c r="A17" s="223"/>
      <c r="B17" s="232"/>
      <c r="C17" s="232"/>
      <c r="D17" s="232"/>
      <c r="E17" s="232"/>
      <c r="F17" s="232"/>
      <c r="G17" s="232"/>
      <c r="H17" s="232"/>
      <c r="I17" s="232"/>
      <c r="J17" s="232"/>
      <c r="K17" s="232"/>
      <c r="L17" s="232"/>
      <c r="M17" s="232"/>
      <c r="N17" s="232"/>
      <c r="O17" s="232"/>
      <c r="P17" s="232"/>
      <c r="Q17" s="229"/>
      <c r="R17" s="229"/>
      <c r="S17" s="229"/>
      <c r="T17" s="229"/>
    </row>
    <row r="18" spans="1:20">
      <c r="A18" s="223"/>
      <c r="B18" s="232"/>
      <c r="C18" s="232"/>
      <c r="D18" s="232"/>
      <c r="E18" s="232"/>
      <c r="F18" s="232"/>
      <c r="G18" s="232"/>
      <c r="H18" s="232"/>
      <c r="I18" s="232"/>
      <c r="J18" s="232"/>
      <c r="K18" s="232"/>
      <c r="L18" s="232"/>
      <c r="M18" s="232"/>
      <c r="N18" s="232"/>
      <c r="O18" s="232"/>
      <c r="P18" s="232"/>
      <c r="Q18" s="229"/>
      <c r="R18" s="229"/>
      <c r="S18" s="229"/>
      <c r="T18" s="229"/>
    </row>
    <row r="19" spans="1:20">
      <c r="A19" s="223"/>
      <c r="B19" s="232"/>
      <c r="C19" s="232"/>
      <c r="D19" s="232"/>
      <c r="E19" s="232"/>
      <c r="F19" s="232"/>
      <c r="G19" s="232"/>
      <c r="H19" s="232"/>
      <c r="I19" s="232"/>
      <c r="J19" s="232"/>
      <c r="K19" s="232"/>
      <c r="L19" s="232"/>
      <c r="M19" s="232"/>
      <c r="N19" s="232"/>
      <c r="O19" s="232"/>
      <c r="P19" s="232"/>
      <c r="Q19" s="229"/>
      <c r="R19" s="229"/>
      <c r="S19" s="229"/>
      <c r="T19" s="229"/>
    </row>
    <row r="20" spans="1:20">
      <c r="A20" s="223"/>
      <c r="B20" s="232"/>
      <c r="C20" s="232"/>
      <c r="D20" s="232"/>
      <c r="E20" s="232"/>
      <c r="F20" s="232"/>
      <c r="G20" s="232"/>
      <c r="H20" s="232"/>
      <c r="I20" s="232"/>
      <c r="J20" s="232"/>
      <c r="K20" s="232"/>
      <c r="L20" s="232"/>
      <c r="M20" s="232"/>
      <c r="N20" s="232"/>
      <c r="O20" s="232"/>
      <c r="P20" s="232"/>
      <c r="Q20" s="229"/>
      <c r="R20" s="229"/>
      <c r="S20" s="229"/>
      <c r="T20" s="229"/>
    </row>
    <row r="21" spans="1:20">
      <c r="A21" s="223"/>
      <c r="B21" s="232"/>
      <c r="C21" s="232"/>
      <c r="D21" s="232"/>
      <c r="E21" s="232"/>
      <c r="F21" s="232"/>
      <c r="G21" s="232"/>
      <c r="H21" s="232"/>
      <c r="I21" s="232"/>
      <c r="J21" s="232"/>
      <c r="K21" s="232"/>
      <c r="L21" s="232"/>
      <c r="M21" s="232"/>
      <c r="N21" s="232"/>
      <c r="O21" s="232"/>
      <c r="P21" s="232"/>
      <c r="Q21" s="229"/>
      <c r="R21" s="229"/>
      <c r="S21" s="229"/>
      <c r="T21" s="229"/>
    </row>
    <row r="22" spans="1:20">
      <c r="A22" s="223"/>
      <c r="B22" s="232"/>
      <c r="C22" s="232"/>
      <c r="D22" s="232"/>
      <c r="E22" s="232"/>
      <c r="F22" s="232"/>
      <c r="G22" s="232"/>
      <c r="H22" s="232"/>
      <c r="I22" s="232"/>
      <c r="J22" s="232"/>
      <c r="K22" s="232"/>
      <c r="L22" s="232"/>
      <c r="M22" s="232"/>
      <c r="N22" s="232"/>
      <c r="O22" s="232"/>
      <c r="P22" s="232"/>
      <c r="Q22" s="229"/>
      <c r="R22" s="229"/>
      <c r="S22" s="229"/>
      <c r="T22" s="229"/>
    </row>
    <row r="23" spans="1:20">
      <c r="A23" s="229"/>
      <c r="B23" s="229"/>
      <c r="C23" s="229"/>
      <c r="D23" s="229"/>
      <c r="E23" s="229"/>
      <c r="F23" s="229"/>
      <c r="G23" s="229"/>
      <c r="H23" s="229"/>
      <c r="I23" s="229"/>
      <c r="J23" s="229"/>
      <c r="K23" s="229"/>
      <c r="L23" s="229"/>
      <c r="M23" s="229"/>
      <c r="N23" s="229"/>
      <c r="O23" s="229"/>
      <c r="P23" s="229"/>
      <c r="Q23" s="229"/>
      <c r="R23" s="229"/>
      <c r="S23" s="229"/>
      <c r="T23" s="229"/>
    </row>
    <row r="24" spans="1:20">
      <c r="A24" s="229"/>
      <c r="B24" s="229"/>
      <c r="C24" s="229"/>
      <c r="D24" s="229"/>
      <c r="E24" s="229"/>
      <c r="F24" s="229"/>
      <c r="G24" s="229"/>
      <c r="H24" s="229"/>
      <c r="I24" s="229"/>
      <c r="J24" s="229"/>
      <c r="K24" s="229"/>
      <c r="L24" s="229"/>
      <c r="M24" s="229"/>
      <c r="N24" s="229"/>
      <c r="O24" s="229"/>
      <c r="P24" s="229"/>
      <c r="Q24" s="229"/>
      <c r="R24" s="229"/>
      <c r="S24" s="229"/>
      <c r="T24" s="229"/>
    </row>
  </sheetData>
  <sheetProtection formatCells="0" formatColumns="0" formatRows="0" insertColumns="0" insertRows="0" insertHyperlinks="0" selectLockedCells="1" sort="0" autoFilter="0" pivotTables="0"/>
  <mergeCells count="3">
    <mergeCell ref="A4:G4"/>
    <mergeCell ref="A6:N6"/>
    <mergeCell ref="B8:P8"/>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44C1B-FF27-4FE0-B11A-4803DC264811}">
  <dimension ref="A1:T25"/>
  <sheetViews>
    <sheetView showGridLines="0" zoomScaleNormal="100" workbookViewId="0"/>
  </sheetViews>
  <sheetFormatPr defaultColWidth="8.7109375" defaultRowHeight="15"/>
  <cols>
    <col min="1" max="1" width="44.2851562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20" s="69" customFormat="1" ht="18.75">
      <c r="A1" t="s">
        <v>360</v>
      </c>
      <c r="B1"/>
    </row>
    <row r="2" spans="1:20" s="3" customFormat="1" ht="18.75" customHeight="1">
      <c r="A2" s="15"/>
    </row>
    <row r="3" spans="1:20" s="3" customFormat="1" ht="18.75" customHeight="1">
      <c r="A3" s="18" t="s">
        <v>339</v>
      </c>
    </row>
    <row r="4" spans="1:20" s="7" customFormat="1" ht="52.15" customHeight="1">
      <c r="A4" s="257" t="s">
        <v>361</v>
      </c>
      <c r="B4" s="257"/>
      <c r="C4" s="257"/>
      <c r="D4" s="257"/>
      <c r="E4" s="257"/>
      <c r="F4" s="257"/>
      <c r="G4" s="257"/>
      <c r="H4" s="86"/>
      <c r="I4" s="86"/>
      <c r="J4" s="86"/>
      <c r="K4" s="86"/>
      <c r="L4" s="86"/>
      <c r="M4" s="86"/>
      <c r="N4" s="86"/>
    </row>
    <row r="5" spans="1:20" s="7" customFormat="1">
      <c r="A5" s="211"/>
      <c r="B5" s="211"/>
      <c r="C5" s="211"/>
      <c r="D5" s="211"/>
      <c r="E5" s="211"/>
      <c r="F5" s="211"/>
      <c r="G5" s="211"/>
      <c r="H5" s="86"/>
      <c r="I5" s="86"/>
      <c r="J5" s="86"/>
      <c r="K5" s="86"/>
      <c r="L5" s="86"/>
      <c r="M5" s="86"/>
      <c r="N5" s="86"/>
    </row>
    <row r="6" spans="1:20" s="7" customFormat="1">
      <c r="A6" s="257" t="s">
        <v>334</v>
      </c>
      <c r="B6" s="257"/>
      <c r="C6" s="257"/>
      <c r="D6" s="257"/>
      <c r="E6" s="257"/>
      <c r="F6" s="257"/>
      <c r="G6" s="257"/>
      <c r="H6" s="257"/>
      <c r="I6" s="257"/>
      <c r="J6" s="257"/>
      <c r="K6" s="257"/>
      <c r="L6" s="257"/>
      <c r="M6" s="257"/>
      <c r="N6" s="257"/>
    </row>
    <row r="7" spans="1:20" s="7" customFormat="1">
      <c r="A7" s="226"/>
      <c r="B7" s="226"/>
      <c r="C7" s="226"/>
      <c r="D7" s="226"/>
      <c r="E7" s="226"/>
      <c r="F7" s="226"/>
      <c r="G7" s="226"/>
      <c r="H7" s="226"/>
      <c r="I7" s="226"/>
      <c r="J7" s="226"/>
      <c r="K7" s="226"/>
      <c r="L7" s="226"/>
      <c r="M7" s="226"/>
      <c r="N7" s="227"/>
      <c r="O7" s="227"/>
      <c r="P7" s="227"/>
      <c r="Q7" s="227"/>
      <c r="R7" s="227"/>
      <c r="S7" s="227"/>
      <c r="T7" s="227"/>
    </row>
    <row r="8" spans="1:20" s="214" customFormat="1">
      <c r="A8" s="212"/>
      <c r="B8" s="261"/>
      <c r="C8" s="261"/>
      <c r="D8" s="261"/>
      <c r="E8" s="261"/>
      <c r="F8" s="261"/>
      <c r="G8" s="261"/>
      <c r="H8" s="261"/>
      <c r="I8" s="261"/>
      <c r="J8" s="261"/>
      <c r="K8" s="261"/>
      <c r="L8" s="261"/>
      <c r="M8" s="261"/>
      <c r="N8" s="261"/>
      <c r="O8" s="261"/>
      <c r="P8" s="261"/>
      <c r="Q8" s="228"/>
      <c r="R8" s="228"/>
      <c r="S8" s="228"/>
      <c r="T8" s="228"/>
    </row>
    <row r="9" spans="1:20" s="214" customFormat="1">
      <c r="A9"/>
      <c r="B9" s="207" t="s">
        <v>113</v>
      </c>
      <c r="C9" s="207" t="s">
        <v>114</v>
      </c>
      <c r="D9" s="207" t="s">
        <v>115</v>
      </c>
      <c r="E9" s="207" t="s">
        <v>116</v>
      </c>
      <c r="F9" s="207" t="s">
        <v>117</v>
      </c>
      <c r="G9" s="207" t="s">
        <v>118</v>
      </c>
      <c r="H9" s="207" t="s">
        <v>119</v>
      </c>
      <c r="I9" s="207" t="s">
        <v>120</v>
      </c>
      <c r="J9" s="207" t="s">
        <v>121</v>
      </c>
      <c r="K9" s="207" t="s">
        <v>122</v>
      </c>
      <c r="L9" s="207" t="s">
        <v>123</v>
      </c>
      <c r="M9" s="244" t="s">
        <v>124</v>
      </c>
      <c r="N9" s="225"/>
      <c r="O9" s="225"/>
      <c r="P9" s="225"/>
      <c r="Q9" s="228"/>
      <c r="R9" s="228"/>
      <c r="S9" s="228"/>
      <c r="T9" s="228"/>
    </row>
    <row r="10" spans="1:20" s="214" customFormat="1">
      <c r="A10" s="44" t="s">
        <v>341</v>
      </c>
      <c r="B10" s="246">
        <v>0.47910000000000003</v>
      </c>
      <c r="C10" s="246">
        <v>0.54920000000000002</v>
      </c>
      <c r="D10" s="246">
        <v>0.437</v>
      </c>
      <c r="E10" s="246">
        <v>0.4254</v>
      </c>
      <c r="F10" s="246">
        <v>0.40550000000000003</v>
      </c>
      <c r="G10" s="246">
        <v>0.34660000000000002</v>
      </c>
      <c r="H10" s="246">
        <v>0.34520000000000001</v>
      </c>
      <c r="I10" s="246">
        <v>0.3327</v>
      </c>
      <c r="J10" s="246">
        <v>0.30449999999999999</v>
      </c>
      <c r="K10" s="246">
        <v>0.30819999999999997</v>
      </c>
      <c r="L10" s="246">
        <v>0.34</v>
      </c>
      <c r="M10" s="246">
        <v>0.30909999999999999</v>
      </c>
      <c r="N10" s="243"/>
      <c r="O10" s="243"/>
      <c r="P10" s="243"/>
      <c r="Q10" s="228"/>
      <c r="R10" s="228"/>
      <c r="S10" s="228"/>
      <c r="T10" s="228"/>
    </row>
    <row r="11" spans="1:20" s="214" customFormat="1">
      <c r="A11" s="44" t="s">
        <v>335</v>
      </c>
      <c r="B11" s="246">
        <v>0.2167</v>
      </c>
      <c r="C11" s="246">
        <v>0.25619999999999998</v>
      </c>
      <c r="D11" s="246">
        <v>0.25530000000000003</v>
      </c>
      <c r="E11" s="246">
        <v>0.27639999999999998</v>
      </c>
      <c r="F11" s="246">
        <v>0.27789999999999998</v>
      </c>
      <c r="G11" s="246">
        <v>0.29659999999999997</v>
      </c>
      <c r="H11" s="246">
        <v>0.26219999999999999</v>
      </c>
      <c r="I11" s="246">
        <v>0.30159999999999998</v>
      </c>
      <c r="J11" s="246">
        <v>0.28129999999999999</v>
      </c>
      <c r="K11" s="246">
        <v>0.29699999999999999</v>
      </c>
      <c r="L11" s="246">
        <v>0.36220000000000002</v>
      </c>
      <c r="M11" s="246">
        <v>0.33</v>
      </c>
      <c r="N11" s="243"/>
      <c r="O11" s="243"/>
      <c r="P11" s="243"/>
      <c r="Q11" s="195"/>
      <c r="R11" s="228"/>
      <c r="S11" s="228"/>
      <c r="T11" s="228"/>
    </row>
    <row r="12" spans="1:20" s="214" customFormat="1">
      <c r="A12" s="44" t="s">
        <v>342</v>
      </c>
      <c r="B12" s="246">
        <v>0.1353</v>
      </c>
      <c r="C12" s="246">
        <v>0.29420000000000002</v>
      </c>
      <c r="D12" s="246">
        <v>7.8200000000000006E-2</v>
      </c>
      <c r="E12" s="246">
        <v>0.20039999999999999</v>
      </c>
      <c r="F12" s="246">
        <v>0.18770000000000001</v>
      </c>
      <c r="G12" s="246">
        <v>0.2006</v>
      </c>
      <c r="H12" s="246">
        <v>0.14460000000000001</v>
      </c>
      <c r="I12" s="246">
        <v>0.2863</v>
      </c>
      <c r="J12" s="246">
        <v>0.12540000000000001</v>
      </c>
      <c r="K12" s="246">
        <v>0.14099999999999999</v>
      </c>
      <c r="L12" s="246">
        <v>0.1457</v>
      </c>
      <c r="M12" s="246">
        <v>0.16339999999999999</v>
      </c>
      <c r="N12" s="243"/>
      <c r="O12" s="243"/>
      <c r="P12" s="243"/>
      <c r="Q12" s="195"/>
      <c r="R12" s="228"/>
      <c r="S12" s="228"/>
      <c r="T12" s="228"/>
    </row>
    <row r="13" spans="1:20" s="214" customFormat="1">
      <c r="A13" s="44" t="s">
        <v>343</v>
      </c>
      <c r="B13" s="246">
        <v>0.16800000000000001</v>
      </c>
      <c r="C13" s="246">
        <v>0.23119999999999999</v>
      </c>
      <c r="D13" s="246">
        <v>0.1951</v>
      </c>
      <c r="E13" s="246">
        <v>0.15840000000000001</v>
      </c>
      <c r="F13" s="246">
        <v>0.1769</v>
      </c>
      <c r="G13" s="246">
        <v>0.1444</v>
      </c>
      <c r="H13" s="246">
        <v>0.14460000000000001</v>
      </c>
      <c r="I13" s="246">
        <v>0.1527</v>
      </c>
      <c r="J13" s="246">
        <v>0.13739999999999999</v>
      </c>
      <c r="K13" s="246">
        <v>0.13739999999999999</v>
      </c>
      <c r="L13" s="246">
        <v>0.14729999999999999</v>
      </c>
      <c r="M13" s="246">
        <v>0.13439999999999999</v>
      </c>
      <c r="N13" s="243"/>
      <c r="O13" s="243"/>
      <c r="P13" s="243"/>
      <c r="Q13" s="195"/>
      <c r="R13" s="228"/>
      <c r="S13" s="228"/>
      <c r="T13" s="228"/>
    </row>
    <row r="14" spans="1:20" s="214" customFormat="1">
      <c r="A14" s="44" t="s">
        <v>344</v>
      </c>
      <c r="B14" s="246">
        <v>0.2326</v>
      </c>
      <c r="C14" s="246">
        <v>0.2155</v>
      </c>
      <c r="D14" s="246">
        <v>0.1956</v>
      </c>
      <c r="E14" s="246">
        <v>0.13619999999999999</v>
      </c>
      <c r="F14" s="246">
        <v>0.1227</v>
      </c>
      <c r="G14" s="246">
        <v>0.18260000000000001</v>
      </c>
      <c r="H14" s="246">
        <v>0.14610000000000001</v>
      </c>
      <c r="I14" s="246">
        <v>0.1216</v>
      </c>
      <c r="J14" s="246">
        <v>0.1348</v>
      </c>
      <c r="K14" s="246">
        <v>0.16650000000000001</v>
      </c>
      <c r="L14" s="246">
        <v>0.1368</v>
      </c>
      <c r="M14" s="246">
        <v>0.10879999999999999</v>
      </c>
      <c r="N14" s="243"/>
      <c r="O14" s="243"/>
      <c r="P14" s="243"/>
      <c r="Q14" s="196"/>
      <c r="R14" s="228"/>
      <c r="S14" s="228"/>
      <c r="T14" s="228"/>
    </row>
    <row r="15" spans="1:20" s="214" customFormat="1">
      <c r="A15" s="225"/>
      <c r="B15" s="243"/>
      <c r="C15" s="243"/>
      <c r="D15" s="243"/>
      <c r="E15" s="243"/>
      <c r="F15" s="243"/>
      <c r="G15" s="243"/>
      <c r="H15" s="243"/>
      <c r="I15" s="243"/>
      <c r="J15" s="243"/>
      <c r="K15" s="243"/>
      <c r="L15" s="243"/>
      <c r="M15" s="243"/>
      <c r="N15" s="243"/>
      <c r="O15" s="243"/>
      <c r="P15" s="243"/>
      <c r="Q15" s="196"/>
      <c r="R15" s="228"/>
      <c r="S15" s="228"/>
      <c r="T15" s="228"/>
    </row>
    <row r="16" spans="1:20">
      <c r="A16" s="225"/>
      <c r="B16" s="225"/>
      <c r="C16" s="225"/>
      <c r="D16" s="225"/>
      <c r="E16" s="225"/>
      <c r="F16" s="225"/>
      <c r="G16" s="225"/>
      <c r="H16" s="225"/>
      <c r="I16" s="225"/>
      <c r="J16" s="225"/>
      <c r="K16" s="225"/>
      <c r="L16" s="225"/>
      <c r="M16" s="225"/>
      <c r="N16" s="225"/>
      <c r="O16" s="225"/>
      <c r="P16" s="225"/>
      <c r="Q16" s="230"/>
      <c r="R16" s="229"/>
      <c r="S16" s="229"/>
      <c r="T16" s="229"/>
    </row>
    <row r="17" spans="1:20">
      <c r="A17" s="223"/>
      <c r="B17" s="232"/>
      <c r="C17" s="232"/>
      <c r="D17" s="232"/>
      <c r="E17" s="232"/>
      <c r="F17" s="232"/>
      <c r="G17" s="232"/>
      <c r="H17" s="232"/>
      <c r="I17" s="232"/>
      <c r="J17" s="232"/>
      <c r="K17" s="232"/>
      <c r="L17" s="232"/>
      <c r="M17" s="232"/>
      <c r="N17" s="232"/>
      <c r="O17" s="232"/>
      <c r="P17" s="232"/>
      <c r="Q17" s="229"/>
      <c r="R17" s="229"/>
      <c r="S17" s="229"/>
      <c r="T17" s="229"/>
    </row>
    <row r="18" spans="1:20">
      <c r="A18" s="223"/>
      <c r="B18" s="232"/>
      <c r="C18" s="232"/>
      <c r="D18" s="232"/>
      <c r="E18" s="232"/>
      <c r="F18" s="232"/>
      <c r="G18" s="232"/>
      <c r="H18" s="232"/>
      <c r="I18" s="232"/>
      <c r="J18" s="232"/>
      <c r="K18" s="232"/>
      <c r="L18" s="232"/>
      <c r="M18" s="232"/>
      <c r="N18" s="232"/>
      <c r="O18" s="232"/>
      <c r="P18" s="232"/>
      <c r="Q18" s="229"/>
      <c r="R18" s="229"/>
      <c r="S18" s="229"/>
      <c r="T18" s="229"/>
    </row>
    <row r="19" spans="1:20">
      <c r="A19" s="223"/>
      <c r="B19" s="232"/>
      <c r="C19" s="232"/>
      <c r="D19" s="232"/>
      <c r="E19" s="232"/>
      <c r="F19" s="232"/>
      <c r="G19" s="232"/>
      <c r="H19" s="232"/>
      <c r="I19" s="232"/>
      <c r="J19" s="232"/>
      <c r="K19" s="232"/>
      <c r="L19" s="232"/>
      <c r="M19" s="232"/>
      <c r="N19" s="232"/>
      <c r="O19" s="232"/>
      <c r="P19" s="232"/>
      <c r="Q19" s="229"/>
      <c r="R19" s="229"/>
      <c r="S19" s="229"/>
      <c r="T19" s="229"/>
    </row>
    <row r="20" spans="1:20">
      <c r="A20" s="223"/>
      <c r="B20" s="232"/>
      <c r="C20" s="232"/>
      <c r="D20" s="232"/>
      <c r="E20" s="232"/>
      <c r="F20" s="232"/>
      <c r="G20" s="232"/>
      <c r="H20" s="232"/>
      <c r="I20" s="232"/>
      <c r="J20" s="232"/>
      <c r="K20" s="232"/>
      <c r="L20" s="232"/>
      <c r="M20" s="232"/>
      <c r="N20" s="232"/>
      <c r="O20" s="232"/>
      <c r="P20" s="232"/>
      <c r="Q20" s="229"/>
      <c r="R20" s="229"/>
      <c r="S20" s="229"/>
      <c r="T20" s="229"/>
    </row>
    <row r="21" spans="1:20">
      <c r="A21" s="223"/>
      <c r="B21" s="232"/>
      <c r="C21" s="232"/>
      <c r="D21" s="232"/>
      <c r="E21" s="232"/>
      <c r="F21" s="232"/>
      <c r="G21" s="232"/>
      <c r="H21" s="232"/>
      <c r="I21" s="232"/>
      <c r="J21" s="232"/>
      <c r="K21" s="232"/>
      <c r="L21" s="232"/>
      <c r="M21" s="232"/>
      <c r="N21" s="232"/>
      <c r="O21" s="232"/>
      <c r="P21" s="232"/>
      <c r="Q21" s="229"/>
      <c r="R21" s="229"/>
      <c r="S21" s="229"/>
      <c r="T21" s="229"/>
    </row>
    <row r="22" spans="1:20">
      <c r="A22" s="223"/>
      <c r="B22" s="232"/>
      <c r="C22" s="232"/>
      <c r="D22" s="232"/>
      <c r="E22" s="232"/>
      <c r="F22" s="232"/>
      <c r="G22" s="232"/>
      <c r="H22" s="232"/>
      <c r="I22" s="232"/>
      <c r="J22" s="232"/>
      <c r="K22" s="232"/>
      <c r="L22" s="232"/>
      <c r="M22" s="232"/>
      <c r="N22" s="232"/>
      <c r="O22" s="232"/>
      <c r="P22" s="232"/>
      <c r="Q22" s="229"/>
      <c r="R22" s="229"/>
      <c r="S22" s="229"/>
      <c r="T22" s="229"/>
    </row>
    <row r="23" spans="1:20">
      <c r="A23" s="223"/>
      <c r="B23" s="232"/>
      <c r="C23" s="232"/>
      <c r="D23" s="232"/>
      <c r="E23" s="232"/>
      <c r="F23" s="232"/>
      <c r="G23" s="232"/>
      <c r="H23" s="232"/>
      <c r="I23" s="232"/>
      <c r="J23" s="232"/>
      <c r="K23" s="232"/>
      <c r="L23" s="232"/>
      <c r="M23" s="232"/>
      <c r="N23" s="232"/>
      <c r="O23" s="232"/>
      <c r="P23" s="232"/>
      <c r="Q23" s="229"/>
      <c r="R23" s="229"/>
      <c r="S23" s="229"/>
      <c r="T23" s="229"/>
    </row>
    <row r="24" spans="1:20">
      <c r="A24" s="229"/>
      <c r="B24" s="229"/>
      <c r="C24" s="229"/>
      <c r="D24" s="229"/>
      <c r="E24" s="229"/>
      <c r="F24" s="229"/>
      <c r="G24" s="229"/>
      <c r="H24" s="229"/>
      <c r="I24" s="229"/>
      <c r="J24" s="229"/>
      <c r="K24" s="229"/>
      <c r="L24" s="229"/>
      <c r="M24" s="229"/>
      <c r="N24" s="229"/>
      <c r="O24" s="229"/>
      <c r="P24" s="229"/>
      <c r="Q24" s="229"/>
      <c r="R24" s="229"/>
      <c r="S24" s="229"/>
      <c r="T24" s="229"/>
    </row>
    <row r="25" spans="1:20">
      <c r="A25" s="229"/>
      <c r="B25" s="229"/>
      <c r="C25" s="229"/>
      <c r="D25" s="229"/>
      <c r="E25" s="229"/>
      <c r="F25" s="229"/>
      <c r="G25" s="229"/>
      <c r="H25" s="229"/>
      <c r="I25" s="229"/>
      <c r="J25" s="229"/>
      <c r="K25" s="229"/>
      <c r="L25" s="229"/>
      <c r="M25" s="229"/>
      <c r="N25" s="229"/>
      <c r="O25" s="229"/>
      <c r="P25" s="229"/>
      <c r="Q25" s="229"/>
      <c r="R25" s="229"/>
      <c r="S25" s="229"/>
      <c r="T25" s="229"/>
    </row>
  </sheetData>
  <sheetProtection formatCells="0" formatColumns="0" formatRows="0" insertColumns="0" insertRows="0" insertHyperlinks="0" selectLockedCells="1" sort="0" autoFilter="0" pivotTables="0"/>
  <mergeCells count="3">
    <mergeCell ref="A4:G4"/>
    <mergeCell ref="A6:N6"/>
    <mergeCell ref="B8:P8"/>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6AF55-6F6D-451F-9472-30C5F81BF9A1}">
  <dimension ref="A1:T25"/>
  <sheetViews>
    <sheetView showGridLines="0" zoomScaleNormal="100" workbookViewId="0"/>
  </sheetViews>
  <sheetFormatPr defaultColWidth="8.7109375" defaultRowHeight="15"/>
  <cols>
    <col min="1" max="1" width="44.28515625" style="6" customWidth="1"/>
    <col min="2" max="3" width="11.42578125" style="6" bestFit="1" customWidth="1"/>
    <col min="4" max="4" width="12" style="6" customWidth="1"/>
    <col min="5" max="16" width="11.42578125" style="6" bestFit="1" customWidth="1"/>
    <col min="17" max="22" width="11.42578125" style="6" customWidth="1"/>
    <col min="23" max="16384" width="8.7109375" style="6"/>
  </cols>
  <sheetData>
    <row r="1" spans="1:20" s="69" customFormat="1" ht="18.75">
      <c r="A1" t="s">
        <v>362</v>
      </c>
      <c r="B1"/>
    </row>
    <row r="2" spans="1:20" s="3" customFormat="1" ht="18.75" customHeight="1">
      <c r="A2" s="15"/>
    </row>
    <row r="3" spans="1:20" s="3" customFormat="1" ht="18.75" customHeight="1">
      <c r="A3" s="18" t="s">
        <v>340</v>
      </c>
    </row>
    <row r="4" spans="1:20" s="7" customFormat="1" ht="52.15" customHeight="1">
      <c r="A4" s="257" t="s">
        <v>363</v>
      </c>
      <c r="B4" s="257"/>
      <c r="C4" s="257"/>
      <c r="D4" s="257"/>
      <c r="E4" s="257"/>
      <c r="F4" s="257"/>
      <c r="G4" s="257"/>
      <c r="H4" s="86"/>
      <c r="I4" s="86"/>
      <c r="J4" s="86"/>
      <c r="K4" s="86"/>
      <c r="L4" s="86"/>
      <c r="M4" s="86"/>
      <c r="N4" s="86"/>
    </row>
    <row r="5" spans="1:20" s="7" customFormat="1">
      <c r="A5" s="211"/>
      <c r="B5" s="211"/>
      <c r="C5" s="211"/>
      <c r="D5" s="211"/>
      <c r="E5" s="211"/>
      <c r="F5" s="211"/>
      <c r="G5" s="211"/>
      <c r="H5" s="86"/>
      <c r="I5" s="86"/>
      <c r="J5" s="86"/>
      <c r="K5" s="86"/>
      <c r="L5" s="86"/>
      <c r="M5" s="86"/>
      <c r="N5" s="86"/>
    </row>
    <row r="6" spans="1:20" s="7" customFormat="1">
      <c r="A6" s="257" t="s">
        <v>334</v>
      </c>
      <c r="B6" s="257"/>
      <c r="C6" s="257"/>
      <c r="D6" s="257"/>
      <c r="E6" s="257"/>
      <c r="F6" s="257"/>
      <c r="G6" s="257"/>
      <c r="H6" s="257"/>
      <c r="I6" s="257"/>
      <c r="J6" s="257"/>
      <c r="K6" s="257"/>
      <c r="L6" s="257"/>
      <c r="M6" s="257"/>
      <c r="N6" s="257"/>
    </row>
    <row r="7" spans="1:20" s="7" customFormat="1">
      <c r="A7" s="226"/>
      <c r="B7" s="226"/>
      <c r="C7" s="226"/>
      <c r="D7" s="226"/>
      <c r="E7" s="226"/>
      <c r="F7" s="226"/>
      <c r="G7" s="226"/>
      <c r="H7" s="226"/>
      <c r="I7" s="226"/>
      <c r="J7" s="226"/>
      <c r="K7" s="226"/>
      <c r="L7" s="226"/>
      <c r="M7" s="226"/>
      <c r="N7" s="227"/>
      <c r="O7" s="227"/>
      <c r="P7" s="227"/>
      <c r="Q7" s="227"/>
      <c r="R7" s="227"/>
      <c r="S7" s="227"/>
      <c r="T7" s="227"/>
    </row>
    <row r="8" spans="1:20" s="214" customFormat="1">
      <c r="A8" s="212"/>
      <c r="B8" s="261"/>
      <c r="C8" s="261"/>
      <c r="D8" s="261"/>
      <c r="E8" s="261"/>
      <c r="F8" s="261"/>
      <c r="G8" s="261"/>
      <c r="H8" s="261"/>
      <c r="I8" s="261"/>
      <c r="J8" s="261"/>
      <c r="K8" s="261"/>
      <c r="L8" s="261"/>
      <c r="M8" s="261"/>
      <c r="N8" s="261"/>
      <c r="O8" s="261"/>
      <c r="P8" s="261"/>
      <c r="Q8" s="228"/>
      <c r="R8" s="228"/>
      <c r="S8" s="228"/>
      <c r="T8" s="228"/>
    </row>
    <row r="9" spans="1:20" s="214" customFormat="1">
      <c r="A9"/>
      <c r="B9" s="207" t="s">
        <v>113</v>
      </c>
      <c r="C9" s="207" t="s">
        <v>114</v>
      </c>
      <c r="D9" s="207" t="s">
        <v>115</v>
      </c>
      <c r="E9" s="207" t="s">
        <v>116</v>
      </c>
      <c r="F9" s="207" t="s">
        <v>117</v>
      </c>
      <c r="G9" s="207" t="s">
        <v>118</v>
      </c>
      <c r="H9" s="207" t="s">
        <v>119</v>
      </c>
      <c r="I9" s="207" t="s">
        <v>120</v>
      </c>
      <c r="J9" s="207" t="s">
        <v>121</v>
      </c>
      <c r="K9" s="207" t="s">
        <v>122</v>
      </c>
      <c r="L9" s="207" t="s">
        <v>123</v>
      </c>
      <c r="M9" s="244" t="s">
        <v>124</v>
      </c>
      <c r="N9" s="225"/>
      <c r="O9" s="225"/>
      <c r="P9" s="225"/>
      <c r="Q9" s="228"/>
      <c r="R9" s="228"/>
      <c r="S9" s="228"/>
      <c r="T9" s="228"/>
    </row>
    <row r="10" spans="1:20" s="214" customFormat="1">
      <c r="A10" s="44" t="s">
        <v>342</v>
      </c>
      <c r="B10" s="246">
        <v>58.903700000000001</v>
      </c>
      <c r="C10" s="246">
        <v>257.5899</v>
      </c>
      <c r="D10" s="246">
        <v>22.543900000000001</v>
      </c>
      <c r="E10" s="246">
        <v>121.34350000000001</v>
      </c>
      <c r="F10" s="246">
        <v>50.075699999999998</v>
      </c>
      <c r="G10" s="246">
        <v>195.53219999999999</v>
      </c>
      <c r="H10" s="246">
        <v>37.408900000000003</v>
      </c>
      <c r="I10" s="246">
        <v>171.64920000000001</v>
      </c>
      <c r="J10" s="246">
        <v>84.326599999999999</v>
      </c>
      <c r="K10" s="246">
        <v>48.414200000000001</v>
      </c>
      <c r="L10" s="246">
        <v>105.1096</v>
      </c>
      <c r="M10" s="246">
        <v>120.6718</v>
      </c>
      <c r="N10" s="243"/>
      <c r="O10" s="243"/>
      <c r="P10" s="243"/>
      <c r="Q10" s="228"/>
      <c r="R10" s="228"/>
      <c r="S10" s="228"/>
      <c r="T10" s="228"/>
    </row>
    <row r="11" spans="1:20" s="214" customFormat="1">
      <c r="A11" s="44" t="s">
        <v>335</v>
      </c>
      <c r="B11" s="246">
        <v>49.152799999999999</v>
      </c>
      <c r="C11" s="246">
        <v>60.7226</v>
      </c>
      <c r="D11" s="246">
        <v>63.000999999999998</v>
      </c>
      <c r="E11" s="246">
        <v>75.201599999999999</v>
      </c>
      <c r="F11" s="246">
        <v>76.602699999999999</v>
      </c>
      <c r="G11" s="246">
        <v>81.362200000000001</v>
      </c>
      <c r="H11" s="246">
        <v>71.149299999999997</v>
      </c>
      <c r="I11" s="246">
        <v>81.212599999999995</v>
      </c>
      <c r="J11" s="246">
        <v>79.148099999999999</v>
      </c>
      <c r="K11" s="246">
        <v>81.978800000000007</v>
      </c>
      <c r="L11" s="246">
        <v>108.3657</v>
      </c>
      <c r="M11" s="246">
        <v>92.086699999999993</v>
      </c>
      <c r="N11" s="243"/>
      <c r="O11" s="243"/>
      <c r="P11" s="243"/>
      <c r="Q11" s="195"/>
      <c r="R11" s="228"/>
      <c r="S11" s="228"/>
      <c r="T11" s="228"/>
    </row>
    <row r="12" spans="1:20" s="214" customFormat="1">
      <c r="A12" s="44" t="s">
        <v>341</v>
      </c>
      <c r="B12" s="246">
        <v>44.734499999999997</v>
      </c>
      <c r="C12" s="246">
        <v>56.212400000000002</v>
      </c>
      <c r="D12" s="246">
        <v>45.633000000000003</v>
      </c>
      <c r="E12" s="246">
        <v>46.824100000000001</v>
      </c>
      <c r="F12" s="246">
        <v>44.251300000000001</v>
      </c>
      <c r="G12" s="246">
        <v>39.940899999999999</v>
      </c>
      <c r="H12" s="246">
        <v>41.3003</v>
      </c>
      <c r="I12" s="246">
        <v>37.656399999999998</v>
      </c>
      <c r="J12" s="246">
        <v>34.811100000000003</v>
      </c>
      <c r="K12" s="246">
        <v>36.8889</v>
      </c>
      <c r="L12" s="246">
        <v>41.920900000000003</v>
      </c>
      <c r="M12" s="246">
        <v>37.356200000000001</v>
      </c>
      <c r="N12" s="243"/>
      <c r="O12" s="243"/>
      <c r="P12" s="243"/>
      <c r="Q12" s="195"/>
      <c r="R12" s="228"/>
      <c r="S12" s="228"/>
      <c r="T12" s="228"/>
    </row>
    <row r="13" spans="1:20" s="214" customFormat="1">
      <c r="A13" s="44" t="s">
        <v>344</v>
      </c>
      <c r="B13" s="246">
        <v>27.153300000000002</v>
      </c>
      <c r="C13" s="246">
        <v>30.8139</v>
      </c>
      <c r="D13" s="246">
        <v>27.351900000000001</v>
      </c>
      <c r="E13" s="246">
        <v>19.129200000000001</v>
      </c>
      <c r="F13" s="246">
        <v>15.275499999999999</v>
      </c>
      <c r="G13" s="246">
        <v>24.090699999999998</v>
      </c>
      <c r="H13" s="246">
        <v>20.709399999999999</v>
      </c>
      <c r="I13" s="246">
        <v>18.8992</v>
      </c>
      <c r="J13" s="246">
        <v>20.2104</v>
      </c>
      <c r="K13" s="246">
        <v>25.5306</v>
      </c>
      <c r="L13" s="246">
        <v>21.766999999999999</v>
      </c>
      <c r="M13" s="246">
        <v>17.431699999999999</v>
      </c>
      <c r="N13" s="243"/>
      <c r="O13" s="243"/>
      <c r="P13" s="243"/>
      <c r="Q13" s="195"/>
      <c r="R13" s="228"/>
      <c r="S13" s="228"/>
      <c r="T13" s="228"/>
    </row>
    <row r="14" spans="1:20" s="214" customFormat="1">
      <c r="A14" s="44" t="s">
        <v>343</v>
      </c>
      <c r="B14" s="246">
        <v>15.336399999999999</v>
      </c>
      <c r="C14" s="246">
        <v>23.154599999999999</v>
      </c>
      <c r="D14" s="246">
        <v>19.981400000000001</v>
      </c>
      <c r="E14" s="246">
        <v>15.229900000000001</v>
      </c>
      <c r="F14" s="246">
        <v>17.767800000000001</v>
      </c>
      <c r="G14" s="246">
        <v>16.336600000000001</v>
      </c>
      <c r="H14" s="246">
        <v>16.202100000000002</v>
      </c>
      <c r="I14" s="246">
        <v>17.726600000000001</v>
      </c>
      <c r="J14" s="246">
        <v>13.581300000000001</v>
      </c>
      <c r="K14" s="246">
        <v>16.3475</v>
      </c>
      <c r="L14" s="246">
        <v>17.5047</v>
      </c>
      <c r="M14" s="246">
        <v>15.967000000000001</v>
      </c>
      <c r="N14" s="243"/>
      <c r="O14" s="243"/>
      <c r="P14" s="243"/>
      <c r="Q14" s="196"/>
      <c r="R14" s="228"/>
      <c r="S14" s="228"/>
      <c r="T14" s="228"/>
    </row>
    <row r="15" spans="1:20" s="214" customFormat="1">
      <c r="A15" s="225"/>
      <c r="B15" s="243"/>
      <c r="C15" s="243"/>
      <c r="D15" s="243"/>
      <c r="E15" s="243"/>
      <c r="F15" s="243"/>
      <c r="G15" s="243"/>
      <c r="H15" s="243"/>
      <c r="I15" s="243"/>
      <c r="J15" s="243"/>
      <c r="K15" s="243"/>
      <c r="L15" s="243"/>
      <c r="M15" s="243"/>
      <c r="N15" s="243"/>
      <c r="O15" s="243"/>
      <c r="P15" s="243"/>
      <c r="Q15" s="196"/>
      <c r="R15" s="228"/>
      <c r="S15" s="228"/>
      <c r="T15" s="228"/>
    </row>
    <row r="16" spans="1:20">
      <c r="A16" s="225"/>
      <c r="B16" s="225"/>
      <c r="C16" s="225"/>
      <c r="D16" s="225"/>
      <c r="E16" s="225"/>
      <c r="F16" s="225"/>
      <c r="G16" s="225"/>
      <c r="H16" s="225"/>
      <c r="I16" s="225"/>
      <c r="J16" s="225"/>
      <c r="K16" s="225"/>
      <c r="L16" s="225"/>
      <c r="M16" s="225"/>
      <c r="N16" s="225"/>
      <c r="O16" s="225"/>
      <c r="P16" s="225"/>
      <c r="Q16" s="230"/>
      <c r="R16" s="229"/>
      <c r="S16" s="229"/>
      <c r="T16" s="229"/>
    </row>
    <row r="17" spans="1:20">
      <c r="A17" s="223"/>
      <c r="B17" s="232"/>
      <c r="C17" s="232"/>
      <c r="D17" s="232"/>
      <c r="E17" s="232"/>
      <c r="F17" s="232"/>
      <c r="G17" s="232"/>
      <c r="H17" s="232"/>
      <c r="I17" s="232"/>
      <c r="J17" s="232"/>
      <c r="K17" s="232"/>
      <c r="L17" s="232"/>
      <c r="M17" s="232"/>
      <c r="N17" s="232"/>
      <c r="O17" s="232"/>
      <c r="P17" s="232"/>
      <c r="Q17" s="229"/>
      <c r="R17" s="229"/>
      <c r="S17" s="229"/>
      <c r="T17" s="229"/>
    </row>
    <row r="18" spans="1:20">
      <c r="A18" s="223"/>
      <c r="B18" s="232"/>
      <c r="C18" s="232"/>
      <c r="D18" s="232"/>
      <c r="E18" s="232"/>
      <c r="F18" s="232"/>
      <c r="G18" s="232"/>
      <c r="H18" s="232"/>
      <c r="I18" s="232"/>
      <c r="J18" s="232"/>
      <c r="K18" s="232"/>
      <c r="L18" s="232"/>
      <c r="M18" s="232"/>
      <c r="N18" s="232"/>
      <c r="O18" s="232"/>
      <c r="P18" s="232"/>
      <c r="Q18" s="229"/>
      <c r="R18" s="229"/>
      <c r="S18" s="229"/>
      <c r="T18" s="229"/>
    </row>
    <row r="19" spans="1:20">
      <c r="A19" s="223"/>
      <c r="B19" s="232"/>
      <c r="C19" s="232"/>
      <c r="D19" s="232"/>
      <c r="E19" s="232"/>
      <c r="F19" s="232"/>
      <c r="G19" s="232"/>
      <c r="H19" s="232"/>
      <c r="I19" s="232"/>
      <c r="J19" s="232"/>
      <c r="K19" s="232"/>
      <c r="L19" s="232"/>
      <c r="M19" s="232"/>
      <c r="N19" s="232"/>
      <c r="O19" s="232"/>
      <c r="P19" s="232"/>
      <c r="Q19" s="229"/>
      <c r="R19" s="229"/>
      <c r="S19" s="229"/>
      <c r="T19" s="229"/>
    </row>
    <row r="20" spans="1:20">
      <c r="A20" s="223"/>
      <c r="B20" s="232"/>
      <c r="C20" s="232"/>
      <c r="D20" s="232"/>
      <c r="E20" s="232"/>
      <c r="F20" s="232"/>
      <c r="G20" s="232"/>
      <c r="H20" s="232"/>
      <c r="I20" s="232"/>
      <c r="J20" s="232"/>
      <c r="K20" s="232"/>
      <c r="L20" s="232"/>
      <c r="M20" s="232"/>
      <c r="N20" s="232"/>
      <c r="O20" s="232"/>
      <c r="P20" s="232"/>
      <c r="Q20" s="229"/>
      <c r="R20" s="229"/>
      <c r="S20" s="229"/>
      <c r="T20" s="229"/>
    </row>
    <row r="21" spans="1:20">
      <c r="A21" s="223"/>
      <c r="B21" s="232"/>
      <c r="C21" s="232"/>
      <c r="D21" s="232"/>
      <c r="E21" s="232"/>
      <c r="F21" s="232"/>
      <c r="G21" s="232"/>
      <c r="H21" s="232"/>
      <c r="I21" s="232"/>
      <c r="J21" s="232"/>
      <c r="K21" s="232"/>
      <c r="L21" s="232"/>
      <c r="M21" s="232"/>
      <c r="N21" s="232"/>
      <c r="O21" s="232"/>
      <c r="P21" s="232"/>
      <c r="Q21" s="229"/>
      <c r="R21" s="229"/>
      <c r="S21" s="229"/>
      <c r="T21" s="229"/>
    </row>
    <row r="22" spans="1:20">
      <c r="A22" s="223"/>
      <c r="B22" s="232"/>
      <c r="C22" s="232"/>
      <c r="D22" s="232"/>
      <c r="E22" s="232"/>
      <c r="F22" s="232"/>
      <c r="G22" s="232"/>
      <c r="H22" s="232"/>
      <c r="I22" s="232"/>
      <c r="J22" s="232"/>
      <c r="K22" s="232"/>
      <c r="L22" s="232"/>
      <c r="M22" s="232"/>
      <c r="N22" s="232"/>
      <c r="O22" s="232"/>
      <c r="P22" s="232"/>
      <c r="Q22" s="229"/>
      <c r="R22" s="229"/>
      <c r="S22" s="229"/>
      <c r="T22" s="229"/>
    </row>
    <row r="23" spans="1:20">
      <c r="A23" s="223"/>
      <c r="B23" s="232"/>
      <c r="C23" s="232"/>
      <c r="D23" s="232"/>
      <c r="E23" s="232"/>
      <c r="F23" s="232"/>
      <c r="G23" s="232"/>
      <c r="H23" s="232"/>
      <c r="I23" s="232"/>
      <c r="J23" s="232"/>
      <c r="K23" s="232"/>
      <c r="L23" s="232"/>
      <c r="M23" s="232"/>
      <c r="N23" s="232"/>
      <c r="O23" s="232"/>
      <c r="P23" s="232"/>
      <c r="Q23" s="229"/>
      <c r="R23" s="229"/>
      <c r="S23" s="229"/>
      <c r="T23" s="229"/>
    </row>
    <row r="24" spans="1:20">
      <c r="A24" s="229"/>
      <c r="B24" s="229"/>
      <c r="C24" s="229"/>
      <c r="D24" s="229"/>
      <c r="E24" s="229"/>
      <c r="F24" s="229"/>
      <c r="G24" s="229"/>
      <c r="H24" s="229"/>
      <c r="I24" s="229"/>
      <c r="J24" s="229"/>
      <c r="K24" s="229"/>
      <c r="L24" s="229"/>
      <c r="M24" s="229"/>
      <c r="N24" s="229"/>
      <c r="O24" s="229"/>
      <c r="P24" s="229"/>
      <c r="Q24" s="229"/>
      <c r="R24" s="229"/>
      <c r="S24" s="229"/>
      <c r="T24" s="229"/>
    </row>
    <row r="25" spans="1:20">
      <c r="A25" s="229"/>
      <c r="B25" s="229"/>
      <c r="C25" s="229"/>
      <c r="D25" s="229"/>
      <c r="E25" s="229"/>
      <c r="F25" s="229"/>
      <c r="G25" s="229"/>
      <c r="H25" s="229"/>
      <c r="I25" s="229"/>
      <c r="J25" s="229"/>
      <c r="K25" s="229"/>
      <c r="L25" s="229"/>
      <c r="M25" s="229"/>
      <c r="N25" s="229"/>
      <c r="O25" s="229"/>
      <c r="P25" s="229"/>
      <c r="Q25" s="229"/>
      <c r="R25" s="229"/>
      <c r="S25" s="229"/>
      <c r="T25" s="229"/>
    </row>
  </sheetData>
  <sheetProtection formatCells="0" formatColumns="0" formatRows="0" insertColumns="0" insertRows="0" insertHyperlinks="0" selectLockedCells="1" sort="0" autoFilter="0" pivotTables="0"/>
  <mergeCells count="3">
    <mergeCell ref="A4:G4"/>
    <mergeCell ref="A6:N6"/>
    <mergeCell ref="B8:P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6"/>
  <sheetViews>
    <sheetView showGridLines="0" zoomScaleNormal="100" workbookViewId="0"/>
  </sheetViews>
  <sheetFormatPr defaultColWidth="9.140625" defaultRowHeight="15"/>
  <cols>
    <col min="1" max="3" width="13.28515625" style="3" customWidth="1"/>
    <col min="4" max="4" width="14.5703125" style="3" customWidth="1"/>
    <col min="5" max="5" width="17.85546875" style="3" customWidth="1"/>
    <col min="6" max="6" width="13.28515625" style="3" customWidth="1"/>
    <col min="7" max="16384" width="9.140625" style="3"/>
  </cols>
  <sheetData>
    <row r="1" spans="1:10" s="69" customFormat="1" ht="18.75">
      <c r="A1" t="s">
        <v>224</v>
      </c>
      <c r="B1"/>
    </row>
    <row r="2" spans="1:10" ht="15" customHeight="1">
      <c r="A2" s="83"/>
      <c r="B2" s="83"/>
      <c r="C2" s="83"/>
      <c r="D2" s="83"/>
      <c r="E2" s="83"/>
      <c r="F2" s="83"/>
      <c r="G2" s="83"/>
      <c r="H2" s="83"/>
    </row>
    <row r="3" spans="1:10" s="208" customFormat="1" ht="39" customHeight="1">
      <c r="A3" s="251" t="s">
        <v>259</v>
      </c>
      <c r="B3" s="251"/>
      <c r="C3" s="251"/>
      <c r="D3" s="251"/>
      <c r="E3" s="251"/>
      <c r="F3" s="251"/>
      <c r="G3" s="251"/>
      <c r="H3" s="251"/>
      <c r="I3" s="209"/>
      <c r="J3" s="209"/>
    </row>
    <row r="5" spans="1:10">
      <c r="A5" s="39" t="s">
        <v>260</v>
      </c>
    </row>
    <row r="26" spans="1:10">
      <c r="A26" s="248" t="s">
        <v>55</v>
      </c>
      <c r="B26" s="249"/>
      <c r="C26" s="249"/>
      <c r="D26" s="249"/>
      <c r="E26" s="249"/>
      <c r="F26" s="249"/>
      <c r="G26" s="249"/>
      <c r="H26" s="249"/>
      <c r="I26" s="249"/>
      <c r="J26" s="249"/>
    </row>
  </sheetData>
  <mergeCells count="2">
    <mergeCell ref="A26:J26"/>
    <mergeCell ref="A3:H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8"/>
  <sheetViews>
    <sheetView showGridLines="0" zoomScaleNormal="100" workbookViewId="0"/>
  </sheetViews>
  <sheetFormatPr defaultColWidth="9.140625" defaultRowHeight="15"/>
  <cols>
    <col min="1" max="1" width="22" style="3" customWidth="1"/>
    <col min="2" max="3" width="16.85546875" style="3" customWidth="1"/>
    <col min="4" max="4" width="10.42578125" style="3" customWidth="1"/>
    <col min="5" max="16384" width="9.140625" style="3"/>
  </cols>
  <sheetData>
    <row r="1" spans="1:10" s="69" customFormat="1" ht="18.75">
      <c r="A1" t="s">
        <v>225</v>
      </c>
      <c r="B1"/>
    </row>
    <row r="2" spans="1:10" s="15" customFormat="1" ht="18.75">
      <c r="A2" s="16"/>
    </row>
    <row r="3" spans="1:10">
      <c r="A3" s="39" t="s">
        <v>261</v>
      </c>
    </row>
    <row r="4" spans="1:10">
      <c r="A4" s="39"/>
    </row>
    <row r="5" spans="1:10">
      <c r="A5" s="18" t="s">
        <v>262</v>
      </c>
    </row>
    <row r="6" spans="1:10">
      <c r="A6" s="18"/>
    </row>
    <row r="8" spans="1:10">
      <c r="A8" s="40"/>
      <c r="B8" s="87" t="s">
        <v>29</v>
      </c>
      <c r="C8" s="87" t="s">
        <v>30</v>
      </c>
    </row>
    <row r="9" spans="1:10">
      <c r="A9" s="41" t="s">
        <v>23</v>
      </c>
      <c r="B9" s="62">
        <v>1156000000</v>
      </c>
      <c r="C9" s="63">
        <v>3703351421.6892686</v>
      </c>
      <c r="D9" s="4"/>
      <c r="E9" s="4"/>
      <c r="F9" s="4"/>
    </row>
    <row r="10" spans="1:10">
      <c r="A10" s="41" t="s">
        <v>16</v>
      </c>
      <c r="B10" s="65">
        <v>812000000</v>
      </c>
      <c r="C10" s="64">
        <v>3215888422.3336587</v>
      </c>
      <c r="D10" s="4"/>
      <c r="E10" s="4"/>
      <c r="F10" s="4"/>
    </row>
    <row r="11" spans="1:10">
      <c r="A11" s="41" t="s">
        <v>15</v>
      </c>
      <c r="B11" s="65">
        <v>443000000</v>
      </c>
      <c r="C11" s="64">
        <v>1681351892.4239564</v>
      </c>
      <c r="D11" s="4"/>
      <c r="E11" s="4"/>
      <c r="F11" s="4"/>
      <c r="J11"/>
    </row>
    <row r="12" spans="1:10">
      <c r="A12" s="41" t="s">
        <v>24</v>
      </c>
      <c r="B12" s="65">
        <v>54000000</v>
      </c>
      <c r="C12" s="66">
        <v>99184954.53239581</v>
      </c>
      <c r="D12" s="4"/>
      <c r="E12" s="4"/>
      <c r="F12" s="4"/>
    </row>
    <row r="13" spans="1:10">
      <c r="A13" s="41" t="s">
        <v>17</v>
      </c>
      <c r="B13" s="65">
        <v>30000000</v>
      </c>
      <c r="C13" s="66">
        <v>200367823.54190251</v>
      </c>
      <c r="D13" s="4"/>
      <c r="E13" s="4"/>
      <c r="F13" s="4"/>
      <c r="G13" s="54"/>
    </row>
    <row r="17" spans="18:20">
      <c r="S17" s="21"/>
    </row>
    <row r="18" spans="18:20">
      <c r="R18" s="22"/>
      <c r="T18" s="22"/>
    </row>
  </sheetData>
  <conditionalFormatting sqref="B9:C13">
    <cfRule type="cellIs" dxfId="2" priority="1" operator="lessThan">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
  <sheetViews>
    <sheetView showGridLines="0" workbookViewId="0"/>
  </sheetViews>
  <sheetFormatPr defaultColWidth="8.7109375" defaultRowHeight="15"/>
  <cols>
    <col min="1" max="1" width="33.5703125" customWidth="1"/>
    <col min="5" max="5" width="11" customWidth="1"/>
  </cols>
  <sheetData>
    <row r="1" spans="1:10" s="69" customFormat="1" ht="18.75">
      <c r="A1" t="s">
        <v>226</v>
      </c>
      <c r="B1"/>
    </row>
    <row r="3" spans="1:10" ht="37.5" customHeight="1">
      <c r="A3" s="252" t="s">
        <v>263</v>
      </c>
      <c r="B3" s="253"/>
      <c r="C3" s="253"/>
      <c r="D3" s="253"/>
      <c r="E3" s="253"/>
      <c r="F3" s="253"/>
      <c r="G3" s="253"/>
      <c r="H3" s="253"/>
      <c r="I3" s="253"/>
      <c r="J3" s="253"/>
    </row>
    <row r="4" spans="1:10">
      <c r="A4" s="39"/>
    </row>
    <row r="5" spans="1:10">
      <c r="A5" s="39" t="s">
        <v>264</v>
      </c>
    </row>
    <row r="6" spans="1:10">
      <c r="A6" s="39"/>
    </row>
    <row r="7" spans="1:10">
      <c r="A7" s="42"/>
    </row>
    <row r="8" spans="1:10">
      <c r="B8" s="100" t="s">
        <v>26</v>
      </c>
      <c r="C8" s="100" t="s">
        <v>91</v>
      </c>
      <c r="D8" s="100" t="s">
        <v>92</v>
      </c>
      <c r="E8" s="100" t="s">
        <v>93</v>
      </c>
    </row>
    <row r="9" spans="1:10">
      <c r="A9" s="94" t="s">
        <v>94</v>
      </c>
      <c r="B9" s="93">
        <v>3546829554.9328337</v>
      </c>
      <c r="C9" s="95">
        <v>891855725.01370084</v>
      </c>
      <c r="D9" s="96">
        <v>1071385081.8057516</v>
      </c>
      <c r="E9" s="97"/>
    </row>
    <row r="10" spans="1:10">
      <c r="A10" s="94" t="s">
        <v>96</v>
      </c>
      <c r="B10" s="98">
        <v>-0.19371788087219813</v>
      </c>
      <c r="C10" s="98">
        <v>-3.3177415370335812E-2</v>
      </c>
      <c r="D10" s="99">
        <v>-5.2591747517712045E-3</v>
      </c>
      <c r="E10" s="99">
        <v>1.3708070673714712E-3</v>
      </c>
    </row>
    <row r="11" spans="1:10">
      <c r="A11" s="94" t="s">
        <v>95</v>
      </c>
      <c r="B11" s="93">
        <v>2598391453.1505928</v>
      </c>
      <c r="C11" s="95">
        <v>818693345.93267822</v>
      </c>
      <c r="D11" s="95">
        <v>512914096.74481547</v>
      </c>
      <c r="E11" s="97"/>
    </row>
    <row r="12" spans="1:10">
      <c r="A12" s="94" t="s">
        <v>97</v>
      </c>
      <c r="B12" s="98">
        <v>-7.7127119494369969E-2</v>
      </c>
      <c r="C12" s="98">
        <v>4.0519773876923057E-2</v>
      </c>
      <c r="D12" s="99">
        <v>8.7580707953899134E-3</v>
      </c>
      <c r="E12" s="99">
        <v>1.0288087611169949E-3</v>
      </c>
    </row>
  </sheetData>
  <mergeCells count="1">
    <mergeCell ref="A3:J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
  <sheetViews>
    <sheetView showGridLines="0" workbookViewId="0"/>
  </sheetViews>
  <sheetFormatPr defaultColWidth="8.7109375" defaultRowHeight="15"/>
  <cols>
    <col min="1" max="1" width="26.140625" customWidth="1"/>
  </cols>
  <sheetData>
    <row r="1" spans="1:10" s="69" customFormat="1" ht="18.75">
      <c r="A1" t="s">
        <v>227</v>
      </c>
      <c r="B1"/>
    </row>
    <row r="3" spans="1:10">
      <c r="A3" s="248" t="s">
        <v>265</v>
      </c>
      <c r="B3" s="249"/>
      <c r="C3" s="249"/>
      <c r="D3" s="249"/>
      <c r="E3" s="249"/>
      <c r="F3" s="249"/>
      <c r="G3" s="249"/>
      <c r="H3" s="249"/>
      <c r="I3" s="249"/>
      <c r="J3" s="249"/>
    </row>
    <row r="5" spans="1:10">
      <c r="B5" s="103" t="s">
        <v>98</v>
      </c>
      <c r="C5" s="103" t="s">
        <v>99</v>
      </c>
      <c r="D5" s="103" t="s">
        <v>100</v>
      </c>
      <c r="E5" s="103" t="s">
        <v>101</v>
      </c>
    </row>
    <row r="6" spans="1:10">
      <c r="A6" s="101" t="s">
        <v>2</v>
      </c>
      <c r="B6" s="102">
        <v>0.21507445416235935</v>
      </c>
      <c r="C6" s="102">
        <v>0.21906729592684054</v>
      </c>
      <c r="D6" s="102">
        <v>0.25216801997175708</v>
      </c>
      <c r="E6" s="102">
        <v>0.28111975147860696</v>
      </c>
    </row>
    <row r="7" spans="1:10">
      <c r="A7" s="101" t="s">
        <v>9</v>
      </c>
      <c r="B7" s="102">
        <v>0.25399889477971632</v>
      </c>
      <c r="C7" s="102">
        <v>0.27524627546590763</v>
      </c>
      <c r="D7" s="102">
        <v>0.29988816127894946</v>
      </c>
      <c r="E7" s="102">
        <v>0.31430180325033835</v>
      </c>
    </row>
    <row r="8" spans="1:10">
      <c r="A8" s="101" t="s">
        <v>10</v>
      </c>
      <c r="B8" s="102">
        <v>0.15121547756041426</v>
      </c>
      <c r="C8" s="102">
        <v>0.15007314344720765</v>
      </c>
      <c r="D8" s="102">
        <v>0.14852557278070264</v>
      </c>
      <c r="E8" s="102">
        <v>0.14916602319401698</v>
      </c>
    </row>
    <row r="9" spans="1:10">
      <c r="A9" s="101" t="s">
        <v>3</v>
      </c>
      <c r="B9" s="102"/>
      <c r="C9" s="102"/>
      <c r="D9" s="102">
        <v>2.4340915630060088E-3</v>
      </c>
      <c r="E9" s="102">
        <v>2.7242785088942751E-2</v>
      </c>
    </row>
    <row r="10" spans="1:10">
      <c r="A10" s="101" t="s">
        <v>5</v>
      </c>
      <c r="B10" s="102"/>
      <c r="C10" s="102"/>
      <c r="D10" s="102">
        <v>3.5697890874916414E-3</v>
      </c>
      <c r="E10" s="102">
        <v>5.0800321012186206E-2</v>
      </c>
    </row>
    <row r="11" spans="1:10">
      <c r="A11" s="101" t="s">
        <v>6</v>
      </c>
      <c r="B11" s="102"/>
      <c r="C11" s="102"/>
      <c r="D11" s="102">
        <v>1.039625238376757E-4</v>
      </c>
      <c r="E11" s="102">
        <v>0.20648048036005412</v>
      </c>
    </row>
    <row r="12" spans="1:10">
      <c r="A12" s="101" t="s">
        <v>4</v>
      </c>
      <c r="B12" s="102">
        <v>3.2717937441300714E-2</v>
      </c>
      <c r="C12" s="102">
        <v>8.3700024650047986E-2</v>
      </c>
      <c r="D12" s="102">
        <v>0.14939186953898845</v>
      </c>
      <c r="E12" s="102">
        <v>0.20425923132170012</v>
      </c>
    </row>
    <row r="13" spans="1:10">
      <c r="A13" s="101" t="s">
        <v>1</v>
      </c>
      <c r="B13" s="102">
        <v>0.22852791993116253</v>
      </c>
      <c r="C13" s="102">
        <v>0.26592651481878882</v>
      </c>
      <c r="D13" s="102">
        <v>0.33186819201926759</v>
      </c>
      <c r="E13" s="102">
        <v>0.39708946355967878</v>
      </c>
    </row>
    <row r="14" spans="1:10">
      <c r="A14" s="101" t="s">
        <v>11</v>
      </c>
      <c r="B14" s="102">
        <v>5.7561079203870096E-2</v>
      </c>
      <c r="C14" s="102">
        <v>5.6334280444948752E-2</v>
      </c>
      <c r="D14" s="102">
        <v>5.5983507431558541E-2</v>
      </c>
      <c r="E14" s="102">
        <v>5.551834088046944E-2</v>
      </c>
    </row>
    <row r="15" spans="1:10">
      <c r="A15" s="101" t="s">
        <v>14</v>
      </c>
      <c r="B15" s="102"/>
      <c r="C15" s="102"/>
      <c r="D15" s="102">
        <v>0.21061799970059472</v>
      </c>
      <c r="E15" s="102">
        <v>0.24451498834686169</v>
      </c>
    </row>
    <row r="16" spans="1:10">
      <c r="A16" s="101" t="s">
        <v>12</v>
      </c>
      <c r="B16" s="102">
        <v>0.22104628747045321</v>
      </c>
      <c r="C16" s="102">
        <v>0.21689188817573327</v>
      </c>
      <c r="D16" s="102">
        <v>0.21164842553909666</v>
      </c>
      <c r="E16" s="102">
        <v>0.20932718204687195</v>
      </c>
    </row>
    <row r="17" spans="1:5">
      <c r="A17" s="101" t="s">
        <v>7</v>
      </c>
      <c r="B17" s="102"/>
      <c r="C17" s="102"/>
      <c r="D17" s="102">
        <v>5.1682257481006769E-5</v>
      </c>
      <c r="E17" s="102">
        <v>5.8499363615549936E-2</v>
      </c>
    </row>
    <row r="18" spans="1:5">
      <c r="A18" s="101" t="s">
        <v>8</v>
      </c>
      <c r="B18" s="102">
        <v>1.5626459017591438E-2</v>
      </c>
      <c r="C18" s="102">
        <v>5.2731694396956491E-2</v>
      </c>
      <c r="D18" s="102">
        <v>0.10214487195740365</v>
      </c>
      <c r="E18" s="102">
        <v>0.15339032141906597</v>
      </c>
    </row>
    <row r="19" spans="1:5">
      <c r="A19" s="101" t="s">
        <v>13</v>
      </c>
      <c r="B19" s="102">
        <v>8.2619800178097877E-2</v>
      </c>
      <c r="C19" s="102">
        <v>8.224338080634544E-2</v>
      </c>
      <c r="D19" s="102">
        <v>8.3373382771845514E-2</v>
      </c>
      <c r="E19" s="102">
        <v>8.3072618833826412E-2</v>
      </c>
    </row>
  </sheetData>
  <mergeCells count="1">
    <mergeCell ref="A3:J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2"/>
  <sheetViews>
    <sheetView showGridLines="0" zoomScaleNormal="100" workbookViewId="0"/>
  </sheetViews>
  <sheetFormatPr defaultColWidth="9.140625" defaultRowHeight="15"/>
  <cols>
    <col min="1" max="1" width="19.85546875" style="3" customWidth="1"/>
    <col min="2" max="5" width="15.7109375" style="3" customWidth="1"/>
    <col min="6" max="16384" width="9.140625" style="3"/>
  </cols>
  <sheetData>
    <row r="1" spans="1:5" s="69" customFormat="1" ht="18.75">
      <c r="A1" t="s">
        <v>228</v>
      </c>
    </row>
    <row r="2" spans="1:5" s="69" customFormat="1" ht="16.5" customHeight="1">
      <c r="A2"/>
    </row>
    <row r="3" spans="1:5" s="69" customFormat="1" ht="18.75">
      <c r="A3" s="254" t="s">
        <v>266</v>
      </c>
      <c r="B3" s="254"/>
      <c r="C3" s="254"/>
      <c r="D3" s="254"/>
    </row>
    <row r="4" spans="1:5" s="69" customFormat="1" ht="17.25" customHeight="1">
      <c r="A4"/>
    </row>
    <row r="5" spans="1:5" customFormat="1"/>
    <row r="6" spans="1:5" s="17" customFormat="1">
      <c r="A6" s="3"/>
      <c r="B6" s="3" t="s">
        <v>102</v>
      </c>
      <c r="C6" s="3" t="s">
        <v>103</v>
      </c>
      <c r="D6" s="3" t="s">
        <v>104</v>
      </c>
      <c r="E6" s="1"/>
    </row>
    <row r="7" spans="1:5" s="55" customFormat="1">
      <c r="A7" s="105" t="s">
        <v>29</v>
      </c>
      <c r="B7" s="93">
        <v>2750685572.4816999</v>
      </c>
      <c r="C7" s="106">
        <v>-37519552.628163338</v>
      </c>
      <c r="D7" s="106">
        <v>-646677713.96106291</v>
      </c>
      <c r="E7" s="104"/>
    </row>
    <row r="8" spans="1:5">
      <c r="A8" s="105" t="s">
        <v>29</v>
      </c>
      <c r="B8" s="107"/>
      <c r="C8" s="67">
        <v>-1.345652523563343E-2</v>
      </c>
      <c r="D8" s="107">
        <v>-0.19034694244846925</v>
      </c>
      <c r="E8" s="104"/>
    </row>
    <row r="9" spans="1:5">
      <c r="A9" s="105" t="s">
        <v>30</v>
      </c>
      <c r="B9" s="93">
        <v>9574854350.8083191</v>
      </c>
      <c r="C9" s="106">
        <v>-631244205.98329544</v>
      </c>
      <c r="D9" s="93">
        <v>-3959375466.9092007</v>
      </c>
      <c r="E9" s="104"/>
    </row>
    <row r="10" spans="1:5">
      <c r="A10" s="105" t="s">
        <v>30</v>
      </c>
      <c r="B10" s="107"/>
      <c r="C10" s="67">
        <v>-6.1849707061983651E-2</v>
      </c>
      <c r="D10" s="107">
        <v>-0.29254531068520967</v>
      </c>
      <c r="E10" s="104"/>
    </row>
    <row r="11" spans="1:5">
      <c r="A11" s="105" t="s">
        <v>0</v>
      </c>
      <c r="B11" s="93">
        <f>SUM(B9,B7)</f>
        <v>12325539923.29002</v>
      </c>
      <c r="C11" s="93">
        <f t="shared" ref="C11:D11" si="0">SUM(C9,C7)</f>
        <v>-668763758.61145878</v>
      </c>
      <c r="D11" s="93">
        <f t="shared" si="0"/>
        <v>-4606053180.8702641</v>
      </c>
      <c r="E11" s="104"/>
    </row>
    <row r="12" spans="1:5">
      <c r="A12" s="105" t="s">
        <v>0</v>
      </c>
      <c r="B12" s="107"/>
      <c r="C12" s="67">
        <v>-6.1849707061983651E-2</v>
      </c>
      <c r="D12" s="107">
        <v>-0.29254531068520967</v>
      </c>
    </row>
  </sheetData>
  <mergeCells count="1">
    <mergeCell ref="A3:D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Contents</vt:lpstr>
      <vt:lpstr>Figure 3.1</vt:lpstr>
      <vt:lpstr>Figure 3.2</vt:lpstr>
      <vt:lpstr>Figure 3.3 </vt:lpstr>
      <vt:lpstr>Figure 3.4</vt:lpstr>
      <vt:lpstr>Figure 3.5</vt:lpstr>
      <vt:lpstr>Figure 3.6</vt:lpstr>
      <vt:lpstr>Figure 3.7</vt:lpstr>
      <vt:lpstr>Figure 3.8</vt:lpstr>
      <vt:lpstr>Figure 3.9</vt:lpstr>
      <vt:lpstr>Figure 3.10</vt:lpstr>
      <vt:lpstr>Figure 3.11</vt:lpstr>
      <vt:lpstr>Figure 3.12</vt:lpstr>
      <vt:lpstr>Figure 3.13</vt:lpstr>
      <vt:lpstr>Figure 3.14</vt:lpstr>
      <vt:lpstr>Figure 3.15</vt:lpstr>
      <vt:lpstr>Figure 3.16</vt:lpstr>
      <vt:lpstr>Figure 3.17</vt:lpstr>
      <vt:lpstr>Figure 3.18</vt:lpstr>
      <vt:lpstr>Figure 3.19 </vt:lpstr>
      <vt:lpstr>Figure 3.20</vt:lpstr>
      <vt:lpstr>Figure 3.21</vt:lpstr>
      <vt:lpstr>Figure 3.22</vt:lpstr>
      <vt:lpstr>Figure 3.23</vt:lpstr>
      <vt:lpstr>Figure 3.24</vt:lpstr>
      <vt:lpstr>Figure 3.25</vt:lpstr>
      <vt:lpstr>Figure 3.26</vt:lpstr>
      <vt:lpstr>Figure 3.27</vt:lpstr>
      <vt:lpstr>Figure 3.28</vt:lpstr>
      <vt:lpstr>Figure 3.29</vt:lpstr>
      <vt:lpstr>Figure 3.30</vt:lpstr>
      <vt:lpstr>Figure 3.31</vt:lpstr>
      <vt:lpstr>Figure 3.32</vt:lpstr>
      <vt:lpstr>Figure 3.33</vt:lpstr>
      <vt:lpstr>Figure 3.34</vt:lpstr>
      <vt:lpstr>Figure 3.35</vt:lpstr>
      <vt:lpstr>Figure 3.36</vt:lpstr>
      <vt:lpstr>Figure 3.37</vt:lpstr>
      <vt:lpstr>Figure 3.38</vt:lpstr>
      <vt:lpstr>Figure 3.39</vt:lpstr>
      <vt:lpstr>Figure 3.40</vt:lpstr>
      <vt:lpstr>Figure 3.41</vt:lpstr>
      <vt:lpstr>Figure 3.42</vt:lpstr>
      <vt:lpstr>Figure 3.43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2022-10-11T05:15:28Z</dcterms:created>
  <dcterms:modified xsi:type="dcterms:W3CDTF">2022-10-19T02:09:48Z</dcterms:modified>
</cp:coreProperties>
</file>