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Revenue Reset 2023\RIN_Reset\2. Documents for submission\CE_Submission\"/>
    </mc:Choice>
  </mc:AlternateContent>
  <xr:revisionPtr revIDLastSave="0" documentId="13_ncr:1_{8D7FF274-B198-48D8-AB5C-266B414CD32A}" xr6:coauthVersionLast="46" xr6:coauthVersionMax="46" xr10:uidLastSave="{00000000-0000-0000-0000-000000000000}"/>
  <bookViews>
    <workbookView xWindow="28680" yWindow="-120" windowWidth="29040" windowHeight="15840" xr2:uid="{0AC97AC8-47A5-4B9E-83F1-239A0F59F4C5}"/>
  </bookViews>
  <sheets>
    <sheet name="Reconciliation" sheetId="1" r:id="rId1"/>
  </sheets>
  <externalReferences>
    <externalReference r:id="rId2"/>
  </externalReferences>
  <definedNames>
    <definedName name="CRCP_y1">'[1]AER lookups'!$G$45</definedName>
    <definedName name="CRCP_y2">'[1]AER lookups'!$G$46</definedName>
    <definedName name="CRCP_y3">'[1]AER lookups'!$G$47</definedName>
    <definedName name="CRCP_y4">'[1]AER lookups'!$G$48</definedName>
    <definedName name="CRCP_y5">'[1]AER lookups'!$G$49</definedName>
    <definedName name="dms_BaseStepTrend">'[1]2.16 Opex Summary'!$M$7</definedName>
    <definedName name="dms_BaseYear_Choice">'[1]2.16 Opex Summary'!$M$9</definedName>
    <definedName name="dms_DollarReal">'[1]AER ETL'!$C$31</definedName>
    <definedName name="dms_FRCPlength_Num">'[1]AER ETL'!$C$70</definedName>
    <definedName name="dms_y1">'[1]AER lookups'!$E$64</definedName>
    <definedName name="dms_y2">'[1]AER lookups'!$E$65</definedName>
    <definedName name="dms_y3">'[1]AER lookups'!$E$66</definedName>
    <definedName name="dms_y4">'[1]AER lookups'!$E$67</definedName>
    <definedName name="dms_y5">'[1]AER lookups'!$E$68</definedName>
    <definedName name="dms_y6">'[1]AER lookups'!$E$69</definedName>
    <definedName name="dms_y7">'[1]AER lookups'!$E$70</definedName>
    <definedName name="FRCP_y1">'[1]Business &amp; other details'!$AL$42</definedName>
    <definedName name="FRCP_y2">'[1]AER lookups'!$I$46</definedName>
    <definedName name="FRCP_y3">'[1]AER lookups'!$I$47</definedName>
    <definedName name="FRCP_y4">'[1]AER lookups'!$I$48</definedName>
    <definedName name="FRCP_y5">'[1]AER lookups'!$I$49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13" i="1"/>
  <c r="F13" i="1"/>
  <c r="G13" i="1"/>
  <c r="H13" i="1"/>
  <c r="I13" i="1"/>
  <c r="J13" i="1"/>
  <c r="D13" i="1"/>
  <c r="E12" i="1"/>
  <c r="F12" i="1"/>
  <c r="G12" i="1"/>
  <c r="H12" i="1"/>
  <c r="I12" i="1"/>
  <c r="J12" i="1"/>
  <c r="D12" i="1"/>
  <c r="E10" i="1"/>
  <c r="F10" i="1"/>
  <c r="G10" i="1"/>
  <c r="H10" i="1"/>
  <c r="I10" i="1"/>
  <c r="J10" i="1"/>
  <c r="D10" i="1"/>
  <c r="F20" i="1"/>
  <c r="G20" i="1" l="1"/>
  <c r="G21" i="1"/>
  <c r="H20" i="1" l="1"/>
  <c r="H21" i="1"/>
  <c r="I20" i="1" l="1"/>
  <c r="I21" i="1"/>
  <c r="J20" i="1" l="1"/>
  <c r="J21" i="1"/>
</calcChain>
</file>

<file path=xl/sharedStrings.xml><?xml version="1.0" encoding="utf-8"?>
<sst xmlns="http://schemas.openxmlformats.org/spreadsheetml/2006/main" count="26" uniqueCount="18">
  <si>
    <t>2021-22</t>
  </si>
  <si>
    <t>2022-23</t>
  </si>
  <si>
    <t>2023-24</t>
  </si>
  <si>
    <t>2024-25</t>
  </si>
  <si>
    <t>2025-26</t>
  </si>
  <si>
    <t>2026-27</t>
  </si>
  <si>
    <t>2027-28</t>
  </si>
  <si>
    <t>Other categories not included in RIN ("Balancing item")</t>
  </si>
  <si>
    <t>Total</t>
  </si>
  <si>
    <t>% Variance (immaterial)</t>
  </si>
  <si>
    <t>2.1 Expenditure Summary Total</t>
  </si>
  <si>
    <t>2.16 Opex Total</t>
  </si>
  <si>
    <t xml:space="preserve">Variance </t>
  </si>
  <si>
    <t>Capital Expenditure Reconciliation</t>
  </si>
  <si>
    <t>Operational Expenditure Reconciliation</t>
  </si>
  <si>
    <t>PTRM Input Row 229 Total Opex Real June 2023</t>
  </si>
  <si>
    <t>PTRM Input Row 219 Total Incurred Capex Real June 2023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</si>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</sst>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2" borderId="0">
      <alignment vertical="center"/>
      <protection locked="0"/>
    </xf>
    <xf numFmtId="0" fontId="4" fillId="3" borderId="1">
      <alignment horizontal="center" vertical="center" wrapText="1"/>
    </xf>
    <xf numFmtId="0" fontId="2" fillId="2" borderId="0">
      <alignment vertical="center"/>
      <protection locked="0"/>
    </xf>
  </cellStyleXfs>
  <cellXfs count="10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2" xfId="0" applyBorder="1"/>
    <xf numFmtId="3" fontId="0" fillId="0" borderId="2" xfId="0" applyNumberFormat="1" applyBorder="1"/>
    <xf numFmtId="9" fontId="0" fillId="0" borderId="2" xfId="1" applyFont="1" applyBorder="1"/>
    <xf numFmtId="0" fontId="0" fillId="5" borderId="2" xfId="0" applyFill="1" applyBorder="1"/>
    <xf numFmtId="3" fontId="0" fillId="5" borderId="2" xfId="0" applyNumberFormat="1" applyFill="1" applyBorder="1"/>
    <xf numFmtId="0" fontId="2" fillId="4" borderId="0" xfId="0" applyFont="1" applyFill="1"/>
    <xf numFmtId="3" fontId="2" fillId="4" borderId="0" xfId="0" applyNumberFormat="1" applyFont="1" applyFill="1"/>
  </cellXfs>
  <cellStyles count="5">
    <cellStyle name="dms_BH" xfId="3" xr:uid="{C3CAECC0-C753-47D8-A97C-1AE7D7C9E6CB}"/>
    <cellStyle name="Normal" xfId="0" builtinId="0"/>
    <cellStyle name="Percent" xfId="1" builtinId="5"/>
    <cellStyle name="RIN_TB3" xfId="4" xr:uid="{8CD3AEA3-3AE9-4FA4-881C-7B31515B47F7}"/>
    <cellStyle name="TableLvl3" xfId="2" xr:uid="{D896A230-F419-4343-8F56-1C03C0C7D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24765</xdr:rowOff>
    </xdr:from>
    <xdr:to>
      <xdr:col>2</xdr:col>
      <xdr:colOff>2077794</xdr:colOff>
      <xdr:row>3</xdr:row>
      <xdr:rowOff>74295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3B13D0-C8CA-4622-81E1-EDA164B70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6215"/>
          <a:ext cx="2016834" cy="392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Reset%202023/RIN_Reset/2.%20Documents%20for%20submission/ElectraNet%202024-28%20-%20FINAL%20RIN%20-%20workbook%201%20-%20Foreca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1 Labour"/>
      <sheetName val="2.10 Overheads"/>
      <sheetName val="2.14 Forecast price changes"/>
      <sheetName val="3.1 Revenue"/>
      <sheetName val="2.16 Opex Summary"/>
      <sheetName val="2.17 Step Changes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>
        <row r="45">
          <cell r="G45" t="str">
            <v>2018-19</v>
          </cell>
        </row>
        <row r="46">
          <cell r="G46" t="str">
            <v>2019-20</v>
          </cell>
          <cell r="I46" t="str">
            <v>2024-25</v>
          </cell>
        </row>
        <row r="47">
          <cell r="G47" t="str">
            <v>2020-21</v>
          </cell>
          <cell r="I47" t="str">
            <v>2025-26</v>
          </cell>
        </row>
        <row r="48">
          <cell r="G48" t="str">
            <v>2021-22</v>
          </cell>
          <cell r="I48" t="str">
            <v>2026-27</v>
          </cell>
        </row>
        <row r="49">
          <cell r="G49" t="str">
            <v>2022-23</v>
          </cell>
          <cell r="I49" t="str">
            <v>2027-28</v>
          </cell>
        </row>
        <row r="64">
          <cell r="E64" t="str">
            <v>2021-22</v>
          </cell>
        </row>
        <row r="65">
          <cell r="E65" t="str">
            <v>2022-23</v>
          </cell>
        </row>
        <row r="66">
          <cell r="E66" t="str">
            <v>2023-24</v>
          </cell>
        </row>
        <row r="67">
          <cell r="E67" t="str">
            <v>2024-25</v>
          </cell>
        </row>
        <row r="68">
          <cell r="E68" t="str">
            <v>2025-26</v>
          </cell>
        </row>
        <row r="69">
          <cell r="E69" t="str">
            <v>2026-27</v>
          </cell>
        </row>
        <row r="70">
          <cell r="E70" t="str">
            <v>2027-28</v>
          </cell>
        </row>
      </sheetData>
      <sheetData sheetId="3">
        <row r="31">
          <cell r="C31" t="str">
            <v>June 2023</v>
          </cell>
        </row>
        <row r="70">
          <cell r="C70">
            <v>5</v>
          </cell>
        </row>
      </sheetData>
      <sheetData sheetId="4"/>
      <sheetData sheetId="5"/>
      <sheetData sheetId="6">
        <row r="42">
          <cell r="AL42" t="str">
            <v>2023-24</v>
          </cell>
        </row>
      </sheetData>
      <sheetData sheetId="7"/>
      <sheetData sheetId="8"/>
      <sheetData sheetId="9">
        <row r="60">
          <cell r="D60">
            <v>43859033.564134382</v>
          </cell>
        </row>
      </sheetData>
      <sheetData sheetId="10"/>
      <sheetData sheetId="11">
        <row r="11">
          <cell r="C11">
            <v>43136138.476853438</v>
          </cell>
        </row>
      </sheetData>
      <sheetData sheetId="12"/>
      <sheetData sheetId="13">
        <row r="32">
          <cell r="E32">
            <v>15713584</v>
          </cell>
        </row>
      </sheetData>
      <sheetData sheetId="14"/>
      <sheetData sheetId="15">
        <row r="14">
          <cell r="D14">
            <v>9107632.7219226938</v>
          </cell>
        </row>
      </sheetData>
      <sheetData sheetId="16"/>
      <sheetData sheetId="17"/>
      <sheetData sheetId="18">
        <row r="7">
          <cell r="M7" t="str">
            <v>Yes</v>
          </cell>
        </row>
        <row r="9">
          <cell r="M9" t="str">
            <v>2020-21</v>
          </cell>
        </row>
      </sheetData>
      <sheetData sheetId="19">
        <row r="24">
          <cell r="H24">
            <v>23164824.568014361</v>
          </cell>
        </row>
      </sheetData>
      <sheetData sheetId="20">
        <row r="46">
          <cell r="C46">
            <v>108419036.03329609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eme1">
  <a:themeElements>
    <a:clrScheme name="Custom 6">
      <a:dk1>
        <a:srgbClr val="000000"/>
      </a:dk1>
      <a:lt1>
        <a:srgbClr val="FEFFFF"/>
      </a:lt1>
      <a:dk2>
        <a:srgbClr val="2E3639"/>
      </a:dk2>
      <a:lt2>
        <a:srgbClr val="DFDFDF"/>
      </a:lt2>
      <a:accent1>
        <a:srgbClr val="00B6A8"/>
      </a:accent1>
      <a:accent2>
        <a:srgbClr val="F79245"/>
      </a:accent2>
      <a:accent3>
        <a:srgbClr val="E1056D"/>
      </a:accent3>
      <a:accent4>
        <a:srgbClr val="5E277E"/>
      </a:accent4>
      <a:accent5>
        <a:srgbClr val="00ACEF"/>
      </a:accent5>
      <a:accent6>
        <a:srgbClr val="23AE39"/>
      </a:accent6>
      <a:hlink>
        <a:srgbClr val="2E3639"/>
      </a:hlink>
      <a:folHlink>
        <a:srgbClr val="62717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heme1" id="{BAF08B2C-CE7F-4BB1-9FF1-4C578774ACA2}" vid="{0EF87180-7910-4BD1-8033-8EC26F709DA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1260-F262-4220-8D03-1FEE5B59DA44}">
  <dimension ref="C2:L24"/>
  <sheetViews>
    <sheetView showGridLines="0" tabSelected="1" workbookViewId="0">
      <selection activeCell="J18" sqref="J18"/>
    </sheetView>
  </sheetViews>
  <sheetFormatPr defaultRowHeight="13.8" x14ac:dyDescent="0.25"/>
  <cols>
    <col min="3" max="3" width="51" customWidth="1"/>
    <col min="4" max="12" width="14.09765625" customWidth="1"/>
  </cols>
  <sheetData>
    <row r="2" spans="3:12" x14ac:dyDescent="0.25">
      <c r="C2" s="2"/>
      <c r="D2" s="2"/>
      <c r="E2" s="2"/>
      <c r="F2" s="2"/>
      <c r="G2" s="2"/>
      <c r="H2" s="2"/>
      <c r="I2" s="2"/>
      <c r="J2" s="2"/>
    </row>
    <row r="3" spans="3:12" x14ac:dyDescent="0.25">
      <c r="C3" s="2"/>
      <c r="D3" s="2"/>
      <c r="E3" s="2"/>
      <c r="F3" s="2"/>
      <c r="G3" s="2"/>
      <c r="H3" s="2"/>
      <c r="I3" s="2"/>
      <c r="J3" s="2"/>
    </row>
    <row r="4" spans="3:12" x14ac:dyDescent="0.25">
      <c r="C4" s="2"/>
      <c r="D4" s="2"/>
      <c r="E4" s="2"/>
      <c r="F4" s="2"/>
      <c r="G4" s="2"/>
      <c r="H4" s="2"/>
      <c r="I4" s="2"/>
      <c r="J4" s="2"/>
    </row>
    <row r="5" spans="3:12" x14ac:dyDescent="0.25">
      <c r="C5" s="8" t="s">
        <v>13</v>
      </c>
      <c r="D5" s="8" t="s">
        <v>0</v>
      </c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1"/>
      <c r="L5" s="1"/>
    </row>
    <row r="6" spans="3:12" x14ac:dyDescent="0.25">
      <c r="C6" s="3" t="s">
        <v>16</v>
      </c>
      <c r="D6" s="4">
        <v>439270580.79712504</v>
      </c>
      <c r="E6" s="4">
        <v>400768000.80073822</v>
      </c>
      <c r="F6" s="4">
        <v>152222433.23641887</v>
      </c>
      <c r="G6" s="4">
        <v>155623526.10548317</v>
      </c>
      <c r="H6" s="4">
        <v>140217921.27399406</v>
      </c>
      <c r="I6" s="4">
        <v>132666908.18593758</v>
      </c>
      <c r="J6" s="4">
        <v>115140300.48222035</v>
      </c>
      <c r="K6" s="1"/>
      <c r="L6" s="1"/>
    </row>
    <row r="7" spans="3:12" x14ac:dyDescent="0.25">
      <c r="C7" s="6"/>
      <c r="D7" s="7"/>
      <c r="E7" s="7"/>
      <c r="F7" s="7"/>
      <c r="G7" s="7"/>
      <c r="H7" s="7"/>
      <c r="I7" s="7"/>
      <c r="J7" s="7"/>
      <c r="K7" s="1"/>
      <c r="L7" s="1"/>
    </row>
    <row r="8" spans="3:12" x14ac:dyDescent="0.25">
      <c r="C8" s="3" t="s">
        <v>10</v>
      </c>
      <c r="D8" s="4">
        <v>394991215.45372492</v>
      </c>
      <c r="E8" s="4">
        <v>387147342.01424861</v>
      </c>
      <c r="F8" s="4">
        <v>128138246.20069885</v>
      </c>
      <c r="G8" s="4">
        <v>115710702.29190253</v>
      </c>
      <c r="H8" s="4">
        <v>98606492.963501856</v>
      </c>
      <c r="I8" s="4">
        <v>101272052.08091213</v>
      </c>
      <c r="J8" s="4">
        <v>93875293.020227253</v>
      </c>
      <c r="K8" s="1"/>
      <c r="L8" s="1"/>
    </row>
    <row r="9" spans="3:12" ht="13.2" customHeight="1" x14ac:dyDescent="0.25">
      <c r="C9" s="3" t="s">
        <v>7</v>
      </c>
      <c r="D9" s="4">
        <v>44279365.343400151</v>
      </c>
      <c r="E9" s="4">
        <v>13620658.786489589</v>
      </c>
      <c r="F9" s="4">
        <v>24084187.035720035</v>
      </c>
      <c r="G9" s="4">
        <v>39912823.813580647</v>
      </c>
      <c r="H9" s="4">
        <v>41611428.310492195</v>
      </c>
      <c r="I9" s="4">
        <v>31394856.105025452</v>
      </c>
      <c r="J9" s="4">
        <v>21265007.461993091</v>
      </c>
      <c r="K9" s="1"/>
      <c r="L9" s="1"/>
    </row>
    <row r="10" spans="3:12" x14ac:dyDescent="0.25">
      <c r="C10" s="3" t="s">
        <v>8</v>
      </c>
      <c r="D10" s="4">
        <f>SUM(D8:D9)</f>
        <v>439270580.7971251</v>
      </c>
      <c r="E10" s="4">
        <f t="shared" ref="E10:J10" si="0">SUM(E8:E9)</f>
        <v>400768000.80073822</v>
      </c>
      <c r="F10" s="4">
        <f t="shared" si="0"/>
        <v>152222433.2364189</v>
      </c>
      <c r="G10" s="4">
        <f t="shared" si="0"/>
        <v>155623526.10548317</v>
      </c>
      <c r="H10" s="4">
        <f t="shared" si="0"/>
        <v>140217921.27399406</v>
      </c>
      <c r="I10" s="4">
        <f t="shared" si="0"/>
        <v>132666908.18593758</v>
      </c>
      <c r="J10" s="4">
        <f t="shared" si="0"/>
        <v>115140300.48222035</v>
      </c>
      <c r="K10" s="1"/>
      <c r="L10" s="1"/>
    </row>
    <row r="11" spans="3:12" x14ac:dyDescent="0.25">
      <c r="C11" s="6"/>
      <c r="D11" s="7"/>
      <c r="E11" s="7"/>
      <c r="F11" s="7"/>
      <c r="G11" s="7"/>
      <c r="H11" s="7"/>
      <c r="I11" s="7"/>
      <c r="J11" s="7"/>
      <c r="K11" s="1"/>
      <c r="L11" s="1"/>
    </row>
    <row r="12" spans="3:12" x14ac:dyDescent="0.25">
      <c r="C12" s="3" t="s">
        <v>17</v>
      </c>
      <c r="D12" s="4">
        <f>D6-D10</f>
        <v>0</v>
      </c>
      <c r="E12" s="4">
        <f t="shared" ref="E12:J12" si="1">E6-E10</f>
        <v>0</v>
      </c>
      <c r="F12" s="4">
        <f t="shared" si="1"/>
        <v>0</v>
      </c>
      <c r="G12" s="4">
        <f t="shared" si="1"/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1"/>
      <c r="L12" s="1"/>
    </row>
    <row r="13" spans="3:12" x14ac:dyDescent="0.25">
      <c r="C13" s="3" t="s">
        <v>9</v>
      </c>
      <c r="D13" s="5">
        <f>D12/D6</f>
        <v>0</v>
      </c>
      <c r="E13" s="5">
        <f t="shared" ref="E13:J13" si="2">E12/E6</f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1"/>
      <c r="L13" s="1"/>
    </row>
    <row r="15" spans="3:12" x14ac:dyDescent="0.25">
      <c r="C15" s="8" t="s">
        <v>14</v>
      </c>
      <c r="D15" s="9" t="s">
        <v>0</v>
      </c>
      <c r="E15" s="9" t="s">
        <v>1</v>
      </c>
      <c r="F15" s="9" t="s">
        <v>2</v>
      </c>
      <c r="G15" s="9" t="s">
        <v>3</v>
      </c>
      <c r="H15" s="9" t="s">
        <v>4</v>
      </c>
      <c r="I15" s="9" t="s">
        <v>5</v>
      </c>
      <c r="J15" s="9" t="s">
        <v>6</v>
      </c>
    </row>
    <row r="16" spans="3:12" x14ac:dyDescent="0.25">
      <c r="C16" s="3" t="s">
        <v>15</v>
      </c>
      <c r="D16" s="7"/>
      <c r="E16" s="6"/>
      <c r="F16" s="4">
        <v>122566911.67170908</v>
      </c>
      <c r="G16" s="4">
        <v>125855244.2140594</v>
      </c>
      <c r="H16" s="4">
        <v>126043974.48329327</v>
      </c>
      <c r="I16" s="4">
        <v>126064824.79258277</v>
      </c>
      <c r="J16" s="4">
        <v>126018964.99405025</v>
      </c>
    </row>
    <row r="17" spans="3:10" x14ac:dyDescent="0.25">
      <c r="C17" s="6"/>
      <c r="D17" s="6"/>
      <c r="E17" s="6"/>
      <c r="F17" s="6"/>
      <c r="G17" s="6"/>
      <c r="H17" s="6"/>
      <c r="I17" s="6"/>
      <c r="J17" s="6"/>
    </row>
    <row r="18" spans="3:10" x14ac:dyDescent="0.25">
      <c r="C18" s="3" t="s">
        <v>11</v>
      </c>
      <c r="D18" s="6"/>
      <c r="E18" s="6"/>
      <c r="F18" s="4">
        <v>122566912</v>
      </c>
      <c r="G18" s="4">
        <v>125855245</v>
      </c>
      <c r="H18" s="4">
        <v>126043975</v>
      </c>
      <c r="I18" s="4">
        <v>126064826</v>
      </c>
      <c r="J18" s="4">
        <v>126018966</v>
      </c>
    </row>
    <row r="19" spans="3:10" x14ac:dyDescent="0.25">
      <c r="C19" s="6"/>
      <c r="D19" s="6"/>
      <c r="E19" s="6"/>
      <c r="F19" s="6"/>
      <c r="G19" s="6"/>
      <c r="H19" s="6"/>
      <c r="I19" s="6"/>
      <c r="J19" s="6"/>
    </row>
    <row r="20" spans="3:10" x14ac:dyDescent="0.25">
      <c r="C20" s="3" t="s">
        <v>12</v>
      </c>
      <c r="D20" s="6"/>
      <c r="E20" s="6"/>
      <c r="F20" s="4">
        <f>F16-F18</f>
        <v>-0.32829092442989349</v>
      </c>
      <c r="G20" s="4">
        <f t="shared" ref="G20:J20" si="3">G16-G18</f>
        <v>-0.78594060242176056</v>
      </c>
      <c r="H20" s="4">
        <f t="shared" si="3"/>
        <v>-0.51670673489570618</v>
      </c>
      <c r="I20" s="4">
        <f t="shared" si="3"/>
        <v>-1.2074172347784042</v>
      </c>
      <c r="J20" s="4">
        <f t="shared" si="3"/>
        <v>-1.0059497505426407</v>
      </c>
    </row>
    <row r="21" spans="3:10" x14ac:dyDescent="0.25">
      <c r="C21" s="3" t="s">
        <v>9</v>
      </c>
      <c r="D21" s="6"/>
      <c r="E21" s="6"/>
      <c r="F21" s="5">
        <f>(F18-F16)/F16</f>
        <v>2.6784628897985825E-9</v>
      </c>
      <c r="G21" s="5">
        <f t="shared" ref="G21:J21" si="4">(G18-G16)/G16</f>
        <v>6.2447981991517395E-9</v>
      </c>
      <c r="H21" s="5">
        <f t="shared" si="4"/>
        <v>4.0994163903026883E-9</v>
      </c>
      <c r="I21" s="5">
        <f t="shared" si="4"/>
        <v>9.5777488824895799E-9</v>
      </c>
      <c r="J21" s="5">
        <f t="shared" si="4"/>
        <v>7.9825266823143217E-9</v>
      </c>
    </row>
    <row r="24" spans="3:10" x14ac:dyDescent="0.25"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Greta (ENet)</dc:creator>
  <cp:lastModifiedBy>Doyle, Greta (ENet)</cp:lastModifiedBy>
  <dcterms:created xsi:type="dcterms:W3CDTF">2022-01-12T03:20:53Z</dcterms:created>
  <dcterms:modified xsi:type="dcterms:W3CDTF">2022-01-19T03:12:27Z</dcterms:modified>
</cp:coreProperties>
</file>